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actor-Based US Tactical Bond\"/>
    </mc:Choice>
  </mc:AlternateContent>
  <xr:revisionPtr revIDLastSave="0" documentId="13_ncr:1_{E2CBECD6-18F8-410A-94A9-28D174BF7A7A}" xr6:coauthVersionLast="43" xr6:coauthVersionMax="43" xr10:uidLastSave="{00000000-0000-0000-0000-000000000000}"/>
  <bookViews>
    <workbookView xWindow="0" yWindow="16080" windowWidth="29040" windowHeight="15840" tabRatio="795" activeTab="3" xr2:uid="{00000000-000D-0000-FFFF-FFFF00000000}"/>
  </bookViews>
  <sheets>
    <sheet name="DATA" sheetId="4" r:id="rId1"/>
    <sheet name="TOTAL" sheetId="27" r:id="rId2"/>
    <sheet name="PORTFOLIO" sheetId="9" r:id="rId3"/>
    <sheet name="RETURNS" sheetId="34" r:id="rId4"/>
    <sheet name="HOLDINGS" sheetId="35" r:id="rId5"/>
    <sheet name="BENCH" sheetId="30" r:id="rId6"/>
  </sheets>
  <definedNames>
    <definedName name="CIQWBGuid" hidden="1">"Inovestor_Factor-Based_US_Large_Cap_Equity_Excel_201706.xlsx"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40846.58625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_xlnm.Print_Area" localSheetId="2">PORTFOLIO!$B$1:$AE$86</definedName>
    <definedName name="solver_adj" localSheetId="2" hidden="1">PORTFOLIO!$Q$100:$Y$100</definedName>
    <definedName name="solver_cvg" localSheetId="2" hidden="1">0.0001</definedName>
    <definedName name="solver_drv" localSheetId="2" hidden="1">1</definedName>
    <definedName name="solver_eng" localSheetId="2" hidden="1">1</definedName>
    <definedName name="solver_est" localSheetId="2" hidden="1">1</definedName>
    <definedName name="solver_itr" localSheetId="2" hidden="1">2147483647</definedName>
    <definedName name="solver_lhs1" localSheetId="2" hidden="1">PORTFOLIO!$Q$100:$Y$100</definedName>
    <definedName name="solver_lhs2" localSheetId="2" hidden="1">PORTFOLIO!$Q$100:$Y$100</definedName>
    <definedName name="solver_lhs3" localSheetId="2" hidden="1">PORTFOLIO!#REF!</definedName>
    <definedName name="solver_mip" localSheetId="2" hidden="1">2147483647</definedName>
    <definedName name="solver_mni" localSheetId="2" hidden="1">30</definedName>
    <definedName name="solver_mrt" localSheetId="2" hidden="1">0.075</definedName>
    <definedName name="solver_msl" localSheetId="2" hidden="1">2</definedName>
    <definedName name="solver_neg" localSheetId="2" hidden="1">1</definedName>
    <definedName name="solver_nod" localSheetId="2" hidden="1">2147483647</definedName>
    <definedName name="solver_num" localSheetId="2" hidden="1">3</definedName>
    <definedName name="solver_nwt" localSheetId="2" hidden="1">1</definedName>
    <definedName name="solver_opt" localSheetId="2" hidden="1">PORTFOLIO!$V$68</definedName>
    <definedName name="solver_pre" localSheetId="2" hidden="1">0.000001</definedName>
    <definedName name="solver_rbv" localSheetId="2" hidden="1">1</definedName>
    <definedName name="solver_rel1" localSheetId="2" hidden="1">1</definedName>
    <definedName name="solver_rel2" localSheetId="2" hidden="1">3</definedName>
    <definedName name="solver_rel3" localSheetId="2" hidden="1">2</definedName>
    <definedName name="solver_rhs1" localSheetId="2" hidden="1">25%</definedName>
    <definedName name="solver_rhs2" localSheetId="2" hidden="1">0</definedName>
    <definedName name="solver_rhs3" localSheetId="2" hidden="1">1</definedName>
    <definedName name="solver_rlx" localSheetId="2" hidden="1">2</definedName>
    <definedName name="solver_rsd" localSheetId="2" hidden="1">0</definedName>
    <definedName name="solver_scl" localSheetId="2" hidden="1">1</definedName>
    <definedName name="solver_sho" localSheetId="2" hidden="1">2</definedName>
    <definedName name="solver_ssz" localSheetId="2" hidden="1">100</definedName>
    <definedName name="solver_tim" localSheetId="2" hidden="1">2147483647</definedName>
    <definedName name="solver_tol" localSheetId="2" hidden="1">0.01</definedName>
    <definedName name="solver_typ" localSheetId="2" hidden="1">1</definedName>
    <definedName name="solver_val" localSheetId="2" hidden="1">0</definedName>
    <definedName name="solver_ver" localSheetId="2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C3" i="4" l="1"/>
  <c r="BG3" i="4"/>
  <c r="BK3" i="4"/>
  <c r="BE3" i="4"/>
  <c r="BI3" i="4"/>
  <c r="BC3" i="4"/>
  <c r="BA3" i="4"/>
  <c r="AY3" i="4"/>
  <c r="AW3" i="4"/>
  <c r="AS3" i="4"/>
  <c r="AO3" i="4"/>
  <c r="AA3" i="4"/>
  <c r="I3" i="4"/>
  <c r="AU3" i="4"/>
  <c r="AE3" i="4"/>
  <c r="U3" i="4"/>
  <c r="K3" i="4"/>
  <c r="AM3" i="4"/>
  <c r="S3" i="4"/>
  <c r="AK3" i="4"/>
  <c r="M3" i="4"/>
  <c r="C3" i="4"/>
  <c r="E3" i="4"/>
  <c r="W3" i="4"/>
  <c r="A3" i="4"/>
  <c r="O3" i="4"/>
  <c r="Y3" i="4"/>
  <c r="AG3" i="4"/>
  <c r="AI3" i="4"/>
  <c r="AQ3" i="4"/>
  <c r="G3" i="4"/>
  <c r="Q3" i="4"/>
</calcChain>
</file>

<file path=xl/sharedStrings.xml><?xml version="1.0" encoding="utf-8"?>
<sst xmlns="http://schemas.openxmlformats.org/spreadsheetml/2006/main" count="782" uniqueCount="333">
  <si>
    <t>Date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</si>
  <si>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</si>
  <si>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</si>
  <si>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</si>
  <si>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</si>
  <si>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</si>
  <si>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</si>
  <si>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</si>
  <si>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</si>
  <si>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</si>
  <si>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</si>
  <si>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</si>
  <si>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</t>
  </si>
  <si>
    <t>-</t>
  </si>
  <si>
    <t>SIGNAL</t>
  </si>
  <si>
    <t>TOTAL</t>
  </si>
  <si>
    <t>WEIGHT</t>
  </si>
  <si>
    <t>PX_LAST</t>
  </si>
  <si>
    <t>MODEL</t>
  </si>
  <si>
    <t>DATE</t>
  </si>
  <si>
    <t>MONTH</t>
  </si>
  <si>
    <t>1M</t>
  </si>
  <si>
    <t>VAR</t>
  </si>
  <si>
    <t>TOTAL RETURNS (%)</t>
  </si>
  <si>
    <t>α</t>
  </si>
  <si>
    <t>β</t>
  </si>
  <si>
    <t>Year</t>
  </si>
  <si>
    <t>PHASES</t>
  </si>
  <si>
    <t>DIFF</t>
  </si>
  <si>
    <t>FINAL</t>
  </si>
  <si>
    <t>LIFT</t>
  </si>
  <si>
    <t>MAX</t>
  </si>
  <si>
    <t>1. CASH PARAM</t>
  </si>
  <si>
    <t>2. TILT PARAM</t>
  </si>
  <si>
    <t>MIN</t>
  </si>
  <si>
    <t>LAST</t>
  </si>
  <si>
    <t>MOM</t>
  </si>
  <si>
    <t>LEI YOY Index</t>
  </si>
  <si>
    <t>BETA</t>
  </si>
  <si>
    <t>3. MOMENTUM</t>
  </si>
  <si>
    <t>#</t>
  </si>
  <si>
    <t>REBUILT</t>
  </si>
  <si>
    <t>SEA</t>
  </si>
  <si>
    <t>BUS</t>
  </si>
  <si>
    <t>LEGEND:</t>
  </si>
  <si>
    <t>BUS =</t>
  </si>
  <si>
    <t>SEA =</t>
  </si>
  <si>
    <t>MOM =</t>
  </si>
  <si>
    <t>PERFORMANCE ATTRIBUTION</t>
  </si>
  <si>
    <t>YTD</t>
  </si>
  <si>
    <t>WEIGHT BREAKDOWN PER MODEL</t>
  </si>
  <si>
    <t>MONTHLY PERFORMANCE</t>
  </si>
  <si>
    <t>α BUS</t>
  </si>
  <si>
    <t>α SEA</t>
  </si>
  <si>
    <t>α MOM</t>
  </si>
  <si>
    <t>ANNUAL PERFORMANCE</t>
  </si>
  <si>
    <t>PERFORMANCE CHARTS</t>
  </si>
  <si>
    <t>ALPHA</t>
  </si>
  <si>
    <t>RETURN BREAKDOWN PER MODEL</t>
  </si>
  <si>
    <t>Business Cycle Model</t>
  </si>
  <si>
    <t>Seasonality Model</t>
  </si>
  <si>
    <t>Momentum Model</t>
  </si>
  <si>
    <t>BUSINESS CYCLE MODEL</t>
  </si>
  <si>
    <t>SEASONALITY MODEL</t>
  </si>
  <si>
    <t>MOMENTUM MODEL</t>
  </si>
  <si>
    <t>Slowdown</t>
  </si>
  <si>
    <t>Decline</t>
  </si>
  <si>
    <t>Recovery</t>
  </si>
  <si>
    <t>Expansion</t>
  </si>
  <si>
    <t>Phase 4</t>
  </si>
  <si>
    <t>Phase 1</t>
  </si>
  <si>
    <t>Phase 2</t>
  </si>
  <si>
    <t>Phase 3</t>
  </si>
  <si>
    <t>Δ</t>
  </si>
  <si>
    <t>TACTICAL SECTOR ALLOCATION</t>
  </si>
  <si>
    <t>LF98TRUU Index</t>
  </si>
  <si>
    <t>LBUSTRUU Index</t>
  </si>
  <si>
    <t>Now</t>
  </si>
  <si>
    <t>LBUSTRUU</t>
  </si>
  <si>
    <t>LF98TRUU</t>
  </si>
  <si>
    <t>LUACTRUU</t>
  </si>
  <si>
    <t>LT12TRUU</t>
  </si>
  <si>
    <t>I01203US</t>
  </si>
  <si>
    <t>LMBITR</t>
  </si>
  <si>
    <t>EMUSTRUU</t>
  </si>
  <si>
    <t>LEGATRUU</t>
  </si>
  <si>
    <t>LUMSTRUU</t>
  </si>
  <si>
    <t>LT08TRUU</t>
  </si>
  <si>
    <t>HY</t>
  </si>
  <si>
    <t>ST</t>
  </si>
  <si>
    <t>LT</t>
  </si>
  <si>
    <t>CO</t>
  </si>
  <si>
    <t>MT</t>
  </si>
  <si>
    <t>MB</t>
  </si>
  <si>
    <t>EM</t>
  </si>
  <si>
    <t>MU</t>
  </si>
  <si>
    <t>AG</t>
  </si>
  <si>
    <t>GL</t>
  </si>
  <si>
    <t>AGG</t>
  </si>
  <si>
    <t>LUACTRUU Index</t>
  </si>
  <si>
    <t>LT12TRUU Index</t>
  </si>
  <si>
    <t>LT08TRUU Index</t>
  </si>
  <si>
    <t>LMBITR Index</t>
  </si>
  <si>
    <t>EMUSTRUU Index</t>
  </si>
  <si>
    <t>LEGATRUU Index</t>
  </si>
  <si>
    <t>LUMSTRUU Index</t>
  </si>
  <si>
    <t>LUCCTRUU Index</t>
  </si>
  <si>
    <t>LUCCTRUU</t>
  </si>
  <si>
    <t>CV</t>
  </si>
  <si>
    <t>USGG3M Index</t>
  </si>
  <si>
    <t>USGG10Y Index</t>
  </si>
  <si>
    <t>CB</t>
  </si>
  <si>
    <t>SEAG</t>
  </si>
  <si>
    <t>Treasury</t>
  </si>
  <si>
    <t>MBS</t>
  </si>
  <si>
    <t>Corporate - Industrial</t>
  </si>
  <si>
    <t>Corporate - Finance</t>
  </si>
  <si>
    <t>Non-Corporates</t>
  </si>
  <si>
    <t>CMBS</t>
  </si>
  <si>
    <t>Corporate - Utility</t>
  </si>
  <si>
    <t>Agency</t>
  </si>
  <si>
    <t>Cash</t>
  </si>
  <si>
    <t>ABS</t>
  </si>
  <si>
    <t>Sector</t>
  </si>
  <si>
    <t>Credit</t>
  </si>
  <si>
    <t>Maturity</t>
  </si>
  <si>
    <t>AAA</t>
  </si>
  <si>
    <t>AA</t>
  </si>
  <si>
    <t>A</t>
  </si>
  <si>
    <t>BAA</t>
  </si>
  <si>
    <t>1-3 Year</t>
  </si>
  <si>
    <t>3-5 Year</t>
  </si>
  <si>
    <t>5-7 Year</t>
  </si>
  <si>
    <t>7-10 Year</t>
  </si>
  <si>
    <t>10-20 Year</t>
  </si>
  <si>
    <t>20 Year</t>
  </si>
  <si>
    <t>MBAVPRCH</t>
  </si>
  <si>
    <t>MBAVPRCH Index</t>
  </si>
  <si>
    <t>DOUTMORT</t>
  </si>
  <si>
    <t>DOUTMORT Index</t>
  </si>
  <si>
    <t>S5CSTF</t>
  </si>
  <si>
    <t>S5CSTF Index</t>
  </si>
  <si>
    <t>NDUEEGF</t>
  </si>
  <si>
    <t>NDUEEGF Index</t>
  </si>
  <si>
    <t>BIPO</t>
  </si>
  <si>
    <t>BIPO Index</t>
  </si>
  <si>
    <t>MUVINDEX</t>
  </si>
  <si>
    <t>MUVINDEX Index</t>
  </si>
  <si>
    <t>CRB CMDT</t>
  </si>
  <si>
    <t>CRB CMDT Index</t>
  </si>
  <si>
    <t>HFRICAI</t>
  </si>
  <si>
    <t>HFRICAI Index</t>
  </si>
  <si>
    <t>PPCMFDSA</t>
  </si>
  <si>
    <t>PPCMFDSA Index</t>
  </si>
  <si>
    <t>FAOFOODI</t>
  </si>
  <si>
    <t>FAOFOODI Index</t>
  </si>
  <si>
    <t>MARGCRBL</t>
  </si>
  <si>
    <t>MARGCRBL Index</t>
  </si>
  <si>
    <t>USGG30YR</t>
  </si>
  <si>
    <t>USGG30YR Index</t>
  </si>
  <si>
    <t>US1</t>
  </si>
  <si>
    <t>US1 Comdty</t>
  </si>
  <si>
    <t>REG</t>
  </si>
  <si>
    <t>Allocation</t>
  </si>
  <si>
    <t>REGRESSION MODEL</t>
  </si>
  <si>
    <t>1. BUSINESS CYCLE</t>
  </si>
  <si>
    <t>2. SEASONALITY</t>
  </si>
  <si>
    <t>4. REGRESSION</t>
  </si>
  <si>
    <t>α REG</t>
  </si>
  <si>
    <t>HY =</t>
  </si>
  <si>
    <t>CO =</t>
  </si>
  <si>
    <t>ST =</t>
  </si>
  <si>
    <t>MT =</t>
  </si>
  <si>
    <t>LT =</t>
  </si>
  <si>
    <t>MU =</t>
  </si>
  <si>
    <t>EM =</t>
  </si>
  <si>
    <t>GL =</t>
  </si>
  <si>
    <t>CB =</t>
  </si>
  <si>
    <t>MB =</t>
  </si>
  <si>
    <t>Municipal Bonds</t>
  </si>
  <si>
    <t>Emerging Market</t>
  </si>
  <si>
    <t>Global Aggregate</t>
  </si>
  <si>
    <t xml:space="preserve">AGG = </t>
  </si>
  <si>
    <t>REG =</t>
  </si>
  <si>
    <t>Regression Model</t>
  </si>
  <si>
    <t>TBA</t>
  </si>
  <si>
    <t>US Tactical Bond Allocation (TBA)</t>
  </si>
  <si>
    <t>US High Yield (HYG)</t>
  </si>
  <si>
    <t>US Corporate (LQD)</t>
  </si>
  <si>
    <t>US Short Term Govt (SHY)</t>
  </si>
  <si>
    <t>US Intermediate Govt (IEF)</t>
  </si>
  <si>
    <t>US Long Term Govt (TLT)</t>
  </si>
  <si>
    <t>BUSINESS CYCLE:</t>
  </si>
  <si>
    <t>α *</t>
  </si>
  <si>
    <t>* Value-Added Approximation</t>
  </si>
  <si>
    <t>Q</t>
  </si>
  <si>
    <t>Municipal Bonds (MUB)</t>
  </si>
  <si>
    <t>Emerging Market (EMB)</t>
  </si>
  <si>
    <t>Convertible Bonds</t>
  </si>
  <si>
    <t>Mortgage Backed (MBB)</t>
  </si>
  <si>
    <t>MONTHLY RETURN</t>
  </si>
  <si>
    <t>MONTHLY WEIGHT</t>
  </si>
  <si>
    <t>BOND TYPES RETURNS (%)</t>
  </si>
  <si>
    <t>BOND TYPES WEIGHTS (%)</t>
  </si>
  <si>
    <t>Portfolio</t>
  </si>
  <si>
    <t>Benchmark</t>
  </si>
  <si>
    <t>Monthly Return</t>
  </si>
  <si>
    <t>Monthly Bench Return</t>
  </si>
  <si>
    <t>Average T-bill Yield by Month</t>
  </si>
  <si>
    <t>3 Month T-bill Monthly Yield</t>
  </si>
  <si>
    <t>Excess Monthly Return</t>
  </si>
  <si>
    <t>Excess Monthly Bench Return</t>
  </si>
  <si>
    <t>Downside Monthly Return</t>
  </si>
  <si>
    <t>Downside Monthly Bench Return</t>
  </si>
  <si>
    <t>Squared Downside Monthly Return</t>
  </si>
  <si>
    <t>Squared Downside Monthly Bench Return</t>
  </si>
  <si>
    <t>Up Returns</t>
  </si>
  <si>
    <t>Up Returns Bench</t>
  </si>
  <si>
    <t>Down Returns</t>
  </si>
  <si>
    <t>Down Returns Bench</t>
  </si>
  <si>
    <t>Statistics</t>
  </si>
  <si>
    <t>Brand Name</t>
  </si>
  <si>
    <t>Since Inception</t>
  </si>
  <si>
    <t>Ann. Return (%)</t>
  </si>
  <si>
    <t>Standard Dev. (%)</t>
  </si>
  <si>
    <t>Max Drawdown (%)</t>
  </si>
  <si>
    <t>Sharpe Ratio</t>
  </si>
  <si>
    <t>Sortino Ratio</t>
  </si>
  <si>
    <t>Index Correlation</t>
  </si>
  <si>
    <t>Upside Capture</t>
  </si>
  <si>
    <t>Downside Capture</t>
  </si>
  <si>
    <t>Portfolio Beta</t>
  </si>
  <si>
    <t>Portfolio Alpha (%)</t>
  </si>
  <si>
    <t>Annualized (%)</t>
  </si>
  <si>
    <t>3M</t>
  </si>
  <si>
    <t>3Y</t>
  </si>
  <si>
    <t>5Y</t>
  </si>
  <si>
    <t>Difference</t>
  </si>
  <si>
    <t>Yearly (%)</t>
  </si>
  <si>
    <t>Monthly (%)</t>
  </si>
  <si>
    <t>Strategy</t>
  </si>
  <si>
    <t>ETF</t>
  </si>
  <si>
    <t>US High Yield</t>
  </si>
  <si>
    <t>HYG</t>
  </si>
  <si>
    <t>Bond Type</t>
  </si>
  <si>
    <t>Weight</t>
  </si>
  <si>
    <t>LQD</t>
  </si>
  <si>
    <t>SHY</t>
  </si>
  <si>
    <t>IEF</t>
  </si>
  <si>
    <t>TLT</t>
  </si>
  <si>
    <t>MUB</t>
  </si>
  <si>
    <t>EMB</t>
  </si>
  <si>
    <t>IHY</t>
  </si>
  <si>
    <t>CWB</t>
  </si>
  <si>
    <t>MBB</t>
  </si>
  <si>
    <t>US Corporate</t>
  </si>
  <si>
    <t>US Short Term Govt</t>
  </si>
  <si>
    <t>US Long Term Govt</t>
  </si>
  <si>
    <t>Mortgage Backed</t>
  </si>
  <si>
    <t>Deviations</t>
  </si>
  <si>
    <t>Index</t>
  </si>
  <si>
    <t>US Inter. Term Govt</t>
  </si>
  <si>
    <t>Median Value</t>
  </si>
  <si>
    <t>Distribution Yield</t>
  </si>
  <si>
    <t>Effective Duration</t>
  </si>
  <si>
    <t>Avg. Yield to Maturity</t>
  </si>
  <si>
    <t>Standard Dev.</t>
  </si>
  <si>
    <t>12m Trailing Yield</t>
  </si>
  <si>
    <t>Weighted Avg. Coupon</t>
  </si>
  <si>
    <t>Weighted Avg. Maturity</t>
  </si>
  <si>
    <t>Equity Beta</t>
  </si>
  <si>
    <t>30 Day SEC Yield</t>
  </si>
  <si>
    <t>Avg. Management Fee</t>
  </si>
  <si>
    <t>ICVT</t>
  </si>
  <si>
    <t>IAGG</t>
  </si>
  <si>
    <t>I01303US Index</t>
  </si>
  <si>
    <t>BOND TYPES RETURNS (BPS)</t>
  </si>
  <si>
    <t>Total</t>
  </si>
  <si>
    <t>Breakdown</t>
  </si>
  <si>
    <t>Symbol</t>
  </si>
  <si>
    <t>Ticker</t>
  </si>
  <si>
    <t>US Intermediate Govt</t>
  </si>
  <si>
    <t>US Aggregate</t>
  </si>
  <si>
    <t>Convertible Bonds (ICVT)</t>
  </si>
  <si>
    <t>B10CTRUU Index</t>
  </si>
  <si>
    <t>LUAATRUU Index</t>
  </si>
  <si>
    <t>Global ex US 10% Issuer Cap</t>
  </si>
  <si>
    <t>LBUTTRUU Index</t>
  </si>
  <si>
    <t>TIPS</t>
  </si>
  <si>
    <t>LMT4TR Index</t>
  </si>
  <si>
    <t>Cali AMT Free</t>
  </si>
  <si>
    <t>LMT5TR Index</t>
  </si>
  <si>
    <t>New York AMT Free</t>
  </si>
  <si>
    <t>Global Aggregate (IAGG)</t>
  </si>
  <si>
    <t>Barclays US Aggregate TR</t>
  </si>
  <si>
    <t xml:space="preserve"> </t>
  </si>
  <si>
    <t>Calendar Returns</t>
  </si>
  <si>
    <t>Monthly</t>
  </si>
  <si>
    <t>Yearly</t>
  </si>
  <si>
    <t>Factor-Based</t>
  </si>
  <si>
    <t>SI</t>
  </si>
  <si>
    <t>10Y</t>
  </si>
  <si>
    <t>1Y</t>
  </si>
  <si>
    <t>6M</t>
  </si>
  <si>
    <t>Annualized Returns</t>
  </si>
  <si>
    <t>YEAR</t>
  </si>
  <si>
    <t>Annualized</t>
  </si>
  <si>
    <t>Factor-Based US Tactical ETFs Bond</t>
  </si>
  <si>
    <t>Weights</t>
  </si>
  <si>
    <t>Current Holdings</t>
  </si>
  <si>
    <t>Underlying Bond Class</t>
  </si>
  <si>
    <t>Benchmark TR</t>
  </si>
  <si>
    <t>Monthly Returns</t>
  </si>
  <si>
    <t>Market Condition</t>
  </si>
  <si>
    <t>Value Added</t>
  </si>
  <si>
    <t># Occurrences</t>
  </si>
  <si>
    <t>All periods</t>
  </si>
  <si>
    <t>ALL</t>
  </si>
  <si>
    <t>All up</t>
  </si>
  <si>
    <t>All down</t>
  </si>
  <si>
    <t>Bucket</t>
  </si>
  <si>
    <t>Half</t>
  </si>
  <si>
    <t>Down &lt;-1</t>
  </si>
  <si>
    <t>Down -0.5/-1</t>
  </si>
  <si>
    <t>Down 0/-0.5</t>
  </si>
  <si>
    <t>Up 0-0.5</t>
  </si>
  <si>
    <t>Up 0.5-1</t>
  </si>
  <si>
    <t>Up &gt;1</t>
  </si>
  <si>
    <t>Trailing 3-Year</t>
  </si>
  <si>
    <t>é;èèèè^KU'</t>
  </si>
  <si>
    <t>As of July 31th, 2019</t>
  </si>
  <si>
    <t>2019 - 2018</t>
  </si>
  <si>
    <t>Factor-Based US Large Cap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</si>
</sst>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0.0"/>
    <numFmt numFmtId="167" formatCode="0.0000"/>
    <numFmt numFmtId="168" formatCode="mm/yyyy"/>
    <numFmt numFmtId="169" formatCode="0.000"/>
    <numFmt numFmtId="170" formatCode="mmm"/>
    <numFmt numFmtId="171" formatCode="yyyy"/>
    <numFmt numFmtId="172" formatCode="mmmm\ yyyy"/>
    <numFmt numFmtId="173" formatCode="_-* #,##0.000_-;\-* #,##0.000_-;_-* &quot;-&quot;??_-;_-@_-"/>
    <numFmt numFmtId="174" formatCode="yyyy\-mm\-dd"/>
    <numFmt numFmtId="175" formatCode="dd/mm/yyyy"/>
    <numFmt numFmtId="176" formatCode="mm/yy"/>
    <numFmt numFmtId="177" formatCode="mm/dd/yyyy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4"/>
      <color theme="0"/>
      <name val="Calibri"/>
      <family val="2"/>
      <scheme val="minor"/>
    </font>
    <font>
      <sz val="10"/>
      <name val="Arial"/>
      <family val="2"/>
    </font>
    <font>
      <sz val="22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6"/>
      <color theme="0"/>
      <name val="Calibri"/>
      <family val="2"/>
      <scheme val="minor"/>
    </font>
    <font>
      <sz val="4"/>
      <name val="Calibri"/>
      <family val="2"/>
      <scheme val="minor"/>
    </font>
    <font>
      <sz val="24"/>
      <color theme="0"/>
      <name val="Calibri"/>
      <family val="2"/>
      <scheme val="minor"/>
    </font>
    <font>
      <sz val="8"/>
      <color theme="1"/>
      <name val="Calibri"/>
      <family val="2"/>
    </font>
    <font>
      <sz val="6"/>
      <name val="Calibri"/>
      <family val="2"/>
      <scheme val="minor"/>
    </font>
    <font>
      <b/>
      <sz val="8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sz val="24"/>
      <color rgb="FFFF0000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b/>
      <sz val="20"/>
      <color theme="1" tint="0.34998626667073579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46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166" fontId="0" fillId="3" borderId="0" xfId="0" applyNumberFormat="1" applyFill="1" applyAlignment="1">
      <alignment horizontal="center"/>
    </xf>
    <xf numFmtId="17" fontId="0" fillId="3" borderId="0" xfId="0" applyNumberFormat="1" applyFill="1" applyAlignment="1">
      <alignment horizontal="center"/>
    </xf>
    <xf numFmtId="165" fontId="0" fillId="3" borderId="0" xfId="1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0" fontId="0" fillId="4" borderId="0" xfId="0" applyFill="1" applyAlignment="1">
      <alignment horizontal="center"/>
    </xf>
    <xf numFmtId="17" fontId="0" fillId="4" borderId="0" xfId="0" applyNumberFormat="1" applyFill="1" applyAlignment="1">
      <alignment horizontal="center"/>
    </xf>
    <xf numFmtId="166" fontId="0" fillId="4" borderId="0" xfId="0" applyNumberFormat="1" applyFill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6" fontId="6" fillId="7" borderId="1" xfId="1" applyNumberFormat="1" applyFont="1" applyFill="1" applyBorder="1" applyAlignment="1">
      <alignment horizontal="center" vertical="center"/>
    </xf>
    <xf numFmtId="166" fontId="6" fillId="0" borderId="13" xfId="1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9" fontId="6" fillId="5" borderId="23" xfId="0" applyNumberFormat="1" applyFont="1" applyFill="1" applyBorder="1" applyAlignment="1">
      <alignment horizontal="center" vertical="center"/>
    </xf>
    <xf numFmtId="0" fontId="6" fillId="10" borderId="0" xfId="0" applyFont="1" applyFill="1" applyAlignment="1">
      <alignment horizontal="center" vertical="center"/>
    </xf>
    <xf numFmtId="0" fontId="6" fillId="9" borderId="14" xfId="0" applyFont="1" applyFill="1" applyBorder="1" applyAlignment="1">
      <alignment horizontal="center" vertical="center"/>
    </xf>
    <xf numFmtId="166" fontId="6" fillId="8" borderId="8" xfId="1" applyNumberFormat="1" applyFont="1" applyFill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0" fontId="6" fillId="0" borderId="22" xfId="1" applyNumberFormat="1" applyFont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10" borderId="21" xfId="0" applyFont="1" applyFill="1" applyBorder="1" applyAlignment="1">
      <alignment horizontal="center" vertical="center"/>
    </xf>
    <xf numFmtId="0" fontId="6" fillId="0" borderId="21" xfId="1" applyNumberFormat="1" applyFont="1" applyBorder="1" applyAlignment="1">
      <alignment horizontal="center" vertical="center"/>
    </xf>
    <xf numFmtId="0" fontId="6" fillId="0" borderId="23" xfId="1" applyNumberFormat="1" applyFont="1" applyBorder="1" applyAlignment="1">
      <alignment horizontal="center" vertical="center"/>
    </xf>
    <xf numFmtId="166" fontId="15" fillId="5" borderId="21" xfId="0" applyNumberFormat="1" applyFont="1" applyFill="1" applyBorder="1" applyAlignment="1">
      <alignment horizontal="center"/>
    </xf>
    <xf numFmtId="166" fontId="15" fillId="5" borderId="23" xfId="0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1" fontId="6" fillId="0" borderId="21" xfId="0" applyNumberFormat="1" applyFont="1" applyBorder="1" applyAlignment="1">
      <alignment horizontal="center"/>
    </xf>
    <xf numFmtId="1" fontId="6" fillId="0" borderId="22" xfId="0" applyNumberFormat="1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9" fontId="6" fillId="5" borderId="20" xfId="0" applyNumberFormat="1" applyFont="1" applyFill="1" applyBorder="1" applyAlignment="1">
      <alignment horizontal="center" vertical="center"/>
    </xf>
    <xf numFmtId="166" fontId="6" fillId="0" borderId="1" xfId="1" applyNumberFormat="1" applyFont="1" applyBorder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6" borderId="8" xfId="0" applyFont="1" applyFill="1" applyBorder="1" applyAlignment="1">
      <alignment horizontal="center" vertical="center"/>
    </xf>
    <xf numFmtId="169" fontId="7" fillId="0" borderId="0" xfId="0" applyNumberFormat="1" applyFon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9" fontId="7" fillId="0" borderId="0" xfId="0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4" fontId="14" fillId="0" borderId="0" xfId="0" applyNumberFormat="1" applyFont="1" applyAlignment="1">
      <alignment vertical="center"/>
    </xf>
    <xf numFmtId="0" fontId="6" fillId="9" borderId="14" xfId="0" applyFont="1" applyFill="1" applyBorder="1" applyAlignment="1">
      <alignment horizontal="center"/>
    </xf>
    <xf numFmtId="166" fontId="6" fillId="10" borderId="0" xfId="0" applyNumberFormat="1" applyFont="1" applyFill="1" applyAlignment="1">
      <alignment horizontal="center"/>
    </xf>
    <xf numFmtId="166" fontId="10" fillId="10" borderId="0" xfId="0" applyNumberFormat="1" applyFont="1" applyFill="1" applyAlignment="1">
      <alignment horizontal="center"/>
    </xf>
    <xf numFmtId="166" fontId="10" fillId="10" borderId="21" xfId="0" applyNumberFormat="1" applyFont="1" applyFill="1" applyBorder="1" applyAlignment="1">
      <alignment horizontal="center"/>
    </xf>
    <xf numFmtId="14" fontId="7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 textRotation="90"/>
    </xf>
    <xf numFmtId="1" fontId="6" fillId="0" borderId="23" xfId="0" applyNumberFormat="1" applyFont="1" applyBorder="1" applyAlignment="1">
      <alignment horizontal="center"/>
    </xf>
    <xf numFmtId="0" fontId="18" fillId="0" borderId="0" xfId="0" applyFont="1" applyAlignment="1">
      <alignment horizontal="left" vertical="center"/>
    </xf>
    <xf numFmtId="14" fontId="14" fillId="0" borderId="0" xfId="0" applyNumberFormat="1" applyFont="1" applyAlignment="1">
      <alignment horizontal="center" vertical="center"/>
    </xf>
    <xf numFmtId="2" fontId="0" fillId="12" borderId="0" xfId="0" applyNumberFormat="1" applyFill="1" applyAlignment="1">
      <alignment horizontal="center"/>
    </xf>
    <xf numFmtId="0" fontId="3" fillId="4" borderId="0" xfId="1" applyNumberFormat="1" applyFont="1" applyFill="1" applyAlignment="1">
      <alignment horizontal="center"/>
    </xf>
    <xf numFmtId="170" fontId="6" fillId="0" borderId="8" xfId="0" applyNumberFormat="1" applyFont="1" applyBorder="1" applyAlignment="1">
      <alignment horizontal="center" vertical="center"/>
    </xf>
    <xf numFmtId="166" fontId="6" fillId="0" borderId="8" xfId="0" applyNumberFormat="1" applyFont="1" applyBorder="1" applyAlignment="1">
      <alignment horizontal="center" vertical="center"/>
    </xf>
    <xf numFmtId="166" fontId="6" fillId="7" borderId="8" xfId="1" applyNumberFormat="1" applyFont="1" applyFill="1" applyBorder="1" applyAlignment="1">
      <alignment horizontal="center" vertical="center"/>
    </xf>
    <xf numFmtId="170" fontId="6" fillId="0" borderId="1" xfId="0" applyNumberFormat="1" applyFont="1" applyBorder="1" applyAlignment="1">
      <alignment horizontal="center" vertical="center"/>
    </xf>
    <xf numFmtId="170" fontId="6" fillId="0" borderId="0" xfId="0" applyNumberFormat="1" applyFont="1" applyAlignment="1">
      <alignment horizontal="center" vertical="center"/>
    </xf>
    <xf numFmtId="166" fontId="6" fillId="0" borderId="0" xfId="1" applyNumberFormat="1" applyFont="1" applyAlignment="1">
      <alignment horizontal="center" vertical="center"/>
    </xf>
    <xf numFmtId="9" fontId="0" fillId="6" borderId="0" xfId="1" applyFont="1" applyFill="1" applyAlignment="1">
      <alignment horizontal="center"/>
    </xf>
    <xf numFmtId="0" fontId="3" fillId="6" borderId="0" xfId="1" applyNumberFormat="1" applyFont="1" applyFill="1" applyAlignment="1">
      <alignment horizontal="center"/>
    </xf>
    <xf numFmtId="166" fontId="6" fillId="8" borderId="28" xfId="1" applyNumberFormat="1" applyFont="1" applyFill="1" applyBorder="1" applyAlignment="1">
      <alignment horizontal="center" vertical="center"/>
    </xf>
    <xf numFmtId="166" fontId="6" fillId="8" borderId="1" xfId="1" applyNumberFormat="1" applyFont="1" applyFill="1" applyBorder="1" applyAlignment="1">
      <alignment horizontal="center" vertical="center"/>
    </xf>
    <xf numFmtId="9" fontId="10" fillId="0" borderId="0" xfId="0" applyNumberFormat="1" applyFont="1" applyAlignment="1">
      <alignment horizontal="center" vertical="center"/>
    </xf>
    <xf numFmtId="0" fontId="6" fillId="6" borderId="8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166" fontId="10" fillId="0" borderId="0" xfId="0" applyNumberFormat="1" applyFont="1" applyAlignment="1">
      <alignment horizontal="left"/>
    </xf>
    <xf numFmtId="166" fontId="6" fillId="0" borderId="2" xfId="0" applyNumberFormat="1" applyFont="1" applyBorder="1" applyAlignment="1">
      <alignment horizontal="center" vertical="center"/>
    </xf>
    <xf numFmtId="166" fontId="6" fillId="0" borderId="2" xfId="1" applyNumberFormat="1" applyFont="1" applyBorder="1" applyAlignment="1">
      <alignment horizontal="center" vertical="center"/>
    </xf>
    <xf numFmtId="166" fontId="6" fillId="0" borderId="13" xfId="0" applyNumberFormat="1" applyFont="1" applyBorder="1" applyAlignment="1">
      <alignment horizontal="center" vertical="center"/>
    </xf>
    <xf numFmtId="166" fontId="6" fillId="0" borderId="9" xfId="0" applyNumberFormat="1" applyFont="1" applyBorder="1" applyAlignment="1">
      <alignment horizontal="center" vertical="center"/>
    </xf>
    <xf numFmtId="166" fontId="6" fillId="14" borderId="1" xfId="1" applyNumberFormat="1" applyFont="1" applyFill="1" applyBorder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166" fontId="6" fillId="13" borderId="1" xfId="0" applyNumberFormat="1" applyFont="1" applyFill="1" applyBorder="1" applyAlignment="1">
      <alignment horizontal="center" vertical="center"/>
    </xf>
    <xf numFmtId="166" fontId="6" fillId="14" borderId="1" xfId="0" applyNumberFormat="1" applyFont="1" applyFill="1" applyBorder="1" applyAlignment="1">
      <alignment horizontal="center" vertical="center"/>
    </xf>
    <xf numFmtId="170" fontId="6" fillId="0" borderId="30" xfId="0" applyNumberFormat="1" applyFont="1" applyBorder="1" applyAlignment="1">
      <alignment horizontal="center" vertical="center"/>
    </xf>
    <xf numFmtId="170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14" borderId="12" xfId="0" applyFont="1" applyFill="1" applyBorder="1" applyAlignment="1">
      <alignment horizontal="center" vertical="center"/>
    </xf>
    <xf numFmtId="166" fontId="6" fillId="14" borderId="13" xfId="1" applyNumberFormat="1" applyFont="1" applyFill="1" applyBorder="1" applyAlignment="1">
      <alignment horizontal="center" vertical="center"/>
    </xf>
    <xf numFmtId="166" fontId="6" fillId="14" borderId="8" xfId="1" applyNumberFormat="1" applyFont="1" applyFill="1" applyBorder="1" applyAlignment="1">
      <alignment horizontal="center" vertical="center"/>
    </xf>
    <xf numFmtId="166" fontId="6" fillId="14" borderId="9" xfId="1" applyNumberFormat="1" applyFont="1" applyFill="1" applyBorder="1" applyAlignment="1">
      <alignment horizontal="center" vertical="center"/>
    </xf>
    <xf numFmtId="166" fontId="6" fillId="0" borderId="8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68" fontId="3" fillId="0" borderId="0" xfId="1" applyNumberFormat="1" applyFont="1" applyAlignment="1">
      <alignment horizontal="center" vertical="center"/>
    </xf>
    <xf numFmtId="0" fontId="3" fillId="3" borderId="0" xfId="1" applyNumberFormat="1" applyFont="1" applyFill="1" applyAlignment="1">
      <alignment horizontal="center"/>
    </xf>
    <xf numFmtId="0" fontId="3" fillId="12" borderId="0" xfId="0" applyFont="1" applyFill="1" applyAlignment="1">
      <alignment horizontal="center"/>
    </xf>
    <xf numFmtId="0" fontId="0" fillId="12" borderId="0" xfId="0" applyFill="1" applyAlignment="1">
      <alignment horizontal="center"/>
    </xf>
    <xf numFmtId="165" fontId="3" fillId="12" borderId="0" xfId="1" applyNumberFormat="1" applyFont="1" applyFill="1" applyAlignment="1">
      <alignment horizontal="center"/>
    </xf>
    <xf numFmtId="165" fontId="0" fillId="12" borderId="0" xfId="1" applyNumberFormat="1" applyFont="1" applyFill="1" applyAlignment="1">
      <alignment horizontal="center"/>
    </xf>
    <xf numFmtId="166" fontId="0" fillId="12" borderId="0" xfId="0" applyNumberFormat="1" applyFill="1" applyAlignment="1">
      <alignment horizontal="center"/>
    </xf>
    <xf numFmtId="0" fontId="3" fillId="12" borderId="0" xfId="1" applyNumberFormat="1" applyFont="1" applyFill="1" applyAlignment="1">
      <alignment horizontal="center"/>
    </xf>
    <xf numFmtId="17" fontId="0" fillId="12" borderId="0" xfId="0" applyNumberFormat="1" applyFill="1" applyAlignment="1">
      <alignment horizontal="center"/>
    </xf>
    <xf numFmtId="0" fontId="0" fillId="12" borderId="0" xfId="1" applyNumberFormat="1" applyFont="1" applyFill="1" applyAlignment="1">
      <alignment horizontal="center"/>
    </xf>
    <xf numFmtId="166" fontId="0" fillId="12" borderId="0" xfId="1" applyNumberFormat="1" applyFont="1" applyFill="1" applyAlignment="1">
      <alignment horizontal="center"/>
    </xf>
    <xf numFmtId="167" fontId="0" fillId="12" borderId="0" xfId="0" applyNumberFormat="1" applyFill="1" applyAlignment="1">
      <alignment horizontal="center"/>
    </xf>
    <xf numFmtId="171" fontId="6" fillId="8" borderId="4" xfId="0" applyNumberFormat="1" applyFont="1" applyFill="1" applyBorder="1" applyAlignment="1">
      <alignment horizontal="center" vertical="center"/>
    </xf>
    <xf numFmtId="171" fontId="6" fillId="8" borderId="12" xfId="0" applyNumberFormat="1" applyFont="1" applyFill="1" applyBorder="1" applyAlignment="1">
      <alignment horizontal="center" vertical="center"/>
    </xf>
    <xf numFmtId="165" fontId="0" fillId="6" borderId="0" xfId="1" applyNumberFormat="1" applyFont="1" applyFill="1" applyAlignment="1">
      <alignment horizontal="center"/>
    </xf>
    <xf numFmtId="17" fontId="0" fillId="6" borderId="0" xfId="1" applyNumberFormat="1" applyFont="1" applyFill="1" applyAlignment="1">
      <alignment horizontal="center"/>
    </xf>
    <xf numFmtId="0" fontId="0" fillId="6" borderId="0" xfId="0" applyFill="1" applyAlignment="1">
      <alignment horizontal="center"/>
    </xf>
    <xf numFmtId="165" fontId="0" fillId="6" borderId="0" xfId="0" applyNumberFormat="1" applyFill="1" applyAlignment="1">
      <alignment horizont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9" borderId="9" xfId="1" applyNumberFormat="1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6" fontId="6" fillId="0" borderId="10" xfId="0" applyNumberFormat="1" applyFont="1" applyBorder="1" applyAlignment="1">
      <alignment horizontal="center" vertical="center"/>
    </xf>
    <xf numFmtId="166" fontId="6" fillId="14" borderId="13" xfId="0" applyNumberFormat="1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70" fontId="6" fillId="9" borderId="12" xfId="0" applyNumberFormat="1" applyFont="1" applyFill="1" applyBorder="1" applyAlignment="1">
      <alignment horizontal="center" vertical="center"/>
    </xf>
    <xf numFmtId="166" fontId="6" fillId="0" borderId="5" xfId="1" applyNumberFormat="1" applyFont="1" applyBorder="1" applyAlignment="1">
      <alignment horizontal="center" vertical="center"/>
    </xf>
    <xf numFmtId="166" fontId="6" fillId="0" borderId="6" xfId="1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166" fontId="2" fillId="0" borderId="0" xfId="0" applyNumberFormat="1" applyFont="1" applyAlignment="1">
      <alignment horizontal="center"/>
    </xf>
    <xf numFmtId="166" fontId="0" fillId="0" borderId="0" xfId="0" applyNumberFormat="1"/>
    <xf numFmtId="165" fontId="0" fillId="0" borderId="0" xfId="1" applyNumberFormat="1" applyFont="1"/>
    <xf numFmtId="166" fontId="6" fillId="0" borderId="14" xfId="0" applyNumberFormat="1" applyFont="1" applyBorder="1" applyAlignment="1">
      <alignment horizontal="center"/>
    </xf>
    <xf numFmtId="166" fontId="6" fillId="0" borderId="11" xfId="0" applyNumberFormat="1" applyFont="1" applyBorder="1" applyAlignment="1">
      <alignment horizontal="center"/>
    </xf>
    <xf numFmtId="173" fontId="0" fillId="0" borderId="0" xfId="3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1" fontId="6" fillId="5" borderId="0" xfId="0" applyNumberFormat="1" applyFont="1" applyFill="1" applyAlignment="1">
      <alignment horizontal="center"/>
    </xf>
    <xf numFmtId="1" fontId="6" fillId="5" borderId="22" xfId="0" applyNumberFormat="1" applyFont="1" applyFill="1" applyBorder="1" applyAlignment="1">
      <alignment horizontal="center"/>
    </xf>
    <xf numFmtId="166" fontId="10" fillId="5" borderId="0" xfId="0" applyNumberFormat="1" applyFont="1" applyFill="1" applyAlignment="1">
      <alignment horizontal="center"/>
    </xf>
    <xf numFmtId="0" fontId="6" fillId="0" borderId="0" xfId="1" applyNumberFormat="1" applyFont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171" fontId="6" fillId="8" borderId="7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66" fontId="6" fillId="10" borderId="0" xfId="0" applyNumberFormat="1" applyFont="1" applyFill="1" applyAlignment="1">
      <alignment horizontal="center" vertical="center"/>
    </xf>
    <xf numFmtId="166" fontId="6" fillId="2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  <xf numFmtId="166" fontId="6" fillId="7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10" borderId="0" xfId="0" applyFont="1" applyFill="1" applyBorder="1" applyAlignment="1">
      <alignment horizontal="center" vertical="center"/>
    </xf>
    <xf numFmtId="0" fontId="6" fillId="0" borderId="0" xfId="1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2" fontId="6" fillId="0" borderId="0" xfId="1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/>
    </xf>
    <xf numFmtId="166" fontId="6" fillId="8" borderId="31" xfId="1" applyNumberFormat="1" applyFont="1" applyFill="1" applyBorder="1" applyAlignment="1">
      <alignment horizontal="center" vertical="center"/>
    </xf>
    <xf numFmtId="166" fontId="6" fillId="8" borderId="13" xfId="1" applyNumberFormat="1" applyFont="1" applyFill="1" applyBorder="1" applyAlignment="1">
      <alignment horizontal="center" vertical="center"/>
    </xf>
    <xf numFmtId="166" fontId="6" fillId="8" borderId="9" xfId="1" applyNumberFormat="1" applyFont="1" applyFill="1" applyBorder="1" applyAlignment="1">
      <alignment horizontal="center" vertical="center"/>
    </xf>
    <xf numFmtId="0" fontId="19" fillId="6" borderId="32" xfId="0" applyFont="1" applyFill="1" applyBorder="1" applyAlignment="1">
      <alignment horizontal="center"/>
    </xf>
    <xf numFmtId="166" fontId="6" fillId="0" borderId="11" xfId="1" applyNumberFormat="1" applyFont="1" applyBorder="1" applyAlignment="1">
      <alignment horizontal="center" vertical="center"/>
    </xf>
    <xf numFmtId="166" fontId="6" fillId="0" borderId="33" xfId="1" applyNumberFormat="1" applyFont="1" applyBorder="1" applyAlignment="1">
      <alignment horizontal="center" vertical="center"/>
    </xf>
    <xf numFmtId="166" fontId="6" fillId="0" borderId="32" xfId="0" applyNumberFormat="1" applyFont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/>
    </xf>
    <xf numFmtId="0" fontId="6" fillId="6" borderId="29" xfId="0" applyFont="1" applyFill="1" applyBorder="1" applyAlignment="1">
      <alignment horizontal="center" vertical="center"/>
    </xf>
    <xf numFmtId="170" fontId="6" fillId="9" borderId="35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8" fillId="6" borderId="13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165" fontId="6" fillId="0" borderId="0" xfId="1" applyNumberFormat="1" applyFont="1" applyFill="1" applyAlignment="1">
      <alignment horizontal="center" vertical="center"/>
    </xf>
    <xf numFmtId="166" fontId="6" fillId="0" borderId="0" xfId="0" applyNumberFormat="1" applyFont="1" applyFill="1" applyAlignment="1">
      <alignment horizontal="center" vertical="center"/>
    </xf>
    <xf numFmtId="169" fontId="0" fillId="0" borderId="0" xfId="0" applyNumberFormat="1"/>
    <xf numFmtId="0" fontId="0" fillId="5" borderId="0" xfId="0" applyFill="1" applyAlignment="1">
      <alignment horizontal="center"/>
    </xf>
    <xf numFmtId="168" fontId="16" fillId="0" borderId="0" xfId="1" applyNumberFormat="1" applyFont="1" applyAlignment="1">
      <alignment horizontal="center" vertical="center"/>
    </xf>
    <xf numFmtId="168" fontId="4" fillId="0" borderId="0" xfId="1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17" fontId="0" fillId="0" borderId="0" xfId="0" applyNumberFormat="1"/>
    <xf numFmtId="0" fontId="0" fillId="0" borderId="0" xfId="0" applyAlignment="1">
      <alignment horizontal="right"/>
    </xf>
    <xf numFmtId="165" fontId="23" fillId="0" borderId="0" xfId="1" applyNumberFormat="1" applyFont="1" applyAlignment="1">
      <alignment horizontal="center"/>
    </xf>
    <xf numFmtId="165" fontId="23" fillId="0" borderId="0" xfId="1" applyNumberFormat="1" applyFont="1" applyAlignment="1">
      <alignment horizontal="right"/>
    </xf>
    <xf numFmtId="43" fontId="23" fillId="0" borderId="0" xfId="3" applyFont="1" applyAlignment="1">
      <alignment horizontal="center"/>
    </xf>
    <xf numFmtId="0" fontId="23" fillId="0" borderId="0" xfId="0" applyFont="1" applyAlignment="1">
      <alignment horizontal="center"/>
    </xf>
    <xf numFmtId="175" fontId="23" fillId="0" borderId="0" xfId="1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0" fontId="24" fillId="5" borderId="0" xfId="0" applyFont="1" applyFill="1"/>
    <xf numFmtId="0" fontId="24" fillId="5" borderId="0" xfId="0" applyFont="1" applyFill="1" applyAlignment="1">
      <alignment horizontal="center"/>
    </xf>
    <xf numFmtId="0" fontId="24" fillId="0" borderId="0" xfId="0" applyFont="1" applyAlignment="1">
      <alignment horizontal="right"/>
    </xf>
    <xf numFmtId="166" fontId="23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166" fontId="23" fillId="0" borderId="0" xfId="1" applyNumberFormat="1" applyFont="1" applyAlignment="1">
      <alignment horizontal="center"/>
    </xf>
    <xf numFmtId="0" fontId="24" fillId="0" borderId="43" xfId="0" applyFont="1" applyBorder="1" applyAlignment="1">
      <alignment horizontal="left"/>
    </xf>
    <xf numFmtId="0" fontId="24" fillId="0" borderId="43" xfId="0" applyFont="1" applyBorder="1" applyAlignment="1">
      <alignment horizontal="right"/>
    </xf>
    <xf numFmtId="175" fontId="25" fillId="0" borderId="0" xfId="0" applyNumberFormat="1" applyFont="1" applyAlignment="1">
      <alignment horizontal="center"/>
    </xf>
    <xf numFmtId="166" fontId="24" fillId="0" borderId="0" xfId="0" applyNumberFormat="1" applyFont="1" applyAlignment="1">
      <alignment horizontal="right"/>
    </xf>
    <xf numFmtId="0" fontId="24" fillId="10" borderId="0" xfId="0" applyFont="1" applyFill="1" applyAlignment="1">
      <alignment horizontal="left"/>
    </xf>
    <xf numFmtId="0" fontId="24" fillId="0" borderId="0" xfId="0" applyFont="1" applyAlignment="1">
      <alignment horizontal="left"/>
    </xf>
    <xf numFmtId="2" fontId="24" fillId="0" borderId="0" xfId="0" applyNumberFormat="1" applyFont="1" applyAlignment="1">
      <alignment horizontal="right"/>
    </xf>
    <xf numFmtId="176" fontId="25" fillId="0" borderId="0" xfId="0" applyNumberFormat="1" applyFont="1" applyAlignment="1">
      <alignment horizontal="center"/>
    </xf>
    <xf numFmtId="166" fontId="24" fillId="0" borderId="0" xfId="3" applyNumberFormat="1" applyFont="1" applyAlignment="1">
      <alignment horizontal="center"/>
    </xf>
    <xf numFmtId="166" fontId="25" fillId="0" borderId="0" xfId="0" applyNumberFormat="1" applyFont="1" applyAlignment="1">
      <alignment horizontal="center"/>
    </xf>
    <xf numFmtId="166" fontId="24" fillId="0" borderId="0" xfId="0" applyNumberFormat="1" applyFont="1" applyAlignment="1">
      <alignment horizontal="center"/>
    </xf>
    <xf numFmtId="170" fontId="24" fillId="0" borderId="0" xfId="0" applyNumberFormat="1" applyFont="1" applyAlignment="1">
      <alignment horizontal="center"/>
    </xf>
    <xf numFmtId="14" fontId="24" fillId="0" borderId="0" xfId="0" applyNumberFormat="1" applyFont="1" applyAlignment="1">
      <alignment horizontal="center"/>
    </xf>
    <xf numFmtId="166" fontId="24" fillId="10" borderId="0" xfId="0" applyNumberFormat="1" applyFont="1" applyFill="1" applyAlignment="1">
      <alignment horizontal="right"/>
    </xf>
    <xf numFmtId="166" fontId="24" fillId="0" borderId="0" xfId="0" applyNumberFormat="1" applyFont="1" applyAlignment="1">
      <alignment horizontal="left"/>
    </xf>
    <xf numFmtId="166" fontId="24" fillId="10" borderId="0" xfId="1" applyNumberFormat="1" applyFont="1" applyFill="1" applyAlignment="1">
      <alignment horizontal="left"/>
    </xf>
    <xf numFmtId="166" fontId="24" fillId="0" borderId="0" xfId="1" applyNumberFormat="1" applyFont="1" applyAlignment="1">
      <alignment horizontal="left"/>
    </xf>
    <xf numFmtId="166" fontId="24" fillId="0" borderId="44" xfId="3" applyNumberFormat="1" applyFont="1" applyBorder="1" applyAlignment="1">
      <alignment horizontal="right"/>
    </xf>
    <xf numFmtId="166" fontId="24" fillId="0" borderId="0" xfId="3" applyNumberFormat="1" applyFont="1" applyAlignment="1">
      <alignment horizontal="right"/>
    </xf>
    <xf numFmtId="166" fontId="24" fillId="0" borderId="0" xfId="3" applyNumberFormat="1" applyFont="1" applyBorder="1" applyAlignment="1">
      <alignment horizontal="right"/>
    </xf>
    <xf numFmtId="166" fontId="24" fillId="10" borderId="0" xfId="1" applyNumberFormat="1" applyFont="1" applyFill="1" applyAlignment="1">
      <alignment horizontal="right"/>
    </xf>
    <xf numFmtId="0" fontId="25" fillId="0" borderId="0" xfId="0" applyFont="1" applyAlignment="1">
      <alignment horizontal="right"/>
    </xf>
    <xf numFmtId="171" fontId="24" fillId="0" borderId="43" xfId="0" applyNumberFormat="1" applyFont="1" applyBorder="1" applyAlignment="1">
      <alignment horizontal="right"/>
    </xf>
    <xf numFmtId="166" fontId="24" fillId="0" borderId="0" xfId="1" applyNumberFormat="1" applyFont="1" applyAlignment="1">
      <alignment horizontal="right"/>
    </xf>
    <xf numFmtId="177" fontId="25" fillId="0" borderId="0" xfId="0" applyNumberFormat="1" applyFont="1" applyAlignment="1">
      <alignment horizontal="right"/>
    </xf>
    <xf numFmtId="166" fontId="25" fillId="0" borderId="0" xfId="0" applyNumberFormat="1" applyFont="1" applyAlignment="1">
      <alignment horizontal="right"/>
    </xf>
    <xf numFmtId="170" fontId="24" fillId="0" borderId="43" xfId="0" applyNumberFormat="1" applyFont="1" applyBorder="1" applyAlignment="1">
      <alignment horizontal="right"/>
    </xf>
    <xf numFmtId="0" fontId="24" fillId="0" borderId="22" xfId="0" applyFont="1" applyFill="1" applyBorder="1" applyAlignment="1">
      <alignment horizontal="left"/>
    </xf>
    <xf numFmtId="0" fontId="24" fillId="0" borderId="22" xfId="0" applyFont="1" applyFill="1" applyBorder="1" applyAlignment="1">
      <alignment horizontal="right"/>
    </xf>
    <xf numFmtId="0" fontId="24" fillId="0" borderId="0" xfId="0" applyFont="1" applyFill="1" applyAlignment="1">
      <alignment horizontal="left"/>
    </xf>
    <xf numFmtId="166" fontId="24" fillId="0" borderId="0" xfId="0" applyNumberFormat="1" applyFont="1" applyFill="1"/>
    <xf numFmtId="0" fontId="24" fillId="0" borderId="0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right"/>
    </xf>
    <xf numFmtId="166" fontId="24" fillId="0" borderId="0" xfId="0" applyNumberFormat="1" applyFont="1" applyFill="1" applyBorder="1" applyAlignment="1">
      <alignment horizontal="right"/>
    </xf>
    <xf numFmtId="166" fontId="24" fillId="0" borderId="0" xfId="3" applyNumberFormat="1" applyFont="1" applyFill="1" applyBorder="1" applyAlignment="1">
      <alignment horizontal="right"/>
    </xf>
    <xf numFmtId="2" fontId="24" fillId="0" borderId="0" xfId="0" applyNumberFormat="1" applyFont="1" applyFill="1" applyBorder="1" applyAlignment="1">
      <alignment horizontal="right"/>
    </xf>
    <xf numFmtId="9" fontId="24" fillId="0" borderId="0" xfId="1" applyFont="1" applyAlignment="1">
      <alignment horizontal="right"/>
    </xf>
    <xf numFmtId="2" fontId="24" fillId="0" borderId="0" xfId="1" applyNumberFormat="1" applyFont="1" applyAlignment="1">
      <alignment horizontal="right"/>
    </xf>
    <xf numFmtId="10" fontId="24" fillId="0" borderId="0" xfId="1" applyNumberFormat="1" applyFont="1" applyAlignment="1">
      <alignment horizontal="right"/>
    </xf>
    <xf numFmtId="10" fontId="24" fillId="0" borderId="0" xfId="0" applyNumberFormat="1" applyFont="1" applyAlignment="1">
      <alignment horizontal="right"/>
    </xf>
    <xf numFmtId="2" fontId="24" fillId="0" borderId="0" xfId="3" applyNumberFormat="1" applyFont="1" applyAlignment="1">
      <alignment horizontal="right"/>
    </xf>
    <xf numFmtId="0" fontId="27" fillId="0" borderId="0" xfId="0" applyFont="1" applyAlignment="1">
      <alignment horizontal="left" vertical="center"/>
    </xf>
    <xf numFmtId="43" fontId="6" fillId="0" borderId="0" xfId="3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2" fontId="0" fillId="0" borderId="0" xfId="0" applyNumberFormat="1"/>
    <xf numFmtId="0" fontId="0" fillId="2" borderId="0" xfId="0" applyFill="1"/>
    <xf numFmtId="2" fontId="0" fillId="2" borderId="0" xfId="0" applyNumberFormat="1" applyFill="1"/>
    <xf numFmtId="0" fontId="0" fillId="2" borderId="0" xfId="0" applyFill="1" applyBorder="1"/>
    <xf numFmtId="0" fontId="0" fillId="0" borderId="0" xfId="0" applyFont="1"/>
    <xf numFmtId="166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2" applyFont="1" applyAlignment="1">
      <alignment horizontal="center"/>
    </xf>
    <xf numFmtId="166" fontId="0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14" fontId="0" fillId="0" borderId="0" xfId="0" applyNumberFormat="1" applyFont="1" applyAlignment="1">
      <alignment horizontal="center"/>
    </xf>
    <xf numFmtId="174" fontId="0" fillId="0" borderId="0" xfId="2" applyNumberFormat="1" applyFont="1" applyAlignment="1">
      <alignment horizontal="center"/>
    </xf>
    <xf numFmtId="14" fontId="0" fillId="0" borderId="0" xfId="2" applyNumberFormat="1" applyFont="1" applyAlignment="1">
      <alignment horizontal="center"/>
    </xf>
    <xf numFmtId="175" fontId="23" fillId="0" borderId="0" xfId="1" applyNumberFormat="1" applyFont="1" applyAlignment="1">
      <alignment horizontal="center" wrapText="1"/>
    </xf>
    <xf numFmtId="14" fontId="23" fillId="0" borderId="0" xfId="1" applyNumberFormat="1" applyFont="1" applyAlignment="1">
      <alignment horizontal="center"/>
    </xf>
    <xf numFmtId="0" fontId="23" fillId="0" borderId="0" xfId="0" applyFont="1" applyAlignment="1">
      <alignment horizontal="left"/>
    </xf>
    <xf numFmtId="166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166" fontId="23" fillId="10" borderId="0" xfId="0" applyNumberFormat="1" applyFont="1" applyFill="1" applyAlignment="1">
      <alignment horizontal="center"/>
    </xf>
    <xf numFmtId="0" fontId="23" fillId="10" borderId="0" xfId="0" applyFont="1" applyFill="1" applyAlignment="1">
      <alignment horizontal="left" vertical="center"/>
    </xf>
    <xf numFmtId="0" fontId="23" fillId="0" borderId="0" xfId="0" applyFont="1" applyAlignment="1">
      <alignment horizontal="left" vertical="center"/>
    </xf>
    <xf numFmtId="176" fontId="23" fillId="0" borderId="43" xfId="0" applyNumberFormat="1" applyFont="1" applyBorder="1" applyAlignment="1">
      <alignment horizontal="center"/>
    </xf>
    <xf numFmtId="0" fontId="23" fillId="0" borderId="43" xfId="0" applyFont="1" applyBorder="1" applyAlignment="1">
      <alignment horizontal="left"/>
    </xf>
    <xf numFmtId="0" fontId="28" fillId="0" borderId="0" xfId="0" applyFont="1" applyAlignment="1">
      <alignment horizontal="left"/>
    </xf>
    <xf numFmtId="166" fontId="23" fillId="10" borderId="0" xfId="0" applyNumberFormat="1" applyFont="1" applyFill="1" applyAlignment="1">
      <alignment horizontal="right"/>
    </xf>
    <xf numFmtId="166" fontId="23" fillId="0" borderId="0" xfId="0" applyNumberFormat="1" applyFont="1" applyAlignment="1">
      <alignment horizontal="right"/>
    </xf>
    <xf numFmtId="2" fontId="23" fillId="0" borderId="0" xfId="0" applyNumberFormat="1" applyFont="1" applyAlignment="1">
      <alignment horizontal="right"/>
    </xf>
    <xf numFmtId="176" fontId="23" fillId="0" borderId="0" xfId="0" applyNumberFormat="1" applyFont="1" applyAlignment="1">
      <alignment horizontal="center"/>
    </xf>
    <xf numFmtId="171" fontId="23" fillId="0" borderId="43" xfId="0" applyNumberFormat="1" applyFont="1" applyBorder="1" applyAlignment="1">
      <alignment horizontal="right"/>
    </xf>
    <xf numFmtId="14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6" fontId="23" fillId="10" borderId="0" xfId="0" applyNumberFormat="1" applyFont="1" applyFill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43" xfId="0" applyFont="1" applyBorder="1" applyAlignment="1">
      <alignment horizontal="left" vertical="center"/>
    </xf>
    <xf numFmtId="0" fontId="29" fillId="0" borderId="0" xfId="0" applyFont="1" applyAlignment="1">
      <alignment horizontal="left"/>
    </xf>
    <xf numFmtId="168" fontId="30" fillId="0" borderId="0" xfId="0" applyNumberFormat="1" applyFont="1" applyAlignment="1">
      <alignment vertical="center"/>
    </xf>
    <xf numFmtId="175" fontId="23" fillId="0" borderId="0" xfId="1" applyNumberFormat="1" applyFont="1" applyAlignment="1">
      <alignment horizontal="center" wrapText="1"/>
    </xf>
    <xf numFmtId="2" fontId="24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left"/>
    </xf>
    <xf numFmtId="43" fontId="23" fillId="0" borderId="0" xfId="0" applyNumberFormat="1" applyFont="1" applyAlignment="1">
      <alignment horizontal="center"/>
    </xf>
    <xf numFmtId="164" fontId="23" fillId="0" borderId="0" xfId="4" applyFont="1" applyAlignment="1">
      <alignment horizontal="center"/>
    </xf>
    <xf numFmtId="166" fontId="23" fillId="0" borderId="0" xfId="4" applyNumberFormat="1" applyFont="1" applyAlignment="1">
      <alignment horizontal="center"/>
    </xf>
    <xf numFmtId="0" fontId="23" fillId="0" borderId="22" xfId="0" applyFont="1" applyBorder="1" applyAlignment="1">
      <alignment horizontal="left"/>
    </xf>
    <xf numFmtId="0" fontId="23" fillId="0" borderId="22" xfId="0" applyFont="1" applyBorder="1" applyAlignment="1">
      <alignment horizontal="center"/>
    </xf>
    <xf numFmtId="0" fontId="23" fillId="0" borderId="43" xfId="0" applyFont="1" applyBorder="1" applyAlignment="1">
      <alignment horizontal="center"/>
    </xf>
    <xf numFmtId="168" fontId="30" fillId="0" borderId="0" xfId="0" applyNumberFormat="1" applyFont="1" applyAlignment="1">
      <alignment horizontal="left" vertical="center"/>
    </xf>
    <xf numFmtId="0" fontId="23" fillId="0" borderId="0" xfId="0" applyNumberFormat="1" applyFont="1" applyAlignment="1">
      <alignment horizontal="left"/>
    </xf>
    <xf numFmtId="166" fontId="23" fillId="0" borderId="0" xfId="3" applyNumberFormat="1" applyFont="1" applyAlignment="1">
      <alignment horizontal="center"/>
    </xf>
    <xf numFmtId="2" fontId="23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0" fontId="23" fillId="0" borderId="0" xfId="0" quotePrefix="1" applyFont="1" applyAlignment="1">
      <alignment horizontal="center"/>
    </xf>
    <xf numFmtId="175" fontId="23" fillId="0" borderId="0" xfId="1" applyNumberFormat="1" applyFont="1" applyAlignment="1">
      <alignment horizontal="center" wrapText="1"/>
    </xf>
    <xf numFmtId="172" fontId="22" fillId="0" borderId="0" xfId="0" applyNumberFormat="1" applyFont="1" applyAlignment="1">
      <alignment horizontal="right" vertical="center"/>
    </xf>
    <xf numFmtId="0" fontId="6" fillId="0" borderId="18" xfId="0" applyFont="1" applyBorder="1" applyAlignment="1">
      <alignment horizontal="center" vertical="center" textRotation="90"/>
    </xf>
    <xf numFmtId="0" fontId="6" fillId="11" borderId="4" xfId="0" applyFont="1" applyFill="1" applyBorder="1" applyAlignment="1">
      <alignment horizontal="center" vertical="center"/>
    </xf>
    <xf numFmtId="0" fontId="6" fillId="11" borderId="3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6" fillId="11" borderId="12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166" fontId="6" fillId="7" borderId="0" xfId="0" applyNumberFormat="1" applyFont="1" applyFill="1" applyAlignment="1">
      <alignment horizontal="center" vertical="center"/>
    </xf>
    <xf numFmtId="166" fontId="6" fillId="10" borderId="0" xfId="0" applyNumberFormat="1" applyFont="1" applyFill="1" applyAlignment="1">
      <alignment horizontal="center" vertical="center"/>
    </xf>
    <xf numFmtId="170" fontId="0" fillId="0" borderId="12" xfId="0" applyNumberFormat="1" applyBorder="1" applyAlignment="1">
      <alignment horizontal="center" vertical="center" textRotation="90"/>
    </xf>
    <xf numFmtId="170" fontId="0" fillId="0" borderId="7" xfId="0" applyNumberFormat="1" applyBorder="1" applyAlignment="1">
      <alignment horizontal="center" vertical="center" textRotation="90"/>
    </xf>
    <xf numFmtId="170" fontId="0" fillId="0" borderId="25" xfId="0" applyNumberFormat="1" applyBorder="1" applyAlignment="1">
      <alignment horizontal="center" vertical="center" textRotation="90"/>
    </xf>
    <xf numFmtId="170" fontId="0" fillId="0" borderId="24" xfId="0" applyNumberFormat="1" applyBorder="1" applyAlignment="1">
      <alignment horizontal="center" vertical="center" textRotation="90"/>
    </xf>
    <xf numFmtId="170" fontId="0" fillId="0" borderId="26" xfId="0" applyNumberFormat="1" applyBorder="1" applyAlignment="1">
      <alignment horizontal="center" vertical="center" textRotation="90"/>
    </xf>
    <xf numFmtId="0" fontId="6" fillId="6" borderId="38" xfId="0" applyFont="1" applyFill="1" applyBorder="1" applyAlignment="1">
      <alignment horizontal="center" vertical="center"/>
    </xf>
    <xf numFmtId="0" fontId="6" fillId="6" borderId="39" xfId="0" applyFont="1" applyFill="1" applyBorder="1" applyAlignment="1">
      <alignment horizontal="center" vertical="center"/>
    </xf>
    <xf numFmtId="0" fontId="6" fillId="6" borderId="40" xfId="0" applyFont="1" applyFill="1" applyBorder="1" applyAlignment="1">
      <alignment horizontal="center" vertical="center"/>
    </xf>
    <xf numFmtId="0" fontId="6" fillId="11" borderId="41" xfId="0" applyFont="1" applyFill="1" applyBorder="1" applyAlignment="1">
      <alignment horizontal="center" vertical="center"/>
    </xf>
    <xf numFmtId="0" fontId="6" fillId="11" borderId="37" xfId="0" applyFont="1" applyFill="1" applyBorder="1" applyAlignment="1">
      <alignment horizontal="center" vertical="center"/>
    </xf>
    <xf numFmtId="0" fontId="6" fillId="11" borderId="42" xfId="0" applyFont="1" applyFill="1" applyBorder="1" applyAlignment="1">
      <alignment horizontal="center" vertical="center"/>
    </xf>
    <xf numFmtId="0" fontId="6" fillId="11" borderId="36" xfId="0" applyFont="1" applyFill="1" applyBorder="1" applyAlignment="1">
      <alignment horizontal="center" vertical="center"/>
    </xf>
    <xf numFmtId="170" fontId="6" fillId="11" borderId="25" xfId="0" applyNumberFormat="1" applyFont="1" applyFill="1" applyBorder="1" applyAlignment="1">
      <alignment horizontal="center" vertical="center"/>
    </xf>
    <xf numFmtId="170" fontId="6" fillId="11" borderId="26" xfId="0" applyNumberFormat="1" applyFont="1" applyFill="1" applyBorder="1" applyAlignment="1">
      <alignment horizontal="center" vertical="center"/>
    </xf>
    <xf numFmtId="166" fontId="6" fillId="2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</cellXfs>
  <cellStyles count="5">
    <cellStyle name="_x000a_bidires=100_x000d_" xfId="2" xr:uid="{00000000-0005-0000-0000-000000000000}"/>
    <cellStyle name="Comma" xfId="3" builtinId="3"/>
    <cellStyle name="Comma 2" xfId="4" xr:uid="{62FC2BCA-D0F1-4220-8AEE-A31AEE778FF2}"/>
    <cellStyle name="Normal" xfId="0" builtinId="0"/>
    <cellStyle name="Percent" xfId="1" builtinId="5"/>
  </cellStyles>
  <dxfs count="75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numFmt numFmtId="166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numFmt numFmtId="166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Calibri"/>
        <family val="2"/>
        <scheme val="minor"/>
      </font>
      <numFmt numFmtId="166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alignment horizontal="left" vertical="bottom" textRotation="0" wrapText="0" indent="0" justifyLastLine="0" shrinkToFit="0" readingOrder="0"/>
    </dxf>
    <dxf>
      <border outline="0">
        <bottom style="thin">
          <color theme="1" tint="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alignment horizontal="right" vertical="bottom" textRotation="0" wrapText="0" indent="0" justifyLastLine="0" shrinkToFit="0" readingOrder="0"/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theme="4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34998626667073579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34998626667073579"/>
        <name val="Calibri"/>
        <scheme val="minor"/>
      </font>
      <numFmt numFmtId="166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34998626667073579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34998626667073579"/>
        <name val="Calibri"/>
        <scheme val="minor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34998626667073579"/>
        <name val="Calibri"/>
        <scheme val="minor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34998626667073579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34998626667073579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34998626667073579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34998626667073579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34998626667073579"/>
        <name val="Calibri"/>
        <scheme val="minor"/>
      </font>
      <numFmt numFmtId="166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34998626667073579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34998626667073579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34998626667073579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34998626667073579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34998626667073579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34998626667073579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34998626667073579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34998626667073579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  <dxf>
      <fill>
        <patternFill>
          <bgColor theme="0" tint="-4.9989318521683403E-2"/>
        </patternFill>
      </fill>
    </dxf>
    <dxf>
      <border>
        <bottom style="thin">
          <color theme="1" tint="0.34998626667073579"/>
        </bottom>
      </border>
    </dxf>
  </dxfs>
  <tableStyles count="3" defaultTableStyle="TableStyleMedium2" defaultPivotStyle="PivotStyleLight16">
    <tableStyle name="Factor-Based" pivot="0" count="2" xr9:uid="{00000000-0011-0000-FFFF-FFFF00000000}">
      <tableStyleElement type="headerRow" dxfId="74"/>
      <tableStyleElement type="secondRowStripe" dxfId="73"/>
    </tableStyle>
    <tableStyle name="MySqlDefault" pivot="0" table="0" count="2" xr9:uid="{00000000-0011-0000-FFFF-FFFF01000000}">
      <tableStyleElement type="wholeTable" dxfId="72"/>
      <tableStyleElement type="headerRow" dxfId="71"/>
    </tableStyle>
    <tableStyle name="Table" pivot="0" count="1" xr9:uid="{6DAA73E9-90B6-42D9-9F13-04C55C2396A4}">
      <tableStyleElement type="secondRowStripe" dxfId="7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TOTAL!$BA$2</c:f>
              <c:strCache>
                <c:ptCount val="1"/>
                <c:pt idx="0">
                  <c:v>Strategy</c:v>
                </c:pt>
              </c:strCache>
            </c:strRef>
          </c:tx>
          <c:spPr>
            <a:ln w="28575" cap="rnd">
              <a:solidFill>
                <a:srgbClr val="2591E6"/>
              </a:solidFill>
              <a:round/>
            </a:ln>
            <a:effectLst/>
          </c:spPr>
          <c:marker>
            <c:symbol val="none"/>
          </c:marker>
          <c:cat>
            <c:numRef>
              <c:f>TOTAL!$AZ$15:$AZ$1000</c:f>
              <c:numCache>
                <c:formatCode>mmm\-yy</c:formatCode>
                <c:ptCount val="986"/>
                <c:pt idx="0">
                  <c:v>38016</c:v>
                </c:pt>
                <c:pt idx="1">
                  <c:v>38044</c:v>
                </c:pt>
                <c:pt idx="2">
                  <c:v>38077</c:v>
                </c:pt>
                <c:pt idx="3">
                  <c:v>38107</c:v>
                </c:pt>
                <c:pt idx="4">
                  <c:v>38138</c:v>
                </c:pt>
                <c:pt idx="5">
                  <c:v>38168</c:v>
                </c:pt>
                <c:pt idx="6">
                  <c:v>38198</c:v>
                </c:pt>
                <c:pt idx="7">
                  <c:v>38230</c:v>
                </c:pt>
                <c:pt idx="8">
                  <c:v>38260</c:v>
                </c:pt>
                <c:pt idx="9">
                  <c:v>38289</c:v>
                </c:pt>
                <c:pt idx="10">
                  <c:v>38321</c:v>
                </c:pt>
                <c:pt idx="11">
                  <c:v>38352</c:v>
                </c:pt>
                <c:pt idx="12">
                  <c:v>38383</c:v>
                </c:pt>
                <c:pt idx="13">
                  <c:v>38411</c:v>
                </c:pt>
                <c:pt idx="14">
                  <c:v>38442</c:v>
                </c:pt>
                <c:pt idx="15">
                  <c:v>38471</c:v>
                </c:pt>
                <c:pt idx="16">
                  <c:v>38503</c:v>
                </c:pt>
                <c:pt idx="17">
                  <c:v>38533</c:v>
                </c:pt>
                <c:pt idx="18">
                  <c:v>38562</c:v>
                </c:pt>
                <c:pt idx="19">
                  <c:v>38595</c:v>
                </c:pt>
                <c:pt idx="20">
                  <c:v>38625</c:v>
                </c:pt>
                <c:pt idx="21">
                  <c:v>38656</c:v>
                </c:pt>
                <c:pt idx="22">
                  <c:v>38686</c:v>
                </c:pt>
                <c:pt idx="23">
                  <c:v>38716</c:v>
                </c:pt>
                <c:pt idx="24">
                  <c:v>38748</c:v>
                </c:pt>
                <c:pt idx="25">
                  <c:v>38776</c:v>
                </c:pt>
                <c:pt idx="26">
                  <c:v>38807</c:v>
                </c:pt>
                <c:pt idx="27">
                  <c:v>38835</c:v>
                </c:pt>
                <c:pt idx="28">
                  <c:v>38868</c:v>
                </c:pt>
                <c:pt idx="29">
                  <c:v>38898</c:v>
                </c:pt>
                <c:pt idx="30">
                  <c:v>38929</c:v>
                </c:pt>
                <c:pt idx="31">
                  <c:v>38960</c:v>
                </c:pt>
                <c:pt idx="32">
                  <c:v>38989</c:v>
                </c:pt>
                <c:pt idx="33">
                  <c:v>39021</c:v>
                </c:pt>
                <c:pt idx="34">
                  <c:v>39051</c:v>
                </c:pt>
                <c:pt idx="35">
                  <c:v>39080</c:v>
                </c:pt>
                <c:pt idx="36">
                  <c:v>39113</c:v>
                </c:pt>
                <c:pt idx="37">
                  <c:v>39141</c:v>
                </c:pt>
                <c:pt idx="38">
                  <c:v>39171</c:v>
                </c:pt>
                <c:pt idx="39">
                  <c:v>39202</c:v>
                </c:pt>
                <c:pt idx="40">
                  <c:v>39233</c:v>
                </c:pt>
                <c:pt idx="41">
                  <c:v>39262</c:v>
                </c:pt>
                <c:pt idx="42">
                  <c:v>39294</c:v>
                </c:pt>
                <c:pt idx="43">
                  <c:v>39325</c:v>
                </c:pt>
                <c:pt idx="44">
                  <c:v>39353</c:v>
                </c:pt>
                <c:pt idx="45">
                  <c:v>39386</c:v>
                </c:pt>
                <c:pt idx="46">
                  <c:v>39416</c:v>
                </c:pt>
                <c:pt idx="47">
                  <c:v>39447</c:v>
                </c:pt>
                <c:pt idx="48">
                  <c:v>39478</c:v>
                </c:pt>
                <c:pt idx="49">
                  <c:v>39507</c:v>
                </c:pt>
                <c:pt idx="50">
                  <c:v>39538</c:v>
                </c:pt>
                <c:pt idx="51">
                  <c:v>39568</c:v>
                </c:pt>
                <c:pt idx="52">
                  <c:v>39598</c:v>
                </c:pt>
                <c:pt idx="53">
                  <c:v>39629</c:v>
                </c:pt>
                <c:pt idx="54">
                  <c:v>39660</c:v>
                </c:pt>
                <c:pt idx="55">
                  <c:v>39689</c:v>
                </c:pt>
                <c:pt idx="56">
                  <c:v>39721</c:v>
                </c:pt>
                <c:pt idx="57">
                  <c:v>39752</c:v>
                </c:pt>
                <c:pt idx="58">
                  <c:v>39780</c:v>
                </c:pt>
                <c:pt idx="59">
                  <c:v>39813</c:v>
                </c:pt>
                <c:pt idx="60">
                  <c:v>39843</c:v>
                </c:pt>
                <c:pt idx="61">
                  <c:v>39871</c:v>
                </c:pt>
                <c:pt idx="62">
                  <c:v>39903</c:v>
                </c:pt>
                <c:pt idx="63">
                  <c:v>39933</c:v>
                </c:pt>
                <c:pt idx="64">
                  <c:v>39962</c:v>
                </c:pt>
                <c:pt idx="65">
                  <c:v>39994</c:v>
                </c:pt>
                <c:pt idx="66">
                  <c:v>40025</c:v>
                </c:pt>
                <c:pt idx="67">
                  <c:v>40056</c:v>
                </c:pt>
                <c:pt idx="68">
                  <c:v>40086</c:v>
                </c:pt>
                <c:pt idx="69">
                  <c:v>40116</c:v>
                </c:pt>
                <c:pt idx="70">
                  <c:v>40147</c:v>
                </c:pt>
                <c:pt idx="71">
                  <c:v>40178</c:v>
                </c:pt>
                <c:pt idx="72">
                  <c:v>40207</c:v>
                </c:pt>
                <c:pt idx="73">
                  <c:v>40235</c:v>
                </c:pt>
                <c:pt idx="74">
                  <c:v>40268</c:v>
                </c:pt>
                <c:pt idx="75">
                  <c:v>40298</c:v>
                </c:pt>
                <c:pt idx="76">
                  <c:v>40329</c:v>
                </c:pt>
                <c:pt idx="77">
                  <c:v>40359</c:v>
                </c:pt>
                <c:pt idx="78">
                  <c:v>40389</c:v>
                </c:pt>
                <c:pt idx="79">
                  <c:v>40421</c:v>
                </c:pt>
                <c:pt idx="80">
                  <c:v>40451</c:v>
                </c:pt>
                <c:pt idx="81">
                  <c:v>40480</c:v>
                </c:pt>
                <c:pt idx="82">
                  <c:v>40512</c:v>
                </c:pt>
                <c:pt idx="83">
                  <c:v>40543</c:v>
                </c:pt>
                <c:pt idx="84">
                  <c:v>40574</c:v>
                </c:pt>
                <c:pt idx="85">
                  <c:v>40602</c:v>
                </c:pt>
                <c:pt idx="86">
                  <c:v>40633</c:v>
                </c:pt>
                <c:pt idx="87">
                  <c:v>40662</c:v>
                </c:pt>
                <c:pt idx="88">
                  <c:v>40694</c:v>
                </c:pt>
                <c:pt idx="89">
                  <c:v>40724</c:v>
                </c:pt>
                <c:pt idx="90">
                  <c:v>40753</c:v>
                </c:pt>
                <c:pt idx="91">
                  <c:v>40786</c:v>
                </c:pt>
                <c:pt idx="92">
                  <c:v>40816</c:v>
                </c:pt>
                <c:pt idx="93">
                  <c:v>40847</c:v>
                </c:pt>
                <c:pt idx="94">
                  <c:v>40877</c:v>
                </c:pt>
                <c:pt idx="95">
                  <c:v>40907</c:v>
                </c:pt>
                <c:pt idx="96">
                  <c:v>40939</c:v>
                </c:pt>
                <c:pt idx="97">
                  <c:v>40968</c:v>
                </c:pt>
                <c:pt idx="98">
                  <c:v>40998</c:v>
                </c:pt>
                <c:pt idx="99">
                  <c:v>41029</c:v>
                </c:pt>
                <c:pt idx="100">
                  <c:v>41060</c:v>
                </c:pt>
                <c:pt idx="101">
                  <c:v>41089</c:v>
                </c:pt>
                <c:pt idx="102">
                  <c:v>41121</c:v>
                </c:pt>
                <c:pt idx="103">
                  <c:v>41152</c:v>
                </c:pt>
                <c:pt idx="104">
                  <c:v>41180</c:v>
                </c:pt>
                <c:pt idx="105">
                  <c:v>41213</c:v>
                </c:pt>
                <c:pt idx="106">
                  <c:v>41243</c:v>
                </c:pt>
                <c:pt idx="107">
                  <c:v>41274</c:v>
                </c:pt>
                <c:pt idx="108">
                  <c:v>41305</c:v>
                </c:pt>
                <c:pt idx="109">
                  <c:v>41333</c:v>
                </c:pt>
                <c:pt idx="110">
                  <c:v>41362</c:v>
                </c:pt>
                <c:pt idx="111">
                  <c:v>41394</c:v>
                </c:pt>
                <c:pt idx="112">
                  <c:v>41425</c:v>
                </c:pt>
                <c:pt idx="113">
                  <c:v>41453</c:v>
                </c:pt>
                <c:pt idx="114">
                  <c:v>41486</c:v>
                </c:pt>
                <c:pt idx="115">
                  <c:v>41516</c:v>
                </c:pt>
                <c:pt idx="116">
                  <c:v>41547</c:v>
                </c:pt>
                <c:pt idx="117">
                  <c:v>41578</c:v>
                </c:pt>
                <c:pt idx="118">
                  <c:v>41607</c:v>
                </c:pt>
                <c:pt idx="119">
                  <c:v>41639</c:v>
                </c:pt>
                <c:pt idx="120">
                  <c:v>41670</c:v>
                </c:pt>
                <c:pt idx="121">
                  <c:v>41698</c:v>
                </c:pt>
                <c:pt idx="122">
                  <c:v>41729</c:v>
                </c:pt>
                <c:pt idx="123">
                  <c:v>41759</c:v>
                </c:pt>
                <c:pt idx="124">
                  <c:v>41789</c:v>
                </c:pt>
                <c:pt idx="125">
                  <c:v>41820</c:v>
                </c:pt>
                <c:pt idx="126">
                  <c:v>41851</c:v>
                </c:pt>
                <c:pt idx="127">
                  <c:v>41880</c:v>
                </c:pt>
                <c:pt idx="128">
                  <c:v>41912</c:v>
                </c:pt>
                <c:pt idx="129">
                  <c:v>41943</c:v>
                </c:pt>
                <c:pt idx="130">
                  <c:v>41971</c:v>
                </c:pt>
                <c:pt idx="131">
                  <c:v>42004</c:v>
                </c:pt>
                <c:pt idx="132">
                  <c:v>42034</c:v>
                </c:pt>
                <c:pt idx="133">
                  <c:v>42062</c:v>
                </c:pt>
                <c:pt idx="134">
                  <c:v>42094</c:v>
                </c:pt>
                <c:pt idx="135">
                  <c:v>42124</c:v>
                </c:pt>
                <c:pt idx="136">
                  <c:v>42153</c:v>
                </c:pt>
                <c:pt idx="137">
                  <c:v>42185</c:v>
                </c:pt>
                <c:pt idx="138">
                  <c:v>42216</c:v>
                </c:pt>
                <c:pt idx="139">
                  <c:v>42247</c:v>
                </c:pt>
                <c:pt idx="140">
                  <c:v>42277</c:v>
                </c:pt>
                <c:pt idx="141">
                  <c:v>42307</c:v>
                </c:pt>
                <c:pt idx="142">
                  <c:v>42338</c:v>
                </c:pt>
                <c:pt idx="143">
                  <c:v>42369</c:v>
                </c:pt>
                <c:pt idx="144">
                  <c:v>42398</c:v>
                </c:pt>
                <c:pt idx="145">
                  <c:v>42429</c:v>
                </c:pt>
                <c:pt idx="146">
                  <c:v>42460</c:v>
                </c:pt>
                <c:pt idx="147">
                  <c:v>42489</c:v>
                </c:pt>
                <c:pt idx="148">
                  <c:v>42521</c:v>
                </c:pt>
                <c:pt idx="149">
                  <c:v>42551</c:v>
                </c:pt>
                <c:pt idx="150">
                  <c:v>42580</c:v>
                </c:pt>
                <c:pt idx="151">
                  <c:v>42613</c:v>
                </c:pt>
                <c:pt idx="152">
                  <c:v>42643</c:v>
                </c:pt>
                <c:pt idx="153">
                  <c:v>42674</c:v>
                </c:pt>
                <c:pt idx="154">
                  <c:v>42704</c:v>
                </c:pt>
                <c:pt idx="155">
                  <c:v>42734</c:v>
                </c:pt>
                <c:pt idx="156">
                  <c:v>42766</c:v>
                </c:pt>
                <c:pt idx="157">
                  <c:v>42794</c:v>
                </c:pt>
                <c:pt idx="158">
                  <c:v>42825</c:v>
                </c:pt>
                <c:pt idx="159">
                  <c:v>42853</c:v>
                </c:pt>
                <c:pt idx="160">
                  <c:v>42886</c:v>
                </c:pt>
                <c:pt idx="161">
                  <c:v>42916</c:v>
                </c:pt>
                <c:pt idx="162">
                  <c:v>42947</c:v>
                </c:pt>
                <c:pt idx="163">
                  <c:v>42978</c:v>
                </c:pt>
                <c:pt idx="164">
                  <c:v>43007</c:v>
                </c:pt>
                <c:pt idx="165">
                  <c:v>43039</c:v>
                </c:pt>
                <c:pt idx="166">
                  <c:v>43069</c:v>
                </c:pt>
                <c:pt idx="167">
                  <c:v>43098</c:v>
                </c:pt>
                <c:pt idx="168">
                  <c:v>43131</c:v>
                </c:pt>
                <c:pt idx="169">
                  <c:v>43159</c:v>
                </c:pt>
                <c:pt idx="170">
                  <c:v>43189</c:v>
                </c:pt>
                <c:pt idx="171">
                  <c:v>43220</c:v>
                </c:pt>
                <c:pt idx="172">
                  <c:v>43251</c:v>
                </c:pt>
                <c:pt idx="173">
                  <c:v>43280</c:v>
                </c:pt>
                <c:pt idx="174">
                  <c:v>43312</c:v>
                </c:pt>
                <c:pt idx="175">
                  <c:v>43343</c:v>
                </c:pt>
                <c:pt idx="176">
                  <c:v>43371</c:v>
                </c:pt>
                <c:pt idx="177">
                  <c:v>43404</c:v>
                </c:pt>
                <c:pt idx="178">
                  <c:v>43434</c:v>
                </c:pt>
                <c:pt idx="179">
                  <c:v>43465</c:v>
                </c:pt>
                <c:pt idx="180">
                  <c:v>43496</c:v>
                </c:pt>
                <c:pt idx="181">
                  <c:v>43524</c:v>
                </c:pt>
                <c:pt idx="182">
                  <c:v>43553</c:v>
                </c:pt>
                <c:pt idx="183">
                  <c:v>43585</c:v>
                </c:pt>
                <c:pt idx="184">
                  <c:v>43616</c:v>
                </c:pt>
                <c:pt idx="185">
                  <c:v>43644</c:v>
                </c:pt>
                <c:pt idx="186">
                  <c:v>43677</c:v>
                </c:pt>
              </c:numCache>
            </c:numRef>
          </c:cat>
          <c:val>
            <c:numRef>
              <c:f>TOTAL!$BA$15:$BA$1000</c:f>
              <c:numCache>
                <c:formatCode>0.0</c:formatCode>
                <c:ptCount val="986"/>
                <c:pt idx="0">
                  <c:v>100</c:v>
                </c:pt>
                <c:pt idx="1">
                  <c:v>100.68341424226404</c:v>
                </c:pt>
                <c:pt idx="2">
                  <c:v>101.30515773323191</c:v>
                </c:pt>
                <c:pt idx="3">
                  <c:v>98.791678751401591</c:v>
                </c:pt>
                <c:pt idx="4">
                  <c:v>98.292503689616808</c:v>
                </c:pt>
                <c:pt idx="5">
                  <c:v>99.207475126550392</c:v>
                </c:pt>
                <c:pt idx="6">
                  <c:v>99.866571525485242</c:v>
                </c:pt>
                <c:pt idx="7">
                  <c:v>101.80375946752571</c:v>
                </c:pt>
                <c:pt idx="8">
                  <c:v>102.80591229720169</c:v>
                </c:pt>
                <c:pt idx="9">
                  <c:v>103.97906176625347</c:v>
                </c:pt>
                <c:pt idx="10">
                  <c:v>103.82163535057451</c:v>
                </c:pt>
                <c:pt idx="11">
                  <c:v>105.42789849428429</c:v>
                </c:pt>
                <c:pt idx="12">
                  <c:v>105.51835231206036</c:v>
                </c:pt>
                <c:pt idx="13">
                  <c:v>105.68809431992932</c:v>
                </c:pt>
                <c:pt idx="14">
                  <c:v>104.2366350276244</c:v>
                </c:pt>
                <c:pt idx="15">
                  <c:v>105.29974552800573</c:v>
                </c:pt>
                <c:pt idx="16">
                  <c:v>106.87669756199863</c:v>
                </c:pt>
                <c:pt idx="17">
                  <c:v>108.05168190574314</c:v>
                </c:pt>
                <c:pt idx="18">
                  <c:v>108.17696061493017</c:v>
                </c:pt>
                <c:pt idx="19">
                  <c:v>109.44033375896949</c:v>
                </c:pt>
                <c:pt idx="20">
                  <c:v>108.77770086748313</c:v>
                </c:pt>
                <c:pt idx="21">
                  <c:v>107.49503229516222</c:v>
                </c:pt>
                <c:pt idx="22">
                  <c:v>108.4624830575117</c:v>
                </c:pt>
                <c:pt idx="23">
                  <c:v>109.68091927156398</c:v>
                </c:pt>
                <c:pt idx="24">
                  <c:v>110.95645384938923</c:v>
                </c:pt>
                <c:pt idx="25">
                  <c:v>111.62765167278337</c:v>
                </c:pt>
                <c:pt idx="26">
                  <c:v>111.01592642634593</c:v>
                </c:pt>
                <c:pt idx="27">
                  <c:v>111.26733687466439</c:v>
                </c:pt>
                <c:pt idx="28">
                  <c:v>110.65719987723158</c:v>
                </c:pt>
                <c:pt idx="29">
                  <c:v>110.62524907961108</c:v>
                </c:pt>
                <c:pt idx="30">
                  <c:v>111.67065818612259</c:v>
                </c:pt>
                <c:pt idx="31">
                  <c:v>113.34693707688071</c:v>
                </c:pt>
                <c:pt idx="32">
                  <c:v>114.58015038744045</c:v>
                </c:pt>
                <c:pt idx="33">
                  <c:v>116.13146971462059</c:v>
                </c:pt>
                <c:pt idx="34">
                  <c:v>117.85007295337162</c:v>
                </c:pt>
                <c:pt idx="35">
                  <c:v>117.8769914996398</c:v>
                </c:pt>
                <c:pt idx="36">
                  <c:v>118.88713022190778</c:v>
                </c:pt>
                <c:pt idx="37">
                  <c:v>120.20436510988122</c:v>
                </c:pt>
                <c:pt idx="38">
                  <c:v>120.33112440777833</c:v>
                </c:pt>
                <c:pt idx="39">
                  <c:v>121.75399120547311</c:v>
                </c:pt>
                <c:pt idx="40">
                  <c:v>122.30677866634309</c:v>
                </c:pt>
                <c:pt idx="41">
                  <c:v>121.22307548554735</c:v>
                </c:pt>
                <c:pt idx="42">
                  <c:v>120.6532092006249</c:v>
                </c:pt>
                <c:pt idx="43">
                  <c:v>121.4262099455202</c:v>
                </c:pt>
                <c:pt idx="44">
                  <c:v>123.63356660845058</c:v>
                </c:pt>
                <c:pt idx="45">
                  <c:v>125.04268225966105</c:v>
                </c:pt>
                <c:pt idx="46">
                  <c:v>126.20521578858686</c:v>
                </c:pt>
                <c:pt idx="47">
                  <c:v>125.98502261680429</c:v>
                </c:pt>
                <c:pt idx="48">
                  <c:v>127.68700672441516</c:v>
                </c:pt>
                <c:pt idx="49">
                  <c:v>127.62363002485833</c:v>
                </c:pt>
                <c:pt idx="50">
                  <c:v>128.27225079601664</c:v>
                </c:pt>
                <c:pt idx="51">
                  <c:v>128.16031534578343</c:v>
                </c:pt>
                <c:pt idx="52">
                  <c:v>127.38686695413226</c:v>
                </c:pt>
                <c:pt idx="53">
                  <c:v>127.15423522928192</c:v>
                </c:pt>
                <c:pt idx="54">
                  <c:v>127.10546710327631</c:v>
                </c:pt>
                <c:pt idx="55">
                  <c:v>128.61386375316243</c:v>
                </c:pt>
                <c:pt idx="56">
                  <c:v>126.50583720801362</c:v>
                </c:pt>
                <c:pt idx="57">
                  <c:v>122.71371256370242</c:v>
                </c:pt>
                <c:pt idx="58">
                  <c:v>128.02152793422349</c:v>
                </c:pt>
                <c:pt idx="59">
                  <c:v>133.29646628773833</c:v>
                </c:pt>
                <c:pt idx="60">
                  <c:v>132.69350040331815</c:v>
                </c:pt>
                <c:pt idx="61">
                  <c:v>131.26200384281731</c:v>
                </c:pt>
                <c:pt idx="62">
                  <c:v>134.9072768173001</c:v>
                </c:pt>
                <c:pt idx="63">
                  <c:v>137.72136597809731</c:v>
                </c:pt>
                <c:pt idx="64">
                  <c:v>139.62934708477073</c:v>
                </c:pt>
                <c:pt idx="65">
                  <c:v>140.56180856215306</c:v>
                </c:pt>
                <c:pt idx="66">
                  <c:v>145.53287658465817</c:v>
                </c:pt>
                <c:pt idx="67">
                  <c:v>148.32189674244546</c:v>
                </c:pt>
                <c:pt idx="68">
                  <c:v>153.20907886711527</c:v>
                </c:pt>
                <c:pt idx="69">
                  <c:v>153.1183932523202</c:v>
                </c:pt>
                <c:pt idx="70">
                  <c:v>155.89850971826269</c:v>
                </c:pt>
                <c:pt idx="71">
                  <c:v>157.26926452156647</c:v>
                </c:pt>
                <c:pt idx="72">
                  <c:v>158.11770171837207</c:v>
                </c:pt>
                <c:pt idx="73">
                  <c:v>159.60376745930284</c:v>
                </c:pt>
                <c:pt idx="74">
                  <c:v>162.68388813035708</c:v>
                </c:pt>
                <c:pt idx="75">
                  <c:v>165.5070085390935</c:v>
                </c:pt>
                <c:pt idx="76">
                  <c:v>163.23077363829768</c:v>
                </c:pt>
                <c:pt idx="77">
                  <c:v>164.36471657118901</c:v>
                </c:pt>
                <c:pt idx="78">
                  <c:v>168.12057037223667</c:v>
                </c:pt>
                <c:pt idx="79">
                  <c:v>171.53634331406172</c:v>
                </c:pt>
                <c:pt idx="80">
                  <c:v>173.80364434697097</c:v>
                </c:pt>
                <c:pt idx="81">
                  <c:v>176.13214692456273</c:v>
                </c:pt>
                <c:pt idx="82">
                  <c:v>174.69853951194841</c:v>
                </c:pt>
                <c:pt idx="83">
                  <c:v>175.7097712047038</c:v>
                </c:pt>
                <c:pt idx="84">
                  <c:v>177.16504230656972</c:v>
                </c:pt>
                <c:pt idx="85">
                  <c:v>179.4183765346873</c:v>
                </c:pt>
                <c:pt idx="86">
                  <c:v>180.01500524519781</c:v>
                </c:pt>
                <c:pt idx="87">
                  <c:v>182.89923985090482</c:v>
                </c:pt>
                <c:pt idx="88">
                  <c:v>184.55050636038672</c:v>
                </c:pt>
                <c:pt idx="89">
                  <c:v>183.10599946511849</c:v>
                </c:pt>
                <c:pt idx="90">
                  <c:v>185.69981025330998</c:v>
                </c:pt>
                <c:pt idx="91">
                  <c:v>188.3334097719258</c:v>
                </c:pt>
                <c:pt idx="92">
                  <c:v>189.20681680233335</c:v>
                </c:pt>
                <c:pt idx="93">
                  <c:v>190.66446166440798</c:v>
                </c:pt>
                <c:pt idx="94">
                  <c:v>190.94395629402561</c:v>
                </c:pt>
                <c:pt idx="95">
                  <c:v>193.8339440423436</c:v>
                </c:pt>
                <c:pt idx="96">
                  <c:v>198.44559519384157</c:v>
                </c:pt>
                <c:pt idx="97">
                  <c:v>200.03593764057342</c:v>
                </c:pt>
                <c:pt idx="98">
                  <c:v>199.0219688929927</c:v>
                </c:pt>
                <c:pt idx="99">
                  <c:v>200.8358525158385</c:v>
                </c:pt>
                <c:pt idx="100">
                  <c:v>199.94468965744059</c:v>
                </c:pt>
                <c:pt idx="101">
                  <c:v>201.91092907862171</c:v>
                </c:pt>
                <c:pt idx="102">
                  <c:v>205.72078621489717</c:v>
                </c:pt>
                <c:pt idx="103">
                  <c:v>207.00127385943276</c:v>
                </c:pt>
                <c:pt idx="104">
                  <c:v>208.4731971880307</c:v>
                </c:pt>
                <c:pt idx="105">
                  <c:v>209.06722216080198</c:v>
                </c:pt>
                <c:pt idx="106">
                  <c:v>210.81269891076059</c:v>
                </c:pt>
                <c:pt idx="107">
                  <c:v>211.8070217748311</c:v>
                </c:pt>
                <c:pt idx="108">
                  <c:v>214.01467791975634</c:v>
                </c:pt>
                <c:pt idx="109">
                  <c:v>214.83827928989317</c:v>
                </c:pt>
                <c:pt idx="110">
                  <c:v>216.9371958626293</c:v>
                </c:pt>
                <c:pt idx="111">
                  <c:v>220.20625008328994</c:v>
                </c:pt>
                <c:pt idx="112">
                  <c:v>218.84232427598366</c:v>
                </c:pt>
                <c:pt idx="113">
                  <c:v>213.99842704769256</c:v>
                </c:pt>
                <c:pt idx="114">
                  <c:v>216.02360591852246</c:v>
                </c:pt>
                <c:pt idx="115">
                  <c:v>214.30462678934538</c:v>
                </c:pt>
                <c:pt idx="116">
                  <c:v>218.00017459236392</c:v>
                </c:pt>
                <c:pt idx="117">
                  <c:v>220.73165728502943</c:v>
                </c:pt>
                <c:pt idx="118">
                  <c:v>220.43260363100157</c:v>
                </c:pt>
                <c:pt idx="119">
                  <c:v>220.20030295786017</c:v>
                </c:pt>
                <c:pt idx="120">
                  <c:v>223.55051170824751</c:v>
                </c:pt>
                <c:pt idx="121">
                  <c:v>227.42968461436084</c:v>
                </c:pt>
                <c:pt idx="122">
                  <c:v>226.81745558455134</c:v>
                </c:pt>
                <c:pt idx="123">
                  <c:v>228.54742789819738</c:v>
                </c:pt>
                <c:pt idx="124">
                  <c:v>232.27727157604667</c:v>
                </c:pt>
                <c:pt idx="125">
                  <c:v>234.09987970043687</c:v>
                </c:pt>
                <c:pt idx="126">
                  <c:v>232.86557034063037</c:v>
                </c:pt>
                <c:pt idx="127">
                  <c:v>237.45499894802222</c:v>
                </c:pt>
                <c:pt idx="128">
                  <c:v>234.16604572446519</c:v>
                </c:pt>
                <c:pt idx="129">
                  <c:v>237.10239634564502</c:v>
                </c:pt>
                <c:pt idx="130">
                  <c:v>239.20578510235066</c:v>
                </c:pt>
                <c:pt idx="131">
                  <c:v>240.59390689938124</c:v>
                </c:pt>
                <c:pt idx="132">
                  <c:v>245.72703263975808</c:v>
                </c:pt>
                <c:pt idx="133">
                  <c:v>244.63808500811427</c:v>
                </c:pt>
                <c:pt idx="134">
                  <c:v>245.4310887843607</c:v>
                </c:pt>
                <c:pt idx="135">
                  <c:v>244.73695419856367</c:v>
                </c:pt>
                <c:pt idx="136">
                  <c:v>244.90261605550472</c:v>
                </c:pt>
                <c:pt idx="137">
                  <c:v>240.99650199555683</c:v>
                </c:pt>
                <c:pt idx="138">
                  <c:v>242.82689224346984</c:v>
                </c:pt>
                <c:pt idx="139">
                  <c:v>241.19058286787242</c:v>
                </c:pt>
                <c:pt idx="140">
                  <c:v>241.07949438597873</c:v>
                </c:pt>
                <c:pt idx="141">
                  <c:v>242.17714535381188</c:v>
                </c:pt>
                <c:pt idx="142">
                  <c:v>241.42716831267626</c:v>
                </c:pt>
                <c:pt idx="143">
                  <c:v>240.9907132016161</c:v>
                </c:pt>
                <c:pt idx="144">
                  <c:v>241.27082990587616</c:v>
                </c:pt>
                <c:pt idx="145">
                  <c:v>242.54876747610325</c:v>
                </c:pt>
                <c:pt idx="146">
                  <c:v>245.94401586695588</c:v>
                </c:pt>
                <c:pt idx="147">
                  <c:v>247.98231557880575</c:v>
                </c:pt>
                <c:pt idx="148">
                  <c:v>248.76812346584947</c:v>
                </c:pt>
                <c:pt idx="149">
                  <c:v>254.66212348984021</c:v>
                </c:pt>
                <c:pt idx="150">
                  <c:v>258.88257108877434</c:v>
                </c:pt>
                <c:pt idx="151">
                  <c:v>259.67859928351339</c:v>
                </c:pt>
                <c:pt idx="152">
                  <c:v>259.58044752792023</c:v>
                </c:pt>
                <c:pt idx="153">
                  <c:v>256.93567541655892</c:v>
                </c:pt>
                <c:pt idx="154">
                  <c:v>252.32077378925089</c:v>
                </c:pt>
                <c:pt idx="155">
                  <c:v>254.4661487806701</c:v>
                </c:pt>
                <c:pt idx="156">
                  <c:v>258.00960730166707</c:v>
                </c:pt>
                <c:pt idx="157">
                  <c:v>261.21791146134296</c:v>
                </c:pt>
                <c:pt idx="158">
                  <c:v>261.91878927383732</c:v>
                </c:pt>
                <c:pt idx="159">
                  <c:v>264.77240895212378</c:v>
                </c:pt>
                <c:pt idx="160">
                  <c:v>267.3939306820651</c:v>
                </c:pt>
                <c:pt idx="161">
                  <c:v>268.18222605706427</c:v>
                </c:pt>
                <c:pt idx="162">
                  <c:v>270.95489130897914</c:v>
                </c:pt>
                <c:pt idx="163">
                  <c:v>273.22057968705707</c:v>
                </c:pt>
                <c:pt idx="164">
                  <c:v>273.42502798073201</c:v>
                </c:pt>
                <c:pt idx="165">
                  <c:v>274.83770921193866</c:v>
                </c:pt>
                <c:pt idx="166">
                  <c:v>274.5897631960932</c:v>
                </c:pt>
                <c:pt idx="167">
                  <c:v>276.12106081158737</c:v>
                </c:pt>
                <c:pt idx="168">
                  <c:v>277.14104412414724</c:v>
                </c:pt>
                <c:pt idx="169">
                  <c:v>273.53776190099683</c:v>
                </c:pt>
                <c:pt idx="170">
                  <c:v>275.01971829680423</c:v>
                </c:pt>
                <c:pt idx="171">
                  <c:v>273.53322282670661</c:v>
                </c:pt>
                <c:pt idx="172">
                  <c:v>277.09463338969528</c:v>
                </c:pt>
                <c:pt idx="173">
                  <c:v>277.09997431639204</c:v>
                </c:pt>
                <c:pt idx="174">
                  <c:v>277.27033011451812</c:v>
                </c:pt>
                <c:pt idx="175">
                  <c:v>279.97433091152072</c:v>
                </c:pt>
                <c:pt idx="176">
                  <c:v>277.92546890113766</c:v>
                </c:pt>
                <c:pt idx="177">
                  <c:v>272.49491869406518</c:v>
                </c:pt>
                <c:pt idx="178">
                  <c:v>274.83131417776139</c:v>
                </c:pt>
                <c:pt idx="179">
                  <c:v>275.48074572355802</c:v>
                </c:pt>
                <c:pt idx="180">
                  <c:v>281.47550249918964</c:v>
                </c:pt>
                <c:pt idx="181">
                  <c:v>283.02828484042715</c:v>
                </c:pt>
                <c:pt idx="182">
                  <c:v>288.11756020177972</c:v>
                </c:pt>
                <c:pt idx="183">
                  <c:v>288.74528085350767</c:v>
                </c:pt>
                <c:pt idx="184">
                  <c:v>292.77194730031511</c:v>
                </c:pt>
                <c:pt idx="185">
                  <c:v>297.92933591721578</c:v>
                </c:pt>
                <c:pt idx="186">
                  <c:v>299.88407653342654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83-4622-B0F3-D0E1240CF280}"/>
            </c:ext>
          </c:extLst>
        </c:ser>
        <c:ser>
          <c:idx val="1"/>
          <c:order val="1"/>
          <c:tx>
            <c:strRef>
              <c:f>TOTAL!$BB$2</c:f>
              <c:strCache>
                <c:ptCount val="1"/>
                <c:pt idx="0">
                  <c:v>Index</c:v>
                </c:pt>
              </c:strCache>
            </c:strRef>
          </c:tx>
          <c:spPr>
            <a:ln w="28575" cap="rnd">
              <a:solidFill>
                <a:srgbClr val="2C3945"/>
              </a:solidFill>
              <a:round/>
            </a:ln>
            <a:effectLst/>
          </c:spPr>
          <c:marker>
            <c:symbol val="none"/>
          </c:marker>
          <c:cat>
            <c:numRef>
              <c:f>TOTAL!$AZ$15:$AZ$1000</c:f>
              <c:numCache>
                <c:formatCode>mmm\-yy</c:formatCode>
                <c:ptCount val="986"/>
                <c:pt idx="0">
                  <c:v>38016</c:v>
                </c:pt>
                <c:pt idx="1">
                  <c:v>38044</c:v>
                </c:pt>
                <c:pt idx="2">
                  <c:v>38077</c:v>
                </c:pt>
                <c:pt idx="3">
                  <c:v>38107</c:v>
                </c:pt>
                <c:pt idx="4">
                  <c:v>38138</c:v>
                </c:pt>
                <c:pt idx="5">
                  <c:v>38168</c:v>
                </c:pt>
                <c:pt idx="6">
                  <c:v>38198</c:v>
                </c:pt>
                <c:pt idx="7">
                  <c:v>38230</c:v>
                </c:pt>
                <c:pt idx="8">
                  <c:v>38260</c:v>
                </c:pt>
                <c:pt idx="9">
                  <c:v>38289</c:v>
                </c:pt>
                <c:pt idx="10">
                  <c:v>38321</c:v>
                </c:pt>
                <c:pt idx="11">
                  <c:v>38352</c:v>
                </c:pt>
                <c:pt idx="12">
                  <c:v>38383</c:v>
                </c:pt>
                <c:pt idx="13">
                  <c:v>38411</c:v>
                </c:pt>
                <c:pt idx="14">
                  <c:v>38442</c:v>
                </c:pt>
                <c:pt idx="15">
                  <c:v>38471</c:v>
                </c:pt>
                <c:pt idx="16">
                  <c:v>38503</c:v>
                </c:pt>
                <c:pt idx="17">
                  <c:v>38533</c:v>
                </c:pt>
                <c:pt idx="18">
                  <c:v>38562</c:v>
                </c:pt>
                <c:pt idx="19">
                  <c:v>38595</c:v>
                </c:pt>
                <c:pt idx="20">
                  <c:v>38625</c:v>
                </c:pt>
                <c:pt idx="21">
                  <c:v>38656</c:v>
                </c:pt>
                <c:pt idx="22">
                  <c:v>38686</c:v>
                </c:pt>
                <c:pt idx="23">
                  <c:v>38716</c:v>
                </c:pt>
                <c:pt idx="24">
                  <c:v>38748</c:v>
                </c:pt>
                <c:pt idx="25">
                  <c:v>38776</c:v>
                </c:pt>
                <c:pt idx="26">
                  <c:v>38807</c:v>
                </c:pt>
                <c:pt idx="27">
                  <c:v>38835</c:v>
                </c:pt>
                <c:pt idx="28">
                  <c:v>38868</c:v>
                </c:pt>
                <c:pt idx="29">
                  <c:v>38898</c:v>
                </c:pt>
                <c:pt idx="30">
                  <c:v>38929</c:v>
                </c:pt>
                <c:pt idx="31">
                  <c:v>38960</c:v>
                </c:pt>
                <c:pt idx="32">
                  <c:v>38989</c:v>
                </c:pt>
                <c:pt idx="33">
                  <c:v>39021</c:v>
                </c:pt>
                <c:pt idx="34">
                  <c:v>39051</c:v>
                </c:pt>
                <c:pt idx="35">
                  <c:v>39080</c:v>
                </c:pt>
                <c:pt idx="36">
                  <c:v>39113</c:v>
                </c:pt>
                <c:pt idx="37">
                  <c:v>39141</c:v>
                </c:pt>
                <c:pt idx="38">
                  <c:v>39171</c:v>
                </c:pt>
                <c:pt idx="39">
                  <c:v>39202</c:v>
                </c:pt>
                <c:pt idx="40">
                  <c:v>39233</c:v>
                </c:pt>
                <c:pt idx="41">
                  <c:v>39262</c:v>
                </c:pt>
                <c:pt idx="42">
                  <c:v>39294</c:v>
                </c:pt>
                <c:pt idx="43">
                  <c:v>39325</c:v>
                </c:pt>
                <c:pt idx="44">
                  <c:v>39353</c:v>
                </c:pt>
                <c:pt idx="45">
                  <c:v>39386</c:v>
                </c:pt>
                <c:pt idx="46">
                  <c:v>39416</c:v>
                </c:pt>
                <c:pt idx="47">
                  <c:v>39447</c:v>
                </c:pt>
                <c:pt idx="48">
                  <c:v>39478</c:v>
                </c:pt>
                <c:pt idx="49">
                  <c:v>39507</c:v>
                </c:pt>
                <c:pt idx="50">
                  <c:v>39538</c:v>
                </c:pt>
                <c:pt idx="51">
                  <c:v>39568</c:v>
                </c:pt>
                <c:pt idx="52">
                  <c:v>39598</c:v>
                </c:pt>
                <c:pt idx="53">
                  <c:v>39629</c:v>
                </c:pt>
                <c:pt idx="54">
                  <c:v>39660</c:v>
                </c:pt>
                <c:pt idx="55">
                  <c:v>39689</c:v>
                </c:pt>
                <c:pt idx="56">
                  <c:v>39721</c:v>
                </c:pt>
                <c:pt idx="57">
                  <c:v>39752</c:v>
                </c:pt>
                <c:pt idx="58">
                  <c:v>39780</c:v>
                </c:pt>
                <c:pt idx="59">
                  <c:v>39813</c:v>
                </c:pt>
                <c:pt idx="60">
                  <c:v>39843</c:v>
                </c:pt>
                <c:pt idx="61">
                  <c:v>39871</c:v>
                </c:pt>
                <c:pt idx="62">
                  <c:v>39903</c:v>
                </c:pt>
                <c:pt idx="63">
                  <c:v>39933</c:v>
                </c:pt>
                <c:pt idx="64">
                  <c:v>39962</c:v>
                </c:pt>
                <c:pt idx="65">
                  <c:v>39994</c:v>
                </c:pt>
                <c:pt idx="66">
                  <c:v>40025</c:v>
                </c:pt>
                <c:pt idx="67">
                  <c:v>40056</c:v>
                </c:pt>
                <c:pt idx="68">
                  <c:v>40086</c:v>
                </c:pt>
                <c:pt idx="69">
                  <c:v>40116</c:v>
                </c:pt>
                <c:pt idx="70">
                  <c:v>40147</c:v>
                </c:pt>
                <c:pt idx="71">
                  <c:v>40178</c:v>
                </c:pt>
                <c:pt idx="72">
                  <c:v>40207</c:v>
                </c:pt>
                <c:pt idx="73">
                  <c:v>40235</c:v>
                </c:pt>
                <c:pt idx="74">
                  <c:v>40268</c:v>
                </c:pt>
                <c:pt idx="75">
                  <c:v>40298</c:v>
                </c:pt>
                <c:pt idx="76">
                  <c:v>40329</c:v>
                </c:pt>
                <c:pt idx="77">
                  <c:v>40359</c:v>
                </c:pt>
                <c:pt idx="78">
                  <c:v>40389</c:v>
                </c:pt>
                <c:pt idx="79">
                  <c:v>40421</c:v>
                </c:pt>
                <c:pt idx="80">
                  <c:v>40451</c:v>
                </c:pt>
                <c:pt idx="81">
                  <c:v>40480</c:v>
                </c:pt>
                <c:pt idx="82">
                  <c:v>40512</c:v>
                </c:pt>
                <c:pt idx="83">
                  <c:v>40543</c:v>
                </c:pt>
                <c:pt idx="84">
                  <c:v>40574</c:v>
                </c:pt>
                <c:pt idx="85">
                  <c:v>40602</c:v>
                </c:pt>
                <c:pt idx="86">
                  <c:v>40633</c:v>
                </c:pt>
                <c:pt idx="87">
                  <c:v>40662</c:v>
                </c:pt>
                <c:pt idx="88">
                  <c:v>40694</c:v>
                </c:pt>
                <c:pt idx="89">
                  <c:v>40724</c:v>
                </c:pt>
                <c:pt idx="90">
                  <c:v>40753</c:v>
                </c:pt>
                <c:pt idx="91">
                  <c:v>40786</c:v>
                </c:pt>
                <c:pt idx="92">
                  <c:v>40816</c:v>
                </c:pt>
                <c:pt idx="93">
                  <c:v>40847</c:v>
                </c:pt>
                <c:pt idx="94">
                  <c:v>40877</c:v>
                </c:pt>
                <c:pt idx="95">
                  <c:v>40907</c:v>
                </c:pt>
                <c:pt idx="96">
                  <c:v>40939</c:v>
                </c:pt>
                <c:pt idx="97">
                  <c:v>40968</c:v>
                </c:pt>
                <c:pt idx="98">
                  <c:v>40998</c:v>
                </c:pt>
                <c:pt idx="99">
                  <c:v>41029</c:v>
                </c:pt>
                <c:pt idx="100">
                  <c:v>41060</c:v>
                </c:pt>
                <c:pt idx="101">
                  <c:v>41089</c:v>
                </c:pt>
                <c:pt idx="102">
                  <c:v>41121</c:v>
                </c:pt>
                <c:pt idx="103">
                  <c:v>41152</c:v>
                </c:pt>
                <c:pt idx="104">
                  <c:v>41180</c:v>
                </c:pt>
                <c:pt idx="105">
                  <c:v>41213</c:v>
                </c:pt>
                <c:pt idx="106">
                  <c:v>41243</c:v>
                </c:pt>
                <c:pt idx="107">
                  <c:v>41274</c:v>
                </c:pt>
                <c:pt idx="108">
                  <c:v>41305</c:v>
                </c:pt>
                <c:pt idx="109">
                  <c:v>41333</c:v>
                </c:pt>
                <c:pt idx="110">
                  <c:v>41362</c:v>
                </c:pt>
                <c:pt idx="111">
                  <c:v>41394</c:v>
                </c:pt>
                <c:pt idx="112">
                  <c:v>41425</c:v>
                </c:pt>
                <c:pt idx="113">
                  <c:v>41453</c:v>
                </c:pt>
                <c:pt idx="114">
                  <c:v>41486</c:v>
                </c:pt>
                <c:pt idx="115">
                  <c:v>41516</c:v>
                </c:pt>
                <c:pt idx="116">
                  <c:v>41547</c:v>
                </c:pt>
                <c:pt idx="117">
                  <c:v>41578</c:v>
                </c:pt>
                <c:pt idx="118">
                  <c:v>41607</c:v>
                </c:pt>
                <c:pt idx="119">
                  <c:v>41639</c:v>
                </c:pt>
                <c:pt idx="120">
                  <c:v>41670</c:v>
                </c:pt>
                <c:pt idx="121">
                  <c:v>41698</c:v>
                </c:pt>
                <c:pt idx="122">
                  <c:v>41729</c:v>
                </c:pt>
                <c:pt idx="123">
                  <c:v>41759</c:v>
                </c:pt>
                <c:pt idx="124">
                  <c:v>41789</c:v>
                </c:pt>
                <c:pt idx="125">
                  <c:v>41820</c:v>
                </c:pt>
                <c:pt idx="126">
                  <c:v>41851</c:v>
                </c:pt>
                <c:pt idx="127">
                  <c:v>41880</c:v>
                </c:pt>
                <c:pt idx="128">
                  <c:v>41912</c:v>
                </c:pt>
                <c:pt idx="129">
                  <c:v>41943</c:v>
                </c:pt>
                <c:pt idx="130">
                  <c:v>41971</c:v>
                </c:pt>
                <c:pt idx="131">
                  <c:v>42004</c:v>
                </c:pt>
                <c:pt idx="132">
                  <c:v>42034</c:v>
                </c:pt>
                <c:pt idx="133">
                  <c:v>42062</c:v>
                </c:pt>
                <c:pt idx="134">
                  <c:v>42094</c:v>
                </c:pt>
                <c:pt idx="135">
                  <c:v>42124</c:v>
                </c:pt>
                <c:pt idx="136">
                  <c:v>42153</c:v>
                </c:pt>
                <c:pt idx="137">
                  <c:v>42185</c:v>
                </c:pt>
                <c:pt idx="138">
                  <c:v>42216</c:v>
                </c:pt>
                <c:pt idx="139">
                  <c:v>42247</c:v>
                </c:pt>
                <c:pt idx="140">
                  <c:v>42277</c:v>
                </c:pt>
                <c:pt idx="141">
                  <c:v>42307</c:v>
                </c:pt>
                <c:pt idx="142">
                  <c:v>42338</c:v>
                </c:pt>
                <c:pt idx="143">
                  <c:v>42369</c:v>
                </c:pt>
                <c:pt idx="144">
                  <c:v>42398</c:v>
                </c:pt>
                <c:pt idx="145">
                  <c:v>42429</c:v>
                </c:pt>
                <c:pt idx="146">
                  <c:v>42460</c:v>
                </c:pt>
                <c:pt idx="147">
                  <c:v>42489</c:v>
                </c:pt>
                <c:pt idx="148">
                  <c:v>42521</c:v>
                </c:pt>
                <c:pt idx="149">
                  <c:v>42551</c:v>
                </c:pt>
                <c:pt idx="150">
                  <c:v>42580</c:v>
                </c:pt>
                <c:pt idx="151">
                  <c:v>42613</c:v>
                </c:pt>
                <c:pt idx="152">
                  <c:v>42643</c:v>
                </c:pt>
                <c:pt idx="153">
                  <c:v>42674</c:v>
                </c:pt>
                <c:pt idx="154">
                  <c:v>42704</c:v>
                </c:pt>
                <c:pt idx="155">
                  <c:v>42734</c:v>
                </c:pt>
                <c:pt idx="156">
                  <c:v>42766</c:v>
                </c:pt>
                <c:pt idx="157">
                  <c:v>42794</c:v>
                </c:pt>
                <c:pt idx="158">
                  <c:v>42825</c:v>
                </c:pt>
                <c:pt idx="159">
                  <c:v>42853</c:v>
                </c:pt>
                <c:pt idx="160">
                  <c:v>42886</c:v>
                </c:pt>
                <c:pt idx="161">
                  <c:v>42916</c:v>
                </c:pt>
                <c:pt idx="162">
                  <c:v>42947</c:v>
                </c:pt>
                <c:pt idx="163">
                  <c:v>42978</c:v>
                </c:pt>
                <c:pt idx="164">
                  <c:v>43007</c:v>
                </c:pt>
                <c:pt idx="165">
                  <c:v>43039</c:v>
                </c:pt>
                <c:pt idx="166">
                  <c:v>43069</c:v>
                </c:pt>
                <c:pt idx="167">
                  <c:v>43098</c:v>
                </c:pt>
                <c:pt idx="168">
                  <c:v>43131</c:v>
                </c:pt>
                <c:pt idx="169">
                  <c:v>43159</c:v>
                </c:pt>
                <c:pt idx="170">
                  <c:v>43189</c:v>
                </c:pt>
                <c:pt idx="171">
                  <c:v>43220</c:v>
                </c:pt>
                <c:pt idx="172">
                  <c:v>43251</c:v>
                </c:pt>
                <c:pt idx="173">
                  <c:v>43280</c:v>
                </c:pt>
                <c:pt idx="174">
                  <c:v>43312</c:v>
                </c:pt>
                <c:pt idx="175">
                  <c:v>43343</c:v>
                </c:pt>
                <c:pt idx="176">
                  <c:v>43371</c:v>
                </c:pt>
                <c:pt idx="177">
                  <c:v>43404</c:v>
                </c:pt>
                <c:pt idx="178">
                  <c:v>43434</c:v>
                </c:pt>
                <c:pt idx="179">
                  <c:v>43465</c:v>
                </c:pt>
                <c:pt idx="180">
                  <c:v>43496</c:v>
                </c:pt>
                <c:pt idx="181">
                  <c:v>43524</c:v>
                </c:pt>
                <c:pt idx="182">
                  <c:v>43553</c:v>
                </c:pt>
                <c:pt idx="183">
                  <c:v>43585</c:v>
                </c:pt>
                <c:pt idx="184">
                  <c:v>43616</c:v>
                </c:pt>
                <c:pt idx="185">
                  <c:v>43644</c:v>
                </c:pt>
                <c:pt idx="186">
                  <c:v>43677</c:v>
                </c:pt>
              </c:numCache>
            </c:numRef>
          </c:cat>
          <c:val>
            <c:numRef>
              <c:f>TOTAL!$BB$15:$BB$1000</c:f>
              <c:numCache>
                <c:formatCode>0.0</c:formatCode>
                <c:ptCount val="986"/>
                <c:pt idx="0">
                  <c:v>100</c:v>
                </c:pt>
                <c:pt idx="1">
                  <c:v>101.08241419469755</c:v>
                </c:pt>
                <c:pt idx="2">
                  <c:v>101.8394190587107</c:v>
                </c:pt>
                <c:pt idx="3">
                  <c:v>99.189902034664655</c:v>
                </c:pt>
                <c:pt idx="4">
                  <c:v>98.792560115092158</c:v>
                </c:pt>
                <c:pt idx="5">
                  <c:v>99.350894019319057</c:v>
                </c:pt>
                <c:pt idx="6">
                  <c:v>100.33568541481129</c:v>
                </c:pt>
                <c:pt idx="7">
                  <c:v>102.24960608344183</c:v>
                </c:pt>
                <c:pt idx="8">
                  <c:v>102.52706035486746</c:v>
                </c:pt>
                <c:pt idx="9">
                  <c:v>103.38682606014936</c:v>
                </c:pt>
                <c:pt idx="10">
                  <c:v>102.56217030896762</c:v>
                </c:pt>
                <c:pt idx="11">
                  <c:v>103.50585736795236</c:v>
                </c:pt>
                <c:pt idx="12">
                  <c:v>104.15581968897723</c:v>
                </c:pt>
                <c:pt idx="13">
                  <c:v>103.54096732205251</c:v>
                </c:pt>
                <c:pt idx="14">
                  <c:v>103.00917996848672</c:v>
                </c:pt>
                <c:pt idx="15">
                  <c:v>104.40330204836613</c:v>
                </c:pt>
                <c:pt idx="16">
                  <c:v>105.53281496197849</c:v>
                </c:pt>
                <c:pt idx="17">
                  <c:v>106.10827567308351</c:v>
                </c:pt>
                <c:pt idx="18">
                  <c:v>105.14318010550114</c:v>
                </c:pt>
                <c:pt idx="19">
                  <c:v>106.49020346646574</c:v>
                </c:pt>
                <c:pt idx="20">
                  <c:v>105.3932314859218</c:v>
                </c:pt>
                <c:pt idx="21">
                  <c:v>104.55915599095708</c:v>
                </c:pt>
                <c:pt idx="22">
                  <c:v>105.02157977666648</c:v>
                </c:pt>
                <c:pt idx="23">
                  <c:v>106.02007261766121</c:v>
                </c:pt>
                <c:pt idx="24">
                  <c:v>106.02606700006856</c:v>
                </c:pt>
                <c:pt idx="25">
                  <c:v>106.37802288141404</c:v>
                </c:pt>
                <c:pt idx="26">
                  <c:v>105.33414400219228</c:v>
                </c:pt>
                <c:pt idx="27">
                  <c:v>105.14318010550117</c:v>
                </c:pt>
                <c:pt idx="28">
                  <c:v>105.03099952044946</c:v>
                </c:pt>
                <c:pt idx="29">
                  <c:v>105.25364800986509</c:v>
                </c:pt>
                <c:pt idx="30">
                  <c:v>106.67688566143735</c:v>
                </c:pt>
                <c:pt idx="31">
                  <c:v>108.30992669726663</c:v>
                </c:pt>
                <c:pt idx="32">
                  <c:v>109.26132081934651</c:v>
                </c:pt>
                <c:pt idx="33">
                  <c:v>109.98407206960339</c:v>
                </c:pt>
                <c:pt idx="34">
                  <c:v>111.26001918202375</c:v>
                </c:pt>
                <c:pt idx="35">
                  <c:v>110.61433856271842</c:v>
                </c:pt>
                <c:pt idx="36">
                  <c:v>110.56895252449139</c:v>
                </c:pt>
                <c:pt idx="37">
                  <c:v>112.27392614920879</c:v>
                </c:pt>
                <c:pt idx="38">
                  <c:v>112.27735151058444</c:v>
                </c:pt>
                <c:pt idx="39">
                  <c:v>112.88278413372616</c:v>
                </c:pt>
                <c:pt idx="40">
                  <c:v>112.02644378981988</c:v>
                </c:pt>
                <c:pt idx="41">
                  <c:v>111.69589641707205</c:v>
                </c:pt>
                <c:pt idx="42">
                  <c:v>112.6275947112421</c:v>
                </c:pt>
                <c:pt idx="43">
                  <c:v>114.00801534561903</c:v>
                </c:pt>
                <c:pt idx="44">
                  <c:v>114.87291909296438</c:v>
                </c:pt>
                <c:pt idx="45">
                  <c:v>115.90480920737146</c:v>
                </c:pt>
                <c:pt idx="46">
                  <c:v>117.98914160443934</c:v>
                </c:pt>
                <c:pt idx="47">
                  <c:v>118.32054531753109</c:v>
                </c:pt>
                <c:pt idx="48">
                  <c:v>120.30811125573757</c:v>
                </c:pt>
                <c:pt idx="49">
                  <c:v>120.4750976227993</c:v>
                </c:pt>
                <c:pt idx="50">
                  <c:v>120.88614098787431</c:v>
                </c:pt>
                <c:pt idx="51">
                  <c:v>120.63352058642197</c:v>
                </c:pt>
                <c:pt idx="52">
                  <c:v>119.74892101116679</c:v>
                </c:pt>
                <c:pt idx="53">
                  <c:v>119.65215455230536</c:v>
                </c:pt>
                <c:pt idx="54">
                  <c:v>119.55453175310004</c:v>
                </c:pt>
                <c:pt idx="55">
                  <c:v>120.68918270877586</c:v>
                </c:pt>
                <c:pt idx="56">
                  <c:v>119.06813043776128</c:v>
                </c:pt>
                <c:pt idx="57">
                  <c:v>116.25762142906085</c:v>
                </c:pt>
                <c:pt idx="58">
                  <c:v>120.04178940878272</c:v>
                </c:pt>
                <c:pt idx="59">
                  <c:v>124.52044940741257</c:v>
                </c:pt>
                <c:pt idx="60">
                  <c:v>123.42176474618083</c:v>
                </c:pt>
                <c:pt idx="61">
                  <c:v>122.9559155990958</c:v>
                </c:pt>
                <c:pt idx="62">
                  <c:v>124.66517092553275</c:v>
                </c:pt>
                <c:pt idx="63">
                  <c:v>125.26118380489152</c:v>
                </c:pt>
                <c:pt idx="64">
                  <c:v>126.16976090977607</c:v>
                </c:pt>
                <c:pt idx="65">
                  <c:v>126.88737411796956</c:v>
                </c:pt>
                <c:pt idx="66">
                  <c:v>128.9340275399056</c:v>
                </c:pt>
                <c:pt idx="67">
                  <c:v>130.26906213605548</c:v>
                </c:pt>
                <c:pt idx="68">
                  <c:v>131.63749400561773</c:v>
                </c:pt>
                <c:pt idx="69">
                  <c:v>132.2874563266426</c:v>
                </c:pt>
                <c:pt idx="70">
                  <c:v>134.00013701445516</c:v>
                </c:pt>
                <c:pt idx="71">
                  <c:v>131.90552853326039</c:v>
                </c:pt>
                <c:pt idx="72">
                  <c:v>133.92049736247185</c:v>
                </c:pt>
                <c:pt idx="73">
                  <c:v>134.42060012331314</c:v>
                </c:pt>
                <c:pt idx="74">
                  <c:v>134.25532643693921</c:v>
                </c:pt>
                <c:pt idx="75">
                  <c:v>135.65287387819427</c:v>
                </c:pt>
                <c:pt idx="76">
                  <c:v>136.79437555662136</c:v>
                </c:pt>
                <c:pt idx="77">
                  <c:v>138.9395081181066</c:v>
                </c:pt>
                <c:pt idx="78">
                  <c:v>140.42183325340838</c:v>
                </c:pt>
                <c:pt idx="79">
                  <c:v>142.22871137905065</c:v>
                </c:pt>
                <c:pt idx="80">
                  <c:v>142.38028361992204</c:v>
                </c:pt>
                <c:pt idx="81">
                  <c:v>142.88723710351454</c:v>
                </c:pt>
                <c:pt idx="82">
                  <c:v>142.06600671370842</c:v>
                </c:pt>
                <c:pt idx="83">
                  <c:v>140.53401383846006</c:v>
                </c:pt>
                <c:pt idx="84">
                  <c:v>140.69757484414615</c:v>
                </c:pt>
                <c:pt idx="85">
                  <c:v>141.04953072549162</c:v>
                </c:pt>
                <c:pt idx="86">
                  <c:v>141.1274576967871</c:v>
                </c:pt>
                <c:pt idx="87">
                  <c:v>142.91892169623907</c:v>
                </c:pt>
                <c:pt idx="88">
                  <c:v>144.78403096526696</c:v>
                </c:pt>
                <c:pt idx="89">
                  <c:v>144.36014249503336</c:v>
                </c:pt>
                <c:pt idx="90">
                  <c:v>146.65085291498269</c:v>
                </c:pt>
                <c:pt idx="91">
                  <c:v>148.79341645543622</c:v>
                </c:pt>
                <c:pt idx="92">
                  <c:v>149.87583065013376</c:v>
                </c:pt>
                <c:pt idx="93">
                  <c:v>150.03682263478814</c:v>
                </c:pt>
                <c:pt idx="94">
                  <c:v>149.90665890251438</c:v>
                </c:pt>
                <c:pt idx="95">
                  <c:v>151.55425772419005</c:v>
                </c:pt>
                <c:pt idx="96">
                  <c:v>152.88501061862041</c:v>
                </c:pt>
                <c:pt idx="97">
                  <c:v>152.84990066452025</c:v>
                </c:pt>
                <c:pt idx="98">
                  <c:v>152.01239980817991</c:v>
                </c:pt>
                <c:pt idx="99">
                  <c:v>153.69767760498746</c:v>
                </c:pt>
                <c:pt idx="100">
                  <c:v>155.08837432349125</c:v>
                </c:pt>
                <c:pt idx="101">
                  <c:v>155.1491744879086</c:v>
                </c:pt>
                <c:pt idx="102">
                  <c:v>157.2891690073304</c:v>
                </c:pt>
                <c:pt idx="103">
                  <c:v>157.39192984859918</c:v>
                </c:pt>
                <c:pt idx="104">
                  <c:v>157.60858395560749</c:v>
                </c:pt>
                <c:pt idx="105">
                  <c:v>157.91857916010156</c:v>
                </c:pt>
                <c:pt idx="106">
                  <c:v>158.16777420017831</c:v>
                </c:pt>
                <c:pt idx="107">
                  <c:v>157.94255668973096</c:v>
                </c:pt>
                <c:pt idx="108">
                  <c:v>156.83787764609184</c:v>
                </c:pt>
                <c:pt idx="109">
                  <c:v>157.62399808179782</c:v>
                </c:pt>
                <c:pt idx="110">
                  <c:v>157.74988011235206</c:v>
                </c:pt>
                <c:pt idx="111">
                  <c:v>159.34609851339337</c:v>
                </c:pt>
                <c:pt idx="112">
                  <c:v>156.5030485716245</c:v>
                </c:pt>
                <c:pt idx="113">
                  <c:v>154.08217441940144</c:v>
                </c:pt>
                <c:pt idx="114">
                  <c:v>154.2928341440024</c:v>
                </c:pt>
                <c:pt idx="115">
                  <c:v>153.5041446872647</c:v>
                </c:pt>
                <c:pt idx="116">
                  <c:v>154.95735425087366</c:v>
                </c:pt>
                <c:pt idx="117">
                  <c:v>156.21018017400857</c:v>
                </c:pt>
                <c:pt idx="118">
                  <c:v>155.62529971912056</c:v>
                </c:pt>
                <c:pt idx="119">
                  <c:v>154.74583818592882</c:v>
                </c:pt>
                <c:pt idx="120">
                  <c:v>157.03226690415858</c:v>
                </c:pt>
                <c:pt idx="121">
                  <c:v>157.8671987394672</c:v>
                </c:pt>
                <c:pt idx="122">
                  <c:v>157.59830787148061</c:v>
                </c:pt>
                <c:pt idx="123">
                  <c:v>158.92820442556706</c:v>
                </c:pt>
                <c:pt idx="124">
                  <c:v>160.73765157224102</c:v>
                </c:pt>
                <c:pt idx="125">
                  <c:v>160.82071658559994</c:v>
                </c:pt>
                <c:pt idx="126">
                  <c:v>160.41738028362008</c:v>
                </c:pt>
                <c:pt idx="127">
                  <c:v>162.1882921148183</c:v>
                </c:pt>
                <c:pt idx="128">
                  <c:v>161.08703843255481</c:v>
                </c:pt>
                <c:pt idx="129">
                  <c:v>162.67041172843753</c:v>
                </c:pt>
                <c:pt idx="130">
                  <c:v>163.82475851202321</c:v>
                </c:pt>
                <c:pt idx="131">
                  <c:v>163.97804343358243</c:v>
                </c:pt>
                <c:pt idx="132">
                  <c:v>167.41624991436618</c:v>
                </c:pt>
                <c:pt idx="133">
                  <c:v>165.84229636226644</c:v>
                </c:pt>
                <c:pt idx="134">
                  <c:v>166.61214633143817</c:v>
                </c:pt>
                <c:pt idx="135">
                  <c:v>166.01442077139157</c:v>
                </c:pt>
                <c:pt idx="136">
                  <c:v>165.61450983078734</c:v>
                </c:pt>
                <c:pt idx="137">
                  <c:v>163.80848804548899</c:v>
                </c:pt>
                <c:pt idx="138">
                  <c:v>164.94742070288433</c:v>
                </c:pt>
                <c:pt idx="139">
                  <c:v>164.71021442762228</c:v>
                </c:pt>
                <c:pt idx="140">
                  <c:v>165.82431321504433</c:v>
                </c:pt>
                <c:pt idx="141">
                  <c:v>165.85257244639322</c:v>
                </c:pt>
                <c:pt idx="142">
                  <c:v>165.41412619031323</c:v>
                </c:pt>
                <c:pt idx="143">
                  <c:v>164.87976981571572</c:v>
                </c:pt>
                <c:pt idx="144">
                  <c:v>167.14821538672348</c:v>
                </c:pt>
                <c:pt idx="145">
                  <c:v>168.33424676303366</c:v>
                </c:pt>
                <c:pt idx="146">
                  <c:v>169.8782284030967</c:v>
                </c:pt>
                <c:pt idx="147">
                  <c:v>170.53075974515329</c:v>
                </c:pt>
                <c:pt idx="148">
                  <c:v>170.5744331026925</c:v>
                </c:pt>
                <c:pt idx="149">
                  <c:v>173.63927519353308</c:v>
                </c:pt>
                <c:pt idx="150">
                  <c:v>174.73710351442094</c:v>
                </c:pt>
                <c:pt idx="151">
                  <c:v>174.53757621429079</c:v>
                </c:pt>
                <c:pt idx="152">
                  <c:v>174.43481537302202</c:v>
                </c:pt>
                <c:pt idx="153">
                  <c:v>173.10063711721602</c:v>
                </c:pt>
                <c:pt idx="154">
                  <c:v>169.00647393300005</c:v>
                </c:pt>
                <c:pt idx="155">
                  <c:v>169.24453654860599</c:v>
                </c:pt>
                <c:pt idx="156">
                  <c:v>169.57679660204161</c:v>
                </c:pt>
                <c:pt idx="157">
                  <c:v>170.71658559978087</c:v>
                </c:pt>
                <c:pt idx="158">
                  <c:v>170.62666986367071</c:v>
                </c:pt>
                <c:pt idx="159">
                  <c:v>171.9437213125986</c:v>
                </c:pt>
                <c:pt idx="160">
                  <c:v>173.26676714393378</c:v>
                </c:pt>
                <c:pt idx="161">
                  <c:v>173.09293005412081</c:v>
                </c:pt>
                <c:pt idx="162">
                  <c:v>173.83794615331928</c:v>
                </c:pt>
                <c:pt idx="163">
                  <c:v>175.39648557922874</c:v>
                </c:pt>
                <c:pt idx="164">
                  <c:v>174.56155374392011</c:v>
                </c:pt>
                <c:pt idx="165">
                  <c:v>174.66260190450106</c:v>
                </c:pt>
                <c:pt idx="166">
                  <c:v>174.4382407343976</c:v>
                </c:pt>
                <c:pt idx="167">
                  <c:v>175.23891895594997</c:v>
                </c:pt>
                <c:pt idx="168">
                  <c:v>173.22052476536285</c:v>
                </c:pt>
                <c:pt idx="169">
                  <c:v>171.57892032609453</c:v>
                </c:pt>
                <c:pt idx="170">
                  <c:v>172.67931766801408</c:v>
                </c:pt>
                <c:pt idx="171">
                  <c:v>171.39480715215467</c:v>
                </c:pt>
                <c:pt idx="172">
                  <c:v>172.61766116325285</c:v>
                </c:pt>
                <c:pt idx="173">
                  <c:v>172.40528875796409</c:v>
                </c:pt>
                <c:pt idx="174">
                  <c:v>172.44639309447157</c:v>
                </c:pt>
                <c:pt idx="175">
                  <c:v>173.55621018017413</c:v>
                </c:pt>
                <c:pt idx="176">
                  <c:v>172.43868603137645</c:v>
                </c:pt>
                <c:pt idx="177">
                  <c:v>171.07624854422156</c:v>
                </c:pt>
                <c:pt idx="178">
                  <c:v>172.09700623415785</c:v>
                </c:pt>
                <c:pt idx="179">
                  <c:v>175.25861478385983</c:v>
                </c:pt>
                <c:pt idx="180">
                  <c:v>177.12029869151212</c:v>
                </c:pt>
                <c:pt idx="181">
                  <c:v>177.01753785024334</c:v>
                </c:pt>
                <c:pt idx="182">
                  <c:v>180.41635267520741</c:v>
                </c:pt>
                <c:pt idx="183">
                  <c:v>180.46259505377836</c:v>
                </c:pt>
                <c:pt idx="184">
                  <c:v>183.6661642803318</c:v>
                </c:pt>
                <c:pt idx="185">
                  <c:v>185.97228882647141</c:v>
                </c:pt>
                <c:pt idx="186">
                  <c:v>186.38161951085857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83-4622-B0F3-D0E1240CF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9604768"/>
        <c:axId val="619605160"/>
      </c:lineChart>
      <c:dateAx>
        <c:axId val="619604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ys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605160"/>
        <c:crosses val="autoZero"/>
        <c:auto val="1"/>
        <c:lblOffset val="100"/>
        <c:baseTimeUnit val="days"/>
        <c:majorUnit val="12"/>
        <c:majorTimeUnit val="months"/>
      </c:dateAx>
      <c:valAx>
        <c:axId val="619605160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604768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000">
                <a:solidFill>
                  <a:sysClr val="windowText" lastClr="000000"/>
                </a:solidFill>
              </a:rPr>
              <a:t>Momentum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485400516795864"/>
          <c:y val="0.12533511111111109"/>
          <c:w val="0.72898923341946598"/>
          <c:h val="0.7052804444444446"/>
        </c:manualLayout>
      </c:layout>
      <c:lineChart>
        <c:grouping val="standard"/>
        <c:varyColors val="0"/>
        <c:ser>
          <c:idx val="0"/>
          <c:order val="0"/>
          <c:tx>
            <c:v>MOM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50C-4776-B88D-0F4E3F055434}"/>
            </c:ext>
          </c:extLst>
        </c:ser>
        <c:ser>
          <c:idx val="1"/>
          <c:order val="1"/>
          <c:tx>
            <c:v>AGG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150C-4776-B88D-0F4E3F055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7063880"/>
        <c:axId val="1327064272"/>
      </c:lineChart>
      <c:lineChart>
        <c:grouping val="standard"/>
        <c:varyColors val="0"/>
        <c:ser>
          <c:idx val="2"/>
          <c:order val="2"/>
          <c:tx>
            <c:v>REL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0C-4776-B88D-0F4E3F055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7065056"/>
        <c:axId val="1327064664"/>
      </c:lineChart>
      <c:catAx>
        <c:axId val="1327063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</c:majorGridlines>
        <c:numFmt formatCode="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7064272"/>
        <c:crosses val="autoZero"/>
        <c:auto val="1"/>
        <c:lblAlgn val="ctr"/>
        <c:lblOffset val="100"/>
        <c:tickLblSkip val="24"/>
        <c:noMultiLvlLbl val="1"/>
      </c:catAx>
      <c:valAx>
        <c:axId val="1327064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7063880"/>
        <c:crosses val="autoZero"/>
        <c:crossBetween val="between"/>
      </c:valAx>
      <c:valAx>
        <c:axId val="1327064664"/>
        <c:scaling>
          <c:orientation val="minMax"/>
        </c:scaling>
        <c:delete val="0"/>
        <c:axPos val="r"/>
        <c:numFmt formatCode="0.0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7065056"/>
        <c:crosses val="max"/>
        <c:crossBetween val="between"/>
      </c:valAx>
      <c:catAx>
        <c:axId val="1327065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327064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3861600000000001"/>
          <c:w val="1"/>
          <c:h val="6.13839999999999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en-CA" sz="1000" b="0"/>
              <a:t>Business Cycle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639236663482179E-2"/>
          <c:y val="0.13174488888888891"/>
          <c:w val="0.84957443706216862"/>
          <c:h val="0.69988844444444442"/>
        </c:manualLayout>
      </c:layout>
      <c:lineChart>
        <c:grouping val="standard"/>
        <c:varyColors val="0"/>
        <c:ser>
          <c:idx val="0"/>
          <c:order val="0"/>
          <c:tx>
            <c:v>BUS</c:v>
          </c:tx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8E0-4F5A-8CD8-C38CA9244713}"/>
            </c:ext>
          </c:extLst>
        </c:ser>
        <c:ser>
          <c:idx val="1"/>
          <c:order val="1"/>
          <c:tx>
            <c:v>AGG</c:v>
          </c:tx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8E0-4F5A-8CD8-C38CA9244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2971104"/>
        <c:axId val="742971496"/>
      </c:lineChart>
      <c:lineChart>
        <c:grouping val="standard"/>
        <c:varyColors val="0"/>
        <c:ser>
          <c:idx val="2"/>
          <c:order val="2"/>
          <c:tx>
            <c:v>REL</c:v>
          </c:tx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38E0-4F5A-8CD8-C38CA9244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9775008"/>
        <c:axId val="742971888"/>
      </c:lineChart>
      <c:catAx>
        <c:axId val="742971104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yy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742971496"/>
        <c:crosses val="autoZero"/>
        <c:auto val="1"/>
        <c:lblAlgn val="ctr"/>
        <c:lblOffset val="100"/>
        <c:tickLblSkip val="24"/>
        <c:noMultiLvlLbl val="1"/>
      </c:catAx>
      <c:valAx>
        <c:axId val="742971496"/>
        <c:scaling>
          <c:orientation val="minMax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742971104"/>
        <c:crosses val="autoZero"/>
        <c:crossBetween val="between"/>
      </c:valAx>
      <c:valAx>
        <c:axId val="742971888"/>
        <c:scaling>
          <c:orientation val="minMax"/>
          <c:min val="0.9"/>
        </c:scaling>
        <c:delete val="0"/>
        <c:axPos val="r"/>
        <c:numFmt formatCode="0.0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779775008"/>
        <c:crosses val="max"/>
        <c:crossBetween val="between"/>
        <c:minorUnit val="0.1"/>
      </c:valAx>
      <c:catAx>
        <c:axId val="779775008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742971888"/>
        <c:crosses val="autoZero"/>
        <c:auto val="1"/>
        <c:lblAlgn val="ctr"/>
        <c:lblOffset val="100"/>
        <c:noMultiLvlLbl val="1"/>
      </c:catAx>
    </c:plotArea>
    <c:legend>
      <c:legendPos val="r"/>
      <c:layout>
        <c:manualLayout>
          <c:xMode val="edge"/>
          <c:yMode val="edge"/>
          <c:x val="1.6116602445970856E-3"/>
          <c:y val="0.93995199999999979"/>
          <c:w val="0.9983884972873216"/>
          <c:h val="5.894355555555555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en-CA" sz="1000" b="0"/>
              <a:t>Seasonality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519877414235954"/>
          <c:y val="0.13566177777777777"/>
          <c:w val="0.79734265629578016"/>
          <c:h val="0.70034444444444433"/>
        </c:manualLayout>
      </c:layout>
      <c:lineChart>
        <c:grouping val="standard"/>
        <c:varyColors val="0"/>
        <c:ser>
          <c:idx val="0"/>
          <c:order val="0"/>
          <c:tx>
            <c:v>SEA</c:v>
          </c:tx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153-4F42-AA54-EB9FF64022CF}"/>
            </c:ext>
          </c:extLst>
        </c:ser>
        <c:ser>
          <c:idx val="1"/>
          <c:order val="1"/>
          <c:tx>
            <c:v>AGG</c:v>
          </c:tx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153-4F42-AA54-EB9FF6402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417392"/>
        <c:axId val="620417784"/>
      </c:lineChart>
      <c:lineChart>
        <c:grouping val="standard"/>
        <c:varyColors val="0"/>
        <c:ser>
          <c:idx val="2"/>
          <c:order val="2"/>
          <c:tx>
            <c:v>REL</c:v>
          </c:tx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53-4F42-AA54-EB9FF6402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418568"/>
        <c:axId val="620418176"/>
      </c:lineChart>
      <c:catAx>
        <c:axId val="620417392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yy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620417784"/>
        <c:crosses val="autoZero"/>
        <c:auto val="1"/>
        <c:lblAlgn val="ctr"/>
        <c:lblOffset val="100"/>
        <c:tickLblSkip val="24"/>
        <c:noMultiLvlLbl val="1"/>
      </c:catAx>
      <c:valAx>
        <c:axId val="620417784"/>
        <c:scaling>
          <c:orientation val="minMax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620417392"/>
        <c:crosses val="autoZero"/>
        <c:crossBetween val="between"/>
      </c:valAx>
      <c:valAx>
        <c:axId val="620418176"/>
        <c:scaling>
          <c:orientation val="minMax"/>
          <c:min val="0.8"/>
        </c:scaling>
        <c:delete val="0"/>
        <c:axPos val="r"/>
        <c:numFmt formatCode="0.0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620418568"/>
        <c:crosses val="max"/>
        <c:crossBetween val="between"/>
        <c:minorUnit val="0.1"/>
      </c:valAx>
      <c:catAx>
        <c:axId val="620418568"/>
        <c:scaling>
          <c:orientation val="minMax"/>
        </c:scaling>
        <c:delete val="1"/>
        <c:axPos val="b"/>
        <c:majorTickMark val="out"/>
        <c:minorTickMark val="none"/>
        <c:tickLblPos val="none"/>
        <c:crossAx val="62041817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9.5200542192930423E-4"/>
          <c:y val="0.94168399999999997"/>
          <c:w val="0.99904804626265253"/>
          <c:h val="5.55097777777777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v>Factor-Based</c:v>
          </c:tx>
          <c:spPr>
            <a:ln w="12700" cap="rnd">
              <a:solidFill>
                <a:srgbClr val="109899"/>
              </a:solidFill>
              <a:round/>
            </a:ln>
            <a:effectLst/>
          </c:spPr>
          <c:marker>
            <c:symbol val="none"/>
          </c:marker>
          <c:cat>
            <c:numRef>
              <c:f>TOTAL!$AZ$15:$AZ$1000</c:f>
              <c:numCache>
                <c:formatCode>mmm\-yy</c:formatCode>
                <c:ptCount val="986"/>
                <c:pt idx="0">
                  <c:v>38016</c:v>
                </c:pt>
                <c:pt idx="1">
                  <c:v>38044</c:v>
                </c:pt>
                <c:pt idx="2">
                  <c:v>38077</c:v>
                </c:pt>
                <c:pt idx="3">
                  <c:v>38107</c:v>
                </c:pt>
                <c:pt idx="4">
                  <c:v>38138</c:v>
                </c:pt>
                <c:pt idx="5">
                  <c:v>38168</c:v>
                </c:pt>
                <c:pt idx="6">
                  <c:v>38198</c:v>
                </c:pt>
                <c:pt idx="7">
                  <c:v>38230</c:v>
                </c:pt>
                <c:pt idx="8">
                  <c:v>38260</c:v>
                </c:pt>
                <c:pt idx="9">
                  <c:v>38289</c:v>
                </c:pt>
                <c:pt idx="10">
                  <c:v>38321</c:v>
                </c:pt>
                <c:pt idx="11">
                  <c:v>38352</c:v>
                </c:pt>
                <c:pt idx="12">
                  <c:v>38383</c:v>
                </c:pt>
                <c:pt idx="13">
                  <c:v>38411</c:v>
                </c:pt>
                <c:pt idx="14">
                  <c:v>38442</c:v>
                </c:pt>
                <c:pt idx="15">
                  <c:v>38471</c:v>
                </c:pt>
                <c:pt idx="16">
                  <c:v>38503</c:v>
                </c:pt>
                <c:pt idx="17">
                  <c:v>38533</c:v>
                </c:pt>
                <c:pt idx="18">
                  <c:v>38562</c:v>
                </c:pt>
                <c:pt idx="19">
                  <c:v>38595</c:v>
                </c:pt>
                <c:pt idx="20">
                  <c:v>38625</c:v>
                </c:pt>
                <c:pt idx="21">
                  <c:v>38656</c:v>
                </c:pt>
                <c:pt idx="22">
                  <c:v>38686</c:v>
                </c:pt>
                <c:pt idx="23">
                  <c:v>38716</c:v>
                </c:pt>
                <c:pt idx="24">
                  <c:v>38748</c:v>
                </c:pt>
                <c:pt idx="25">
                  <c:v>38776</c:v>
                </c:pt>
                <c:pt idx="26">
                  <c:v>38807</c:v>
                </c:pt>
                <c:pt idx="27">
                  <c:v>38835</c:v>
                </c:pt>
                <c:pt idx="28">
                  <c:v>38868</c:v>
                </c:pt>
                <c:pt idx="29">
                  <c:v>38898</c:v>
                </c:pt>
                <c:pt idx="30">
                  <c:v>38929</c:v>
                </c:pt>
                <c:pt idx="31">
                  <c:v>38960</c:v>
                </c:pt>
                <c:pt idx="32">
                  <c:v>38989</c:v>
                </c:pt>
                <c:pt idx="33">
                  <c:v>39021</c:v>
                </c:pt>
                <c:pt idx="34">
                  <c:v>39051</c:v>
                </c:pt>
                <c:pt idx="35">
                  <c:v>39080</c:v>
                </c:pt>
                <c:pt idx="36">
                  <c:v>39113</c:v>
                </c:pt>
                <c:pt idx="37">
                  <c:v>39141</c:v>
                </c:pt>
                <c:pt idx="38">
                  <c:v>39171</c:v>
                </c:pt>
                <c:pt idx="39">
                  <c:v>39202</c:v>
                </c:pt>
                <c:pt idx="40">
                  <c:v>39233</c:v>
                </c:pt>
                <c:pt idx="41">
                  <c:v>39262</c:v>
                </c:pt>
                <c:pt idx="42">
                  <c:v>39294</c:v>
                </c:pt>
                <c:pt idx="43">
                  <c:v>39325</c:v>
                </c:pt>
                <c:pt idx="44">
                  <c:v>39353</c:v>
                </c:pt>
                <c:pt idx="45">
                  <c:v>39386</c:v>
                </c:pt>
                <c:pt idx="46">
                  <c:v>39416</c:v>
                </c:pt>
                <c:pt idx="47">
                  <c:v>39447</c:v>
                </c:pt>
                <c:pt idx="48">
                  <c:v>39478</c:v>
                </c:pt>
                <c:pt idx="49">
                  <c:v>39507</c:v>
                </c:pt>
                <c:pt idx="50">
                  <c:v>39538</c:v>
                </c:pt>
                <c:pt idx="51">
                  <c:v>39568</c:v>
                </c:pt>
                <c:pt idx="52">
                  <c:v>39598</c:v>
                </c:pt>
                <c:pt idx="53">
                  <c:v>39629</c:v>
                </c:pt>
                <c:pt idx="54">
                  <c:v>39660</c:v>
                </c:pt>
                <c:pt idx="55">
                  <c:v>39689</c:v>
                </c:pt>
                <c:pt idx="56">
                  <c:v>39721</c:v>
                </c:pt>
                <c:pt idx="57">
                  <c:v>39752</c:v>
                </c:pt>
                <c:pt idx="58">
                  <c:v>39780</c:v>
                </c:pt>
                <c:pt idx="59">
                  <c:v>39813</c:v>
                </c:pt>
                <c:pt idx="60">
                  <c:v>39843</c:v>
                </c:pt>
                <c:pt idx="61">
                  <c:v>39871</c:v>
                </c:pt>
                <c:pt idx="62">
                  <c:v>39903</c:v>
                </c:pt>
                <c:pt idx="63">
                  <c:v>39933</c:v>
                </c:pt>
                <c:pt idx="64">
                  <c:v>39962</c:v>
                </c:pt>
                <c:pt idx="65">
                  <c:v>39994</c:v>
                </c:pt>
                <c:pt idx="66">
                  <c:v>40025</c:v>
                </c:pt>
                <c:pt idx="67">
                  <c:v>40056</c:v>
                </c:pt>
                <c:pt idx="68">
                  <c:v>40086</c:v>
                </c:pt>
                <c:pt idx="69">
                  <c:v>40116</c:v>
                </c:pt>
                <c:pt idx="70">
                  <c:v>40147</c:v>
                </c:pt>
                <c:pt idx="71">
                  <c:v>40178</c:v>
                </c:pt>
                <c:pt idx="72">
                  <c:v>40207</c:v>
                </c:pt>
                <c:pt idx="73">
                  <c:v>40235</c:v>
                </c:pt>
                <c:pt idx="74">
                  <c:v>40268</c:v>
                </c:pt>
                <c:pt idx="75">
                  <c:v>40298</c:v>
                </c:pt>
                <c:pt idx="76">
                  <c:v>40329</c:v>
                </c:pt>
                <c:pt idx="77">
                  <c:v>40359</c:v>
                </c:pt>
                <c:pt idx="78">
                  <c:v>40389</c:v>
                </c:pt>
                <c:pt idx="79">
                  <c:v>40421</c:v>
                </c:pt>
                <c:pt idx="80">
                  <c:v>40451</c:v>
                </c:pt>
                <c:pt idx="81">
                  <c:v>40480</c:v>
                </c:pt>
                <c:pt idx="82">
                  <c:v>40512</c:v>
                </c:pt>
                <c:pt idx="83">
                  <c:v>40543</c:v>
                </c:pt>
                <c:pt idx="84">
                  <c:v>40574</c:v>
                </c:pt>
                <c:pt idx="85">
                  <c:v>40602</c:v>
                </c:pt>
                <c:pt idx="86">
                  <c:v>40633</c:v>
                </c:pt>
                <c:pt idx="87">
                  <c:v>40662</c:v>
                </c:pt>
                <c:pt idx="88">
                  <c:v>40694</c:v>
                </c:pt>
                <c:pt idx="89">
                  <c:v>40724</c:v>
                </c:pt>
                <c:pt idx="90">
                  <c:v>40753</c:v>
                </c:pt>
                <c:pt idx="91">
                  <c:v>40786</c:v>
                </c:pt>
                <c:pt idx="92">
                  <c:v>40816</c:v>
                </c:pt>
                <c:pt idx="93">
                  <c:v>40847</c:v>
                </c:pt>
                <c:pt idx="94">
                  <c:v>40877</c:v>
                </c:pt>
                <c:pt idx="95">
                  <c:v>40907</c:v>
                </c:pt>
                <c:pt idx="96">
                  <c:v>40939</c:v>
                </c:pt>
                <c:pt idx="97">
                  <c:v>40968</c:v>
                </c:pt>
                <c:pt idx="98">
                  <c:v>40998</c:v>
                </c:pt>
                <c:pt idx="99">
                  <c:v>41029</c:v>
                </c:pt>
                <c:pt idx="100">
                  <c:v>41060</c:v>
                </c:pt>
                <c:pt idx="101">
                  <c:v>41089</c:v>
                </c:pt>
                <c:pt idx="102">
                  <c:v>41121</c:v>
                </c:pt>
                <c:pt idx="103">
                  <c:v>41152</c:v>
                </c:pt>
                <c:pt idx="104">
                  <c:v>41180</c:v>
                </c:pt>
                <c:pt idx="105">
                  <c:v>41213</c:v>
                </c:pt>
                <c:pt idx="106">
                  <c:v>41243</c:v>
                </c:pt>
                <c:pt idx="107">
                  <c:v>41274</c:v>
                </c:pt>
                <c:pt idx="108">
                  <c:v>41305</c:v>
                </c:pt>
                <c:pt idx="109">
                  <c:v>41333</c:v>
                </c:pt>
                <c:pt idx="110">
                  <c:v>41362</c:v>
                </c:pt>
                <c:pt idx="111">
                  <c:v>41394</c:v>
                </c:pt>
                <c:pt idx="112">
                  <c:v>41425</c:v>
                </c:pt>
                <c:pt idx="113">
                  <c:v>41453</c:v>
                </c:pt>
                <c:pt idx="114">
                  <c:v>41486</c:v>
                </c:pt>
                <c:pt idx="115">
                  <c:v>41516</c:v>
                </c:pt>
                <c:pt idx="116">
                  <c:v>41547</c:v>
                </c:pt>
                <c:pt idx="117">
                  <c:v>41578</c:v>
                </c:pt>
                <c:pt idx="118">
                  <c:v>41607</c:v>
                </c:pt>
                <c:pt idx="119">
                  <c:v>41639</c:v>
                </c:pt>
                <c:pt idx="120">
                  <c:v>41670</c:v>
                </c:pt>
                <c:pt idx="121">
                  <c:v>41698</c:v>
                </c:pt>
                <c:pt idx="122">
                  <c:v>41729</c:v>
                </c:pt>
                <c:pt idx="123">
                  <c:v>41759</c:v>
                </c:pt>
                <c:pt idx="124">
                  <c:v>41789</c:v>
                </c:pt>
                <c:pt idx="125">
                  <c:v>41820</c:v>
                </c:pt>
                <c:pt idx="126">
                  <c:v>41851</c:v>
                </c:pt>
                <c:pt idx="127">
                  <c:v>41880</c:v>
                </c:pt>
                <c:pt idx="128">
                  <c:v>41912</c:v>
                </c:pt>
                <c:pt idx="129">
                  <c:v>41943</c:v>
                </c:pt>
                <c:pt idx="130">
                  <c:v>41971</c:v>
                </c:pt>
                <c:pt idx="131">
                  <c:v>42004</c:v>
                </c:pt>
                <c:pt idx="132">
                  <c:v>42034</c:v>
                </c:pt>
                <c:pt idx="133">
                  <c:v>42062</c:v>
                </c:pt>
                <c:pt idx="134">
                  <c:v>42094</c:v>
                </c:pt>
                <c:pt idx="135">
                  <c:v>42124</c:v>
                </c:pt>
                <c:pt idx="136">
                  <c:v>42153</c:v>
                </c:pt>
                <c:pt idx="137">
                  <c:v>42185</c:v>
                </c:pt>
                <c:pt idx="138">
                  <c:v>42216</c:v>
                </c:pt>
                <c:pt idx="139">
                  <c:v>42247</c:v>
                </c:pt>
                <c:pt idx="140">
                  <c:v>42277</c:v>
                </c:pt>
                <c:pt idx="141">
                  <c:v>42307</c:v>
                </c:pt>
                <c:pt idx="142">
                  <c:v>42338</c:v>
                </c:pt>
                <c:pt idx="143">
                  <c:v>42369</c:v>
                </c:pt>
                <c:pt idx="144">
                  <c:v>42398</c:v>
                </c:pt>
                <c:pt idx="145">
                  <c:v>42429</c:v>
                </c:pt>
                <c:pt idx="146">
                  <c:v>42460</c:v>
                </c:pt>
                <c:pt idx="147">
                  <c:v>42489</c:v>
                </c:pt>
                <c:pt idx="148">
                  <c:v>42521</c:v>
                </c:pt>
                <c:pt idx="149">
                  <c:v>42551</c:v>
                </c:pt>
                <c:pt idx="150">
                  <c:v>42580</c:v>
                </c:pt>
                <c:pt idx="151">
                  <c:v>42613</c:v>
                </c:pt>
                <c:pt idx="152">
                  <c:v>42643</c:v>
                </c:pt>
                <c:pt idx="153">
                  <c:v>42674</c:v>
                </c:pt>
                <c:pt idx="154">
                  <c:v>42704</c:v>
                </c:pt>
                <c:pt idx="155">
                  <c:v>42734</c:v>
                </c:pt>
                <c:pt idx="156">
                  <c:v>42766</c:v>
                </c:pt>
                <c:pt idx="157">
                  <c:v>42794</c:v>
                </c:pt>
                <c:pt idx="158">
                  <c:v>42825</c:v>
                </c:pt>
                <c:pt idx="159">
                  <c:v>42853</c:v>
                </c:pt>
                <c:pt idx="160">
                  <c:v>42886</c:v>
                </c:pt>
                <c:pt idx="161">
                  <c:v>42916</c:v>
                </c:pt>
                <c:pt idx="162">
                  <c:v>42947</c:v>
                </c:pt>
                <c:pt idx="163">
                  <c:v>42978</c:v>
                </c:pt>
                <c:pt idx="164">
                  <c:v>43007</c:v>
                </c:pt>
                <c:pt idx="165">
                  <c:v>43039</c:v>
                </c:pt>
                <c:pt idx="166">
                  <c:v>43069</c:v>
                </c:pt>
                <c:pt idx="167">
                  <c:v>43098</c:v>
                </c:pt>
                <c:pt idx="168">
                  <c:v>43131</c:v>
                </c:pt>
                <c:pt idx="169">
                  <c:v>43159</c:v>
                </c:pt>
                <c:pt idx="170">
                  <c:v>43189</c:v>
                </c:pt>
                <c:pt idx="171">
                  <c:v>43220</c:v>
                </c:pt>
                <c:pt idx="172">
                  <c:v>43251</c:v>
                </c:pt>
                <c:pt idx="173">
                  <c:v>43280</c:v>
                </c:pt>
                <c:pt idx="174">
                  <c:v>43312</c:v>
                </c:pt>
                <c:pt idx="175">
                  <c:v>43343</c:v>
                </c:pt>
                <c:pt idx="176">
                  <c:v>43371</c:v>
                </c:pt>
                <c:pt idx="177">
                  <c:v>43404</c:v>
                </c:pt>
                <c:pt idx="178">
                  <c:v>43434</c:v>
                </c:pt>
                <c:pt idx="179">
                  <c:v>43465</c:v>
                </c:pt>
                <c:pt idx="180">
                  <c:v>43496</c:v>
                </c:pt>
                <c:pt idx="181">
                  <c:v>43524</c:v>
                </c:pt>
                <c:pt idx="182">
                  <c:v>43553</c:v>
                </c:pt>
                <c:pt idx="183">
                  <c:v>43585</c:v>
                </c:pt>
                <c:pt idx="184">
                  <c:v>43616</c:v>
                </c:pt>
                <c:pt idx="185">
                  <c:v>43644</c:v>
                </c:pt>
                <c:pt idx="186">
                  <c:v>43677</c:v>
                </c:pt>
              </c:numCache>
            </c:numRef>
          </c:cat>
          <c:val>
            <c:numRef>
              <c:f>TOTAL!$BA$15:$BA$1000</c:f>
              <c:numCache>
                <c:formatCode>0.0</c:formatCode>
                <c:ptCount val="986"/>
                <c:pt idx="0">
                  <c:v>100</c:v>
                </c:pt>
                <c:pt idx="1">
                  <c:v>100.68341424226404</c:v>
                </c:pt>
                <c:pt idx="2">
                  <c:v>101.30515773323191</c:v>
                </c:pt>
                <c:pt idx="3">
                  <c:v>98.791678751401591</c:v>
                </c:pt>
                <c:pt idx="4">
                  <c:v>98.292503689616808</c:v>
                </c:pt>
                <c:pt idx="5">
                  <c:v>99.207475126550392</c:v>
                </c:pt>
                <c:pt idx="6">
                  <c:v>99.866571525485242</c:v>
                </c:pt>
                <c:pt idx="7">
                  <c:v>101.80375946752571</c:v>
                </c:pt>
                <c:pt idx="8">
                  <c:v>102.80591229720169</c:v>
                </c:pt>
                <c:pt idx="9">
                  <c:v>103.97906176625347</c:v>
                </c:pt>
                <c:pt idx="10">
                  <c:v>103.82163535057451</c:v>
                </c:pt>
                <c:pt idx="11">
                  <c:v>105.42789849428429</c:v>
                </c:pt>
                <c:pt idx="12">
                  <c:v>105.51835231206036</c:v>
                </c:pt>
                <c:pt idx="13">
                  <c:v>105.68809431992932</c:v>
                </c:pt>
                <c:pt idx="14">
                  <c:v>104.2366350276244</c:v>
                </c:pt>
                <c:pt idx="15">
                  <c:v>105.29974552800573</c:v>
                </c:pt>
                <c:pt idx="16">
                  <c:v>106.87669756199863</c:v>
                </c:pt>
                <c:pt idx="17">
                  <c:v>108.05168190574314</c:v>
                </c:pt>
                <c:pt idx="18">
                  <c:v>108.17696061493017</c:v>
                </c:pt>
                <c:pt idx="19">
                  <c:v>109.44033375896949</c:v>
                </c:pt>
                <c:pt idx="20">
                  <c:v>108.77770086748313</c:v>
                </c:pt>
                <c:pt idx="21">
                  <c:v>107.49503229516222</c:v>
                </c:pt>
                <c:pt idx="22">
                  <c:v>108.4624830575117</c:v>
                </c:pt>
                <c:pt idx="23">
                  <c:v>109.68091927156398</c:v>
                </c:pt>
                <c:pt idx="24">
                  <c:v>110.95645384938923</c:v>
                </c:pt>
                <c:pt idx="25">
                  <c:v>111.62765167278337</c:v>
                </c:pt>
                <c:pt idx="26">
                  <c:v>111.01592642634593</c:v>
                </c:pt>
                <c:pt idx="27">
                  <c:v>111.26733687466439</c:v>
                </c:pt>
                <c:pt idx="28">
                  <c:v>110.65719987723158</c:v>
                </c:pt>
                <c:pt idx="29">
                  <c:v>110.62524907961108</c:v>
                </c:pt>
                <c:pt idx="30">
                  <c:v>111.67065818612259</c:v>
                </c:pt>
                <c:pt idx="31">
                  <c:v>113.34693707688071</c:v>
                </c:pt>
                <c:pt idx="32">
                  <c:v>114.58015038744045</c:v>
                </c:pt>
                <c:pt idx="33">
                  <c:v>116.13146971462059</c:v>
                </c:pt>
                <c:pt idx="34">
                  <c:v>117.85007295337162</c:v>
                </c:pt>
                <c:pt idx="35">
                  <c:v>117.8769914996398</c:v>
                </c:pt>
                <c:pt idx="36">
                  <c:v>118.88713022190778</c:v>
                </c:pt>
                <c:pt idx="37">
                  <c:v>120.20436510988122</c:v>
                </c:pt>
                <c:pt idx="38">
                  <c:v>120.33112440777833</c:v>
                </c:pt>
                <c:pt idx="39">
                  <c:v>121.75399120547311</c:v>
                </c:pt>
                <c:pt idx="40">
                  <c:v>122.30677866634309</c:v>
                </c:pt>
                <c:pt idx="41">
                  <c:v>121.22307548554735</c:v>
                </c:pt>
                <c:pt idx="42">
                  <c:v>120.6532092006249</c:v>
                </c:pt>
                <c:pt idx="43">
                  <c:v>121.4262099455202</c:v>
                </c:pt>
                <c:pt idx="44">
                  <c:v>123.63356660845058</c:v>
                </c:pt>
                <c:pt idx="45">
                  <c:v>125.04268225966105</c:v>
                </c:pt>
                <c:pt idx="46">
                  <c:v>126.20521578858686</c:v>
                </c:pt>
                <c:pt idx="47">
                  <c:v>125.98502261680429</c:v>
                </c:pt>
                <c:pt idx="48">
                  <c:v>127.68700672441516</c:v>
                </c:pt>
                <c:pt idx="49">
                  <c:v>127.62363002485833</c:v>
                </c:pt>
                <c:pt idx="50">
                  <c:v>128.27225079601664</c:v>
                </c:pt>
                <c:pt idx="51">
                  <c:v>128.16031534578343</c:v>
                </c:pt>
                <c:pt idx="52">
                  <c:v>127.38686695413226</c:v>
                </c:pt>
                <c:pt idx="53">
                  <c:v>127.15423522928192</c:v>
                </c:pt>
                <c:pt idx="54">
                  <c:v>127.10546710327631</c:v>
                </c:pt>
                <c:pt idx="55">
                  <c:v>128.61386375316243</c:v>
                </c:pt>
                <c:pt idx="56">
                  <c:v>126.50583720801362</c:v>
                </c:pt>
                <c:pt idx="57">
                  <c:v>122.71371256370242</c:v>
                </c:pt>
                <c:pt idx="58">
                  <c:v>128.02152793422349</c:v>
                </c:pt>
                <c:pt idx="59">
                  <c:v>133.29646628773833</c:v>
                </c:pt>
                <c:pt idx="60">
                  <c:v>132.69350040331815</c:v>
                </c:pt>
                <c:pt idx="61">
                  <c:v>131.26200384281731</c:v>
                </c:pt>
                <c:pt idx="62">
                  <c:v>134.9072768173001</c:v>
                </c:pt>
                <c:pt idx="63">
                  <c:v>137.72136597809731</c:v>
                </c:pt>
                <c:pt idx="64">
                  <c:v>139.62934708477073</c:v>
                </c:pt>
                <c:pt idx="65">
                  <c:v>140.56180856215306</c:v>
                </c:pt>
                <c:pt idx="66">
                  <c:v>145.53287658465817</c:v>
                </c:pt>
                <c:pt idx="67">
                  <c:v>148.32189674244546</c:v>
                </c:pt>
                <c:pt idx="68">
                  <c:v>153.20907886711527</c:v>
                </c:pt>
                <c:pt idx="69">
                  <c:v>153.1183932523202</c:v>
                </c:pt>
                <c:pt idx="70">
                  <c:v>155.89850971826269</c:v>
                </c:pt>
                <c:pt idx="71">
                  <c:v>157.26926452156647</c:v>
                </c:pt>
                <c:pt idx="72">
                  <c:v>158.11770171837207</c:v>
                </c:pt>
                <c:pt idx="73">
                  <c:v>159.60376745930284</c:v>
                </c:pt>
                <c:pt idx="74">
                  <c:v>162.68388813035708</c:v>
                </c:pt>
                <c:pt idx="75">
                  <c:v>165.5070085390935</c:v>
                </c:pt>
                <c:pt idx="76">
                  <c:v>163.23077363829768</c:v>
                </c:pt>
                <c:pt idx="77">
                  <c:v>164.36471657118901</c:v>
                </c:pt>
                <c:pt idx="78">
                  <c:v>168.12057037223667</c:v>
                </c:pt>
                <c:pt idx="79">
                  <c:v>171.53634331406172</c:v>
                </c:pt>
                <c:pt idx="80">
                  <c:v>173.80364434697097</c:v>
                </c:pt>
                <c:pt idx="81">
                  <c:v>176.13214692456273</c:v>
                </c:pt>
                <c:pt idx="82">
                  <c:v>174.69853951194841</c:v>
                </c:pt>
                <c:pt idx="83">
                  <c:v>175.7097712047038</c:v>
                </c:pt>
                <c:pt idx="84">
                  <c:v>177.16504230656972</c:v>
                </c:pt>
                <c:pt idx="85">
                  <c:v>179.4183765346873</c:v>
                </c:pt>
                <c:pt idx="86">
                  <c:v>180.01500524519781</c:v>
                </c:pt>
                <c:pt idx="87">
                  <c:v>182.89923985090482</c:v>
                </c:pt>
                <c:pt idx="88">
                  <c:v>184.55050636038672</c:v>
                </c:pt>
                <c:pt idx="89">
                  <c:v>183.10599946511849</c:v>
                </c:pt>
                <c:pt idx="90">
                  <c:v>185.69981025330998</c:v>
                </c:pt>
                <c:pt idx="91">
                  <c:v>188.3334097719258</c:v>
                </c:pt>
                <c:pt idx="92">
                  <c:v>189.20681680233335</c:v>
                </c:pt>
                <c:pt idx="93">
                  <c:v>190.66446166440798</c:v>
                </c:pt>
                <c:pt idx="94">
                  <c:v>190.94395629402561</c:v>
                </c:pt>
                <c:pt idx="95">
                  <c:v>193.8339440423436</c:v>
                </c:pt>
                <c:pt idx="96">
                  <c:v>198.44559519384157</c:v>
                </c:pt>
                <c:pt idx="97">
                  <c:v>200.03593764057342</c:v>
                </c:pt>
                <c:pt idx="98">
                  <c:v>199.0219688929927</c:v>
                </c:pt>
                <c:pt idx="99">
                  <c:v>200.8358525158385</c:v>
                </c:pt>
                <c:pt idx="100">
                  <c:v>199.94468965744059</c:v>
                </c:pt>
                <c:pt idx="101">
                  <c:v>201.91092907862171</c:v>
                </c:pt>
                <c:pt idx="102">
                  <c:v>205.72078621489717</c:v>
                </c:pt>
                <c:pt idx="103">
                  <c:v>207.00127385943276</c:v>
                </c:pt>
                <c:pt idx="104">
                  <c:v>208.4731971880307</c:v>
                </c:pt>
                <c:pt idx="105">
                  <c:v>209.06722216080198</c:v>
                </c:pt>
                <c:pt idx="106">
                  <c:v>210.81269891076059</c:v>
                </c:pt>
                <c:pt idx="107">
                  <c:v>211.8070217748311</c:v>
                </c:pt>
                <c:pt idx="108">
                  <c:v>214.01467791975634</c:v>
                </c:pt>
                <c:pt idx="109">
                  <c:v>214.83827928989317</c:v>
                </c:pt>
                <c:pt idx="110">
                  <c:v>216.9371958626293</c:v>
                </c:pt>
                <c:pt idx="111">
                  <c:v>220.20625008328994</c:v>
                </c:pt>
                <c:pt idx="112">
                  <c:v>218.84232427598366</c:v>
                </c:pt>
                <c:pt idx="113">
                  <c:v>213.99842704769256</c:v>
                </c:pt>
                <c:pt idx="114">
                  <c:v>216.02360591852246</c:v>
                </c:pt>
                <c:pt idx="115">
                  <c:v>214.30462678934538</c:v>
                </c:pt>
                <c:pt idx="116">
                  <c:v>218.00017459236392</c:v>
                </c:pt>
                <c:pt idx="117">
                  <c:v>220.73165728502943</c:v>
                </c:pt>
                <c:pt idx="118">
                  <c:v>220.43260363100157</c:v>
                </c:pt>
                <c:pt idx="119">
                  <c:v>220.20030295786017</c:v>
                </c:pt>
                <c:pt idx="120">
                  <c:v>223.55051170824751</c:v>
                </c:pt>
                <c:pt idx="121">
                  <c:v>227.42968461436084</c:v>
                </c:pt>
                <c:pt idx="122">
                  <c:v>226.81745558455134</c:v>
                </c:pt>
                <c:pt idx="123">
                  <c:v>228.54742789819738</c:v>
                </c:pt>
                <c:pt idx="124">
                  <c:v>232.27727157604667</c:v>
                </c:pt>
                <c:pt idx="125">
                  <c:v>234.09987970043687</c:v>
                </c:pt>
                <c:pt idx="126">
                  <c:v>232.86557034063037</c:v>
                </c:pt>
                <c:pt idx="127">
                  <c:v>237.45499894802222</c:v>
                </c:pt>
                <c:pt idx="128">
                  <c:v>234.16604572446519</c:v>
                </c:pt>
                <c:pt idx="129">
                  <c:v>237.10239634564502</c:v>
                </c:pt>
                <c:pt idx="130">
                  <c:v>239.20578510235066</c:v>
                </c:pt>
                <c:pt idx="131">
                  <c:v>240.59390689938124</c:v>
                </c:pt>
                <c:pt idx="132">
                  <c:v>245.72703263975808</c:v>
                </c:pt>
                <c:pt idx="133">
                  <c:v>244.63808500811427</c:v>
                </c:pt>
                <c:pt idx="134">
                  <c:v>245.4310887843607</c:v>
                </c:pt>
                <c:pt idx="135">
                  <c:v>244.73695419856367</c:v>
                </c:pt>
                <c:pt idx="136">
                  <c:v>244.90261605550472</c:v>
                </c:pt>
                <c:pt idx="137">
                  <c:v>240.99650199555683</c:v>
                </c:pt>
                <c:pt idx="138">
                  <c:v>242.82689224346984</c:v>
                </c:pt>
                <c:pt idx="139">
                  <c:v>241.19058286787242</c:v>
                </c:pt>
                <c:pt idx="140">
                  <c:v>241.07949438597873</c:v>
                </c:pt>
                <c:pt idx="141">
                  <c:v>242.17714535381188</c:v>
                </c:pt>
                <c:pt idx="142">
                  <c:v>241.42716831267626</c:v>
                </c:pt>
                <c:pt idx="143">
                  <c:v>240.9907132016161</c:v>
                </c:pt>
                <c:pt idx="144">
                  <c:v>241.27082990587616</c:v>
                </c:pt>
                <c:pt idx="145">
                  <c:v>242.54876747610325</c:v>
                </c:pt>
                <c:pt idx="146">
                  <c:v>245.94401586695588</c:v>
                </c:pt>
                <c:pt idx="147">
                  <c:v>247.98231557880575</c:v>
                </c:pt>
                <c:pt idx="148">
                  <c:v>248.76812346584947</c:v>
                </c:pt>
                <c:pt idx="149">
                  <c:v>254.66212348984021</c:v>
                </c:pt>
                <c:pt idx="150">
                  <c:v>258.88257108877434</c:v>
                </c:pt>
                <c:pt idx="151">
                  <c:v>259.67859928351339</c:v>
                </c:pt>
                <c:pt idx="152">
                  <c:v>259.58044752792023</c:v>
                </c:pt>
                <c:pt idx="153">
                  <c:v>256.93567541655892</c:v>
                </c:pt>
                <c:pt idx="154">
                  <c:v>252.32077378925089</c:v>
                </c:pt>
                <c:pt idx="155">
                  <c:v>254.4661487806701</c:v>
                </c:pt>
                <c:pt idx="156">
                  <c:v>258.00960730166707</c:v>
                </c:pt>
                <c:pt idx="157">
                  <c:v>261.21791146134296</c:v>
                </c:pt>
                <c:pt idx="158">
                  <c:v>261.91878927383732</c:v>
                </c:pt>
                <c:pt idx="159">
                  <c:v>264.77240895212378</c:v>
                </c:pt>
                <c:pt idx="160">
                  <c:v>267.3939306820651</c:v>
                </c:pt>
                <c:pt idx="161">
                  <c:v>268.18222605706427</c:v>
                </c:pt>
                <c:pt idx="162">
                  <c:v>270.95489130897914</c:v>
                </c:pt>
                <c:pt idx="163">
                  <c:v>273.22057968705707</c:v>
                </c:pt>
                <c:pt idx="164">
                  <c:v>273.42502798073201</c:v>
                </c:pt>
                <c:pt idx="165">
                  <c:v>274.83770921193866</c:v>
                </c:pt>
                <c:pt idx="166">
                  <c:v>274.5897631960932</c:v>
                </c:pt>
                <c:pt idx="167">
                  <c:v>276.12106081158737</c:v>
                </c:pt>
                <c:pt idx="168">
                  <c:v>277.14104412414724</c:v>
                </c:pt>
                <c:pt idx="169">
                  <c:v>273.53776190099683</c:v>
                </c:pt>
                <c:pt idx="170">
                  <c:v>275.01971829680423</c:v>
                </c:pt>
                <c:pt idx="171">
                  <c:v>273.53322282670661</c:v>
                </c:pt>
                <c:pt idx="172">
                  <c:v>277.09463338969528</c:v>
                </c:pt>
                <c:pt idx="173">
                  <c:v>277.09997431639204</c:v>
                </c:pt>
                <c:pt idx="174">
                  <c:v>277.27033011451812</c:v>
                </c:pt>
                <c:pt idx="175">
                  <c:v>279.97433091152072</c:v>
                </c:pt>
                <c:pt idx="176">
                  <c:v>277.92546890113766</c:v>
                </c:pt>
                <c:pt idx="177">
                  <c:v>272.49491869406518</c:v>
                </c:pt>
                <c:pt idx="178">
                  <c:v>274.83131417776139</c:v>
                </c:pt>
                <c:pt idx="179">
                  <c:v>275.48074572355802</c:v>
                </c:pt>
                <c:pt idx="180">
                  <c:v>281.47550249918964</c:v>
                </c:pt>
                <c:pt idx="181">
                  <c:v>283.02828484042715</c:v>
                </c:pt>
                <c:pt idx="182">
                  <c:v>288.11756020177972</c:v>
                </c:pt>
                <c:pt idx="183">
                  <c:v>288.74528085350767</c:v>
                </c:pt>
                <c:pt idx="184">
                  <c:v>292.77194730031511</c:v>
                </c:pt>
                <c:pt idx="185">
                  <c:v>297.92933591721578</c:v>
                </c:pt>
                <c:pt idx="186">
                  <c:v>299.88407653342654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0A-4033-AA88-609E1C2EC9BA}"/>
            </c:ext>
          </c:extLst>
        </c:ser>
        <c:ser>
          <c:idx val="2"/>
          <c:order val="1"/>
          <c:tx>
            <c:v>Barclays US Aggregate TR</c:v>
          </c:tx>
          <c:spPr>
            <a:ln w="12700" cap="rnd">
              <a:solidFill>
                <a:srgbClr val="2C3945"/>
              </a:solidFill>
              <a:round/>
            </a:ln>
            <a:effectLst/>
          </c:spPr>
          <c:marker>
            <c:symbol val="none"/>
          </c:marker>
          <c:cat>
            <c:numRef>
              <c:f>TOTAL!$AZ$15:$AZ$1000</c:f>
              <c:numCache>
                <c:formatCode>mmm\-yy</c:formatCode>
                <c:ptCount val="986"/>
                <c:pt idx="0">
                  <c:v>38016</c:v>
                </c:pt>
                <c:pt idx="1">
                  <c:v>38044</c:v>
                </c:pt>
                <c:pt idx="2">
                  <c:v>38077</c:v>
                </c:pt>
                <c:pt idx="3">
                  <c:v>38107</c:v>
                </c:pt>
                <c:pt idx="4">
                  <c:v>38138</c:v>
                </c:pt>
                <c:pt idx="5">
                  <c:v>38168</c:v>
                </c:pt>
                <c:pt idx="6">
                  <c:v>38198</c:v>
                </c:pt>
                <c:pt idx="7">
                  <c:v>38230</c:v>
                </c:pt>
                <c:pt idx="8">
                  <c:v>38260</c:v>
                </c:pt>
                <c:pt idx="9">
                  <c:v>38289</c:v>
                </c:pt>
                <c:pt idx="10">
                  <c:v>38321</c:v>
                </c:pt>
                <c:pt idx="11">
                  <c:v>38352</c:v>
                </c:pt>
                <c:pt idx="12">
                  <c:v>38383</c:v>
                </c:pt>
                <c:pt idx="13">
                  <c:v>38411</c:v>
                </c:pt>
                <c:pt idx="14">
                  <c:v>38442</c:v>
                </c:pt>
                <c:pt idx="15">
                  <c:v>38471</c:v>
                </c:pt>
                <c:pt idx="16">
                  <c:v>38503</c:v>
                </c:pt>
                <c:pt idx="17">
                  <c:v>38533</c:v>
                </c:pt>
                <c:pt idx="18">
                  <c:v>38562</c:v>
                </c:pt>
                <c:pt idx="19">
                  <c:v>38595</c:v>
                </c:pt>
                <c:pt idx="20">
                  <c:v>38625</c:v>
                </c:pt>
                <c:pt idx="21">
                  <c:v>38656</c:v>
                </c:pt>
                <c:pt idx="22">
                  <c:v>38686</c:v>
                </c:pt>
                <c:pt idx="23">
                  <c:v>38716</c:v>
                </c:pt>
                <c:pt idx="24">
                  <c:v>38748</c:v>
                </c:pt>
                <c:pt idx="25">
                  <c:v>38776</c:v>
                </c:pt>
                <c:pt idx="26">
                  <c:v>38807</c:v>
                </c:pt>
                <c:pt idx="27">
                  <c:v>38835</c:v>
                </c:pt>
                <c:pt idx="28">
                  <c:v>38868</c:v>
                </c:pt>
                <c:pt idx="29">
                  <c:v>38898</c:v>
                </c:pt>
                <c:pt idx="30">
                  <c:v>38929</c:v>
                </c:pt>
                <c:pt idx="31">
                  <c:v>38960</c:v>
                </c:pt>
                <c:pt idx="32">
                  <c:v>38989</c:v>
                </c:pt>
                <c:pt idx="33">
                  <c:v>39021</c:v>
                </c:pt>
                <c:pt idx="34">
                  <c:v>39051</c:v>
                </c:pt>
                <c:pt idx="35">
                  <c:v>39080</c:v>
                </c:pt>
                <c:pt idx="36">
                  <c:v>39113</c:v>
                </c:pt>
                <c:pt idx="37">
                  <c:v>39141</c:v>
                </c:pt>
                <c:pt idx="38">
                  <c:v>39171</c:v>
                </c:pt>
                <c:pt idx="39">
                  <c:v>39202</c:v>
                </c:pt>
                <c:pt idx="40">
                  <c:v>39233</c:v>
                </c:pt>
                <c:pt idx="41">
                  <c:v>39262</c:v>
                </c:pt>
                <c:pt idx="42">
                  <c:v>39294</c:v>
                </c:pt>
                <c:pt idx="43">
                  <c:v>39325</c:v>
                </c:pt>
                <c:pt idx="44">
                  <c:v>39353</c:v>
                </c:pt>
                <c:pt idx="45">
                  <c:v>39386</c:v>
                </c:pt>
                <c:pt idx="46">
                  <c:v>39416</c:v>
                </c:pt>
                <c:pt idx="47">
                  <c:v>39447</c:v>
                </c:pt>
                <c:pt idx="48">
                  <c:v>39478</c:v>
                </c:pt>
                <c:pt idx="49">
                  <c:v>39507</c:v>
                </c:pt>
                <c:pt idx="50">
                  <c:v>39538</c:v>
                </c:pt>
                <c:pt idx="51">
                  <c:v>39568</c:v>
                </c:pt>
                <c:pt idx="52">
                  <c:v>39598</c:v>
                </c:pt>
                <c:pt idx="53">
                  <c:v>39629</c:v>
                </c:pt>
                <c:pt idx="54">
                  <c:v>39660</c:v>
                </c:pt>
                <c:pt idx="55">
                  <c:v>39689</c:v>
                </c:pt>
                <c:pt idx="56">
                  <c:v>39721</c:v>
                </c:pt>
                <c:pt idx="57">
                  <c:v>39752</c:v>
                </c:pt>
                <c:pt idx="58">
                  <c:v>39780</c:v>
                </c:pt>
                <c:pt idx="59">
                  <c:v>39813</c:v>
                </c:pt>
                <c:pt idx="60">
                  <c:v>39843</c:v>
                </c:pt>
                <c:pt idx="61">
                  <c:v>39871</c:v>
                </c:pt>
                <c:pt idx="62">
                  <c:v>39903</c:v>
                </c:pt>
                <c:pt idx="63">
                  <c:v>39933</c:v>
                </c:pt>
                <c:pt idx="64">
                  <c:v>39962</c:v>
                </c:pt>
                <c:pt idx="65">
                  <c:v>39994</c:v>
                </c:pt>
                <c:pt idx="66">
                  <c:v>40025</c:v>
                </c:pt>
                <c:pt idx="67">
                  <c:v>40056</c:v>
                </c:pt>
                <c:pt idx="68">
                  <c:v>40086</c:v>
                </c:pt>
                <c:pt idx="69">
                  <c:v>40116</c:v>
                </c:pt>
                <c:pt idx="70">
                  <c:v>40147</c:v>
                </c:pt>
                <c:pt idx="71">
                  <c:v>40178</c:v>
                </c:pt>
                <c:pt idx="72">
                  <c:v>40207</c:v>
                </c:pt>
                <c:pt idx="73">
                  <c:v>40235</c:v>
                </c:pt>
                <c:pt idx="74">
                  <c:v>40268</c:v>
                </c:pt>
                <c:pt idx="75">
                  <c:v>40298</c:v>
                </c:pt>
                <c:pt idx="76">
                  <c:v>40329</c:v>
                </c:pt>
                <c:pt idx="77">
                  <c:v>40359</c:v>
                </c:pt>
                <c:pt idx="78">
                  <c:v>40389</c:v>
                </c:pt>
                <c:pt idx="79">
                  <c:v>40421</c:v>
                </c:pt>
                <c:pt idx="80">
                  <c:v>40451</c:v>
                </c:pt>
                <c:pt idx="81">
                  <c:v>40480</c:v>
                </c:pt>
                <c:pt idx="82">
                  <c:v>40512</c:v>
                </c:pt>
                <c:pt idx="83">
                  <c:v>40543</c:v>
                </c:pt>
                <c:pt idx="84">
                  <c:v>40574</c:v>
                </c:pt>
                <c:pt idx="85">
                  <c:v>40602</c:v>
                </c:pt>
                <c:pt idx="86">
                  <c:v>40633</c:v>
                </c:pt>
                <c:pt idx="87">
                  <c:v>40662</c:v>
                </c:pt>
                <c:pt idx="88">
                  <c:v>40694</c:v>
                </c:pt>
                <c:pt idx="89">
                  <c:v>40724</c:v>
                </c:pt>
                <c:pt idx="90">
                  <c:v>40753</c:v>
                </c:pt>
                <c:pt idx="91">
                  <c:v>40786</c:v>
                </c:pt>
                <c:pt idx="92">
                  <c:v>40816</c:v>
                </c:pt>
                <c:pt idx="93">
                  <c:v>40847</c:v>
                </c:pt>
                <c:pt idx="94">
                  <c:v>40877</c:v>
                </c:pt>
                <c:pt idx="95">
                  <c:v>40907</c:v>
                </c:pt>
                <c:pt idx="96">
                  <c:v>40939</c:v>
                </c:pt>
                <c:pt idx="97">
                  <c:v>40968</c:v>
                </c:pt>
                <c:pt idx="98">
                  <c:v>40998</c:v>
                </c:pt>
                <c:pt idx="99">
                  <c:v>41029</c:v>
                </c:pt>
                <c:pt idx="100">
                  <c:v>41060</c:v>
                </c:pt>
                <c:pt idx="101">
                  <c:v>41089</c:v>
                </c:pt>
                <c:pt idx="102">
                  <c:v>41121</c:v>
                </c:pt>
                <c:pt idx="103">
                  <c:v>41152</c:v>
                </c:pt>
                <c:pt idx="104">
                  <c:v>41180</c:v>
                </c:pt>
                <c:pt idx="105">
                  <c:v>41213</c:v>
                </c:pt>
                <c:pt idx="106">
                  <c:v>41243</c:v>
                </c:pt>
                <c:pt idx="107">
                  <c:v>41274</c:v>
                </c:pt>
                <c:pt idx="108">
                  <c:v>41305</c:v>
                </c:pt>
                <c:pt idx="109">
                  <c:v>41333</c:v>
                </c:pt>
                <c:pt idx="110">
                  <c:v>41362</c:v>
                </c:pt>
                <c:pt idx="111">
                  <c:v>41394</c:v>
                </c:pt>
                <c:pt idx="112">
                  <c:v>41425</c:v>
                </c:pt>
                <c:pt idx="113">
                  <c:v>41453</c:v>
                </c:pt>
                <c:pt idx="114">
                  <c:v>41486</c:v>
                </c:pt>
                <c:pt idx="115">
                  <c:v>41516</c:v>
                </c:pt>
                <c:pt idx="116">
                  <c:v>41547</c:v>
                </c:pt>
                <c:pt idx="117">
                  <c:v>41578</c:v>
                </c:pt>
                <c:pt idx="118">
                  <c:v>41607</c:v>
                </c:pt>
                <c:pt idx="119">
                  <c:v>41639</c:v>
                </c:pt>
                <c:pt idx="120">
                  <c:v>41670</c:v>
                </c:pt>
                <c:pt idx="121">
                  <c:v>41698</c:v>
                </c:pt>
                <c:pt idx="122">
                  <c:v>41729</c:v>
                </c:pt>
                <c:pt idx="123">
                  <c:v>41759</c:v>
                </c:pt>
                <c:pt idx="124">
                  <c:v>41789</c:v>
                </c:pt>
                <c:pt idx="125">
                  <c:v>41820</c:v>
                </c:pt>
                <c:pt idx="126">
                  <c:v>41851</c:v>
                </c:pt>
                <c:pt idx="127">
                  <c:v>41880</c:v>
                </c:pt>
                <c:pt idx="128">
                  <c:v>41912</c:v>
                </c:pt>
                <c:pt idx="129">
                  <c:v>41943</c:v>
                </c:pt>
                <c:pt idx="130">
                  <c:v>41971</c:v>
                </c:pt>
                <c:pt idx="131">
                  <c:v>42004</c:v>
                </c:pt>
                <c:pt idx="132">
                  <c:v>42034</c:v>
                </c:pt>
                <c:pt idx="133">
                  <c:v>42062</c:v>
                </c:pt>
                <c:pt idx="134">
                  <c:v>42094</c:v>
                </c:pt>
                <c:pt idx="135">
                  <c:v>42124</c:v>
                </c:pt>
                <c:pt idx="136">
                  <c:v>42153</c:v>
                </c:pt>
                <c:pt idx="137">
                  <c:v>42185</c:v>
                </c:pt>
                <c:pt idx="138">
                  <c:v>42216</c:v>
                </c:pt>
                <c:pt idx="139">
                  <c:v>42247</c:v>
                </c:pt>
                <c:pt idx="140">
                  <c:v>42277</c:v>
                </c:pt>
                <c:pt idx="141">
                  <c:v>42307</c:v>
                </c:pt>
                <c:pt idx="142">
                  <c:v>42338</c:v>
                </c:pt>
                <c:pt idx="143">
                  <c:v>42369</c:v>
                </c:pt>
                <c:pt idx="144">
                  <c:v>42398</c:v>
                </c:pt>
                <c:pt idx="145">
                  <c:v>42429</c:v>
                </c:pt>
                <c:pt idx="146">
                  <c:v>42460</c:v>
                </c:pt>
                <c:pt idx="147">
                  <c:v>42489</c:v>
                </c:pt>
                <c:pt idx="148">
                  <c:v>42521</c:v>
                </c:pt>
                <c:pt idx="149">
                  <c:v>42551</c:v>
                </c:pt>
                <c:pt idx="150">
                  <c:v>42580</c:v>
                </c:pt>
                <c:pt idx="151">
                  <c:v>42613</c:v>
                </c:pt>
                <c:pt idx="152">
                  <c:v>42643</c:v>
                </c:pt>
                <c:pt idx="153">
                  <c:v>42674</c:v>
                </c:pt>
                <c:pt idx="154">
                  <c:v>42704</c:v>
                </c:pt>
                <c:pt idx="155">
                  <c:v>42734</c:v>
                </c:pt>
                <c:pt idx="156">
                  <c:v>42766</c:v>
                </c:pt>
                <c:pt idx="157">
                  <c:v>42794</c:v>
                </c:pt>
                <c:pt idx="158">
                  <c:v>42825</c:v>
                </c:pt>
                <c:pt idx="159">
                  <c:v>42853</c:v>
                </c:pt>
                <c:pt idx="160">
                  <c:v>42886</c:v>
                </c:pt>
                <c:pt idx="161">
                  <c:v>42916</c:v>
                </c:pt>
                <c:pt idx="162">
                  <c:v>42947</c:v>
                </c:pt>
                <c:pt idx="163">
                  <c:v>42978</c:v>
                </c:pt>
                <c:pt idx="164">
                  <c:v>43007</c:v>
                </c:pt>
                <c:pt idx="165">
                  <c:v>43039</c:v>
                </c:pt>
                <c:pt idx="166">
                  <c:v>43069</c:v>
                </c:pt>
                <c:pt idx="167">
                  <c:v>43098</c:v>
                </c:pt>
                <c:pt idx="168">
                  <c:v>43131</c:v>
                </c:pt>
                <c:pt idx="169">
                  <c:v>43159</c:v>
                </c:pt>
                <c:pt idx="170">
                  <c:v>43189</c:v>
                </c:pt>
                <c:pt idx="171">
                  <c:v>43220</c:v>
                </c:pt>
                <c:pt idx="172">
                  <c:v>43251</c:v>
                </c:pt>
                <c:pt idx="173">
                  <c:v>43280</c:v>
                </c:pt>
                <c:pt idx="174">
                  <c:v>43312</c:v>
                </c:pt>
                <c:pt idx="175">
                  <c:v>43343</c:v>
                </c:pt>
                <c:pt idx="176">
                  <c:v>43371</c:v>
                </c:pt>
                <c:pt idx="177">
                  <c:v>43404</c:v>
                </c:pt>
                <c:pt idx="178">
                  <c:v>43434</c:v>
                </c:pt>
                <c:pt idx="179">
                  <c:v>43465</c:v>
                </c:pt>
                <c:pt idx="180">
                  <c:v>43496</c:v>
                </c:pt>
                <c:pt idx="181">
                  <c:v>43524</c:v>
                </c:pt>
                <c:pt idx="182">
                  <c:v>43553</c:v>
                </c:pt>
                <c:pt idx="183">
                  <c:v>43585</c:v>
                </c:pt>
                <c:pt idx="184">
                  <c:v>43616</c:v>
                </c:pt>
                <c:pt idx="185">
                  <c:v>43644</c:v>
                </c:pt>
                <c:pt idx="186">
                  <c:v>43677</c:v>
                </c:pt>
              </c:numCache>
            </c:numRef>
          </c:cat>
          <c:val>
            <c:numRef>
              <c:f>TOTAL!$BB$15:$BB$1000</c:f>
              <c:numCache>
                <c:formatCode>0.0</c:formatCode>
                <c:ptCount val="986"/>
                <c:pt idx="0">
                  <c:v>100</c:v>
                </c:pt>
                <c:pt idx="1">
                  <c:v>101.08241419469755</c:v>
                </c:pt>
                <c:pt idx="2">
                  <c:v>101.8394190587107</c:v>
                </c:pt>
                <c:pt idx="3">
                  <c:v>99.189902034664655</c:v>
                </c:pt>
                <c:pt idx="4">
                  <c:v>98.792560115092158</c:v>
                </c:pt>
                <c:pt idx="5">
                  <c:v>99.350894019319057</c:v>
                </c:pt>
                <c:pt idx="6">
                  <c:v>100.33568541481129</c:v>
                </c:pt>
                <c:pt idx="7">
                  <c:v>102.24960608344183</c:v>
                </c:pt>
                <c:pt idx="8">
                  <c:v>102.52706035486746</c:v>
                </c:pt>
                <c:pt idx="9">
                  <c:v>103.38682606014936</c:v>
                </c:pt>
                <c:pt idx="10">
                  <c:v>102.56217030896762</c:v>
                </c:pt>
                <c:pt idx="11">
                  <c:v>103.50585736795236</c:v>
                </c:pt>
                <c:pt idx="12">
                  <c:v>104.15581968897723</c:v>
                </c:pt>
                <c:pt idx="13">
                  <c:v>103.54096732205251</c:v>
                </c:pt>
                <c:pt idx="14">
                  <c:v>103.00917996848672</c:v>
                </c:pt>
                <c:pt idx="15">
                  <c:v>104.40330204836613</c:v>
                </c:pt>
                <c:pt idx="16">
                  <c:v>105.53281496197849</c:v>
                </c:pt>
                <c:pt idx="17">
                  <c:v>106.10827567308351</c:v>
                </c:pt>
                <c:pt idx="18">
                  <c:v>105.14318010550114</c:v>
                </c:pt>
                <c:pt idx="19">
                  <c:v>106.49020346646574</c:v>
                </c:pt>
                <c:pt idx="20">
                  <c:v>105.3932314859218</c:v>
                </c:pt>
                <c:pt idx="21">
                  <c:v>104.55915599095708</c:v>
                </c:pt>
                <c:pt idx="22">
                  <c:v>105.02157977666648</c:v>
                </c:pt>
                <c:pt idx="23">
                  <c:v>106.02007261766121</c:v>
                </c:pt>
                <c:pt idx="24">
                  <c:v>106.02606700006856</c:v>
                </c:pt>
                <c:pt idx="25">
                  <c:v>106.37802288141404</c:v>
                </c:pt>
                <c:pt idx="26">
                  <c:v>105.33414400219228</c:v>
                </c:pt>
                <c:pt idx="27">
                  <c:v>105.14318010550117</c:v>
                </c:pt>
                <c:pt idx="28">
                  <c:v>105.03099952044946</c:v>
                </c:pt>
                <c:pt idx="29">
                  <c:v>105.25364800986509</c:v>
                </c:pt>
                <c:pt idx="30">
                  <c:v>106.67688566143735</c:v>
                </c:pt>
                <c:pt idx="31">
                  <c:v>108.30992669726663</c:v>
                </c:pt>
                <c:pt idx="32">
                  <c:v>109.26132081934651</c:v>
                </c:pt>
                <c:pt idx="33">
                  <c:v>109.98407206960339</c:v>
                </c:pt>
                <c:pt idx="34">
                  <c:v>111.26001918202375</c:v>
                </c:pt>
                <c:pt idx="35">
                  <c:v>110.61433856271842</c:v>
                </c:pt>
                <c:pt idx="36">
                  <c:v>110.56895252449139</c:v>
                </c:pt>
                <c:pt idx="37">
                  <c:v>112.27392614920879</c:v>
                </c:pt>
                <c:pt idx="38">
                  <c:v>112.27735151058444</c:v>
                </c:pt>
                <c:pt idx="39">
                  <c:v>112.88278413372616</c:v>
                </c:pt>
                <c:pt idx="40">
                  <c:v>112.02644378981988</c:v>
                </c:pt>
                <c:pt idx="41">
                  <c:v>111.69589641707205</c:v>
                </c:pt>
                <c:pt idx="42">
                  <c:v>112.6275947112421</c:v>
                </c:pt>
                <c:pt idx="43">
                  <c:v>114.00801534561903</c:v>
                </c:pt>
                <c:pt idx="44">
                  <c:v>114.87291909296438</c:v>
                </c:pt>
                <c:pt idx="45">
                  <c:v>115.90480920737146</c:v>
                </c:pt>
                <c:pt idx="46">
                  <c:v>117.98914160443934</c:v>
                </c:pt>
                <c:pt idx="47">
                  <c:v>118.32054531753109</c:v>
                </c:pt>
                <c:pt idx="48">
                  <c:v>120.30811125573757</c:v>
                </c:pt>
                <c:pt idx="49">
                  <c:v>120.4750976227993</c:v>
                </c:pt>
                <c:pt idx="50">
                  <c:v>120.88614098787431</c:v>
                </c:pt>
                <c:pt idx="51">
                  <c:v>120.63352058642197</c:v>
                </c:pt>
                <c:pt idx="52">
                  <c:v>119.74892101116679</c:v>
                </c:pt>
                <c:pt idx="53">
                  <c:v>119.65215455230536</c:v>
                </c:pt>
                <c:pt idx="54">
                  <c:v>119.55453175310004</c:v>
                </c:pt>
                <c:pt idx="55">
                  <c:v>120.68918270877586</c:v>
                </c:pt>
                <c:pt idx="56">
                  <c:v>119.06813043776128</c:v>
                </c:pt>
                <c:pt idx="57">
                  <c:v>116.25762142906085</c:v>
                </c:pt>
                <c:pt idx="58">
                  <c:v>120.04178940878272</c:v>
                </c:pt>
                <c:pt idx="59">
                  <c:v>124.52044940741257</c:v>
                </c:pt>
                <c:pt idx="60">
                  <c:v>123.42176474618083</c:v>
                </c:pt>
                <c:pt idx="61">
                  <c:v>122.9559155990958</c:v>
                </c:pt>
                <c:pt idx="62">
                  <c:v>124.66517092553275</c:v>
                </c:pt>
                <c:pt idx="63">
                  <c:v>125.26118380489152</c:v>
                </c:pt>
                <c:pt idx="64">
                  <c:v>126.16976090977607</c:v>
                </c:pt>
                <c:pt idx="65">
                  <c:v>126.88737411796956</c:v>
                </c:pt>
                <c:pt idx="66">
                  <c:v>128.9340275399056</c:v>
                </c:pt>
                <c:pt idx="67">
                  <c:v>130.26906213605548</c:v>
                </c:pt>
                <c:pt idx="68">
                  <c:v>131.63749400561773</c:v>
                </c:pt>
                <c:pt idx="69">
                  <c:v>132.2874563266426</c:v>
                </c:pt>
                <c:pt idx="70">
                  <c:v>134.00013701445516</c:v>
                </c:pt>
                <c:pt idx="71">
                  <c:v>131.90552853326039</c:v>
                </c:pt>
                <c:pt idx="72">
                  <c:v>133.92049736247185</c:v>
                </c:pt>
                <c:pt idx="73">
                  <c:v>134.42060012331314</c:v>
                </c:pt>
                <c:pt idx="74">
                  <c:v>134.25532643693921</c:v>
                </c:pt>
                <c:pt idx="75">
                  <c:v>135.65287387819427</c:v>
                </c:pt>
                <c:pt idx="76">
                  <c:v>136.79437555662136</c:v>
                </c:pt>
                <c:pt idx="77">
                  <c:v>138.9395081181066</c:v>
                </c:pt>
                <c:pt idx="78">
                  <c:v>140.42183325340838</c:v>
                </c:pt>
                <c:pt idx="79">
                  <c:v>142.22871137905065</c:v>
                </c:pt>
                <c:pt idx="80">
                  <c:v>142.38028361992204</c:v>
                </c:pt>
                <c:pt idx="81">
                  <c:v>142.88723710351454</c:v>
                </c:pt>
                <c:pt idx="82">
                  <c:v>142.06600671370842</c:v>
                </c:pt>
                <c:pt idx="83">
                  <c:v>140.53401383846006</c:v>
                </c:pt>
                <c:pt idx="84">
                  <c:v>140.69757484414615</c:v>
                </c:pt>
                <c:pt idx="85">
                  <c:v>141.04953072549162</c:v>
                </c:pt>
                <c:pt idx="86">
                  <c:v>141.1274576967871</c:v>
                </c:pt>
                <c:pt idx="87">
                  <c:v>142.91892169623907</c:v>
                </c:pt>
                <c:pt idx="88">
                  <c:v>144.78403096526696</c:v>
                </c:pt>
                <c:pt idx="89">
                  <c:v>144.36014249503336</c:v>
                </c:pt>
                <c:pt idx="90">
                  <c:v>146.65085291498269</c:v>
                </c:pt>
                <c:pt idx="91">
                  <c:v>148.79341645543622</c:v>
                </c:pt>
                <c:pt idx="92">
                  <c:v>149.87583065013376</c:v>
                </c:pt>
                <c:pt idx="93">
                  <c:v>150.03682263478814</c:v>
                </c:pt>
                <c:pt idx="94">
                  <c:v>149.90665890251438</c:v>
                </c:pt>
                <c:pt idx="95">
                  <c:v>151.55425772419005</c:v>
                </c:pt>
                <c:pt idx="96">
                  <c:v>152.88501061862041</c:v>
                </c:pt>
                <c:pt idx="97">
                  <c:v>152.84990066452025</c:v>
                </c:pt>
                <c:pt idx="98">
                  <c:v>152.01239980817991</c:v>
                </c:pt>
                <c:pt idx="99">
                  <c:v>153.69767760498746</c:v>
                </c:pt>
                <c:pt idx="100">
                  <c:v>155.08837432349125</c:v>
                </c:pt>
                <c:pt idx="101">
                  <c:v>155.1491744879086</c:v>
                </c:pt>
                <c:pt idx="102">
                  <c:v>157.2891690073304</c:v>
                </c:pt>
                <c:pt idx="103">
                  <c:v>157.39192984859918</c:v>
                </c:pt>
                <c:pt idx="104">
                  <c:v>157.60858395560749</c:v>
                </c:pt>
                <c:pt idx="105">
                  <c:v>157.91857916010156</c:v>
                </c:pt>
                <c:pt idx="106">
                  <c:v>158.16777420017831</c:v>
                </c:pt>
                <c:pt idx="107">
                  <c:v>157.94255668973096</c:v>
                </c:pt>
                <c:pt idx="108">
                  <c:v>156.83787764609184</c:v>
                </c:pt>
                <c:pt idx="109">
                  <c:v>157.62399808179782</c:v>
                </c:pt>
                <c:pt idx="110">
                  <c:v>157.74988011235206</c:v>
                </c:pt>
                <c:pt idx="111">
                  <c:v>159.34609851339337</c:v>
                </c:pt>
                <c:pt idx="112">
                  <c:v>156.5030485716245</c:v>
                </c:pt>
                <c:pt idx="113">
                  <c:v>154.08217441940144</c:v>
                </c:pt>
                <c:pt idx="114">
                  <c:v>154.2928341440024</c:v>
                </c:pt>
                <c:pt idx="115">
                  <c:v>153.5041446872647</c:v>
                </c:pt>
                <c:pt idx="116">
                  <c:v>154.95735425087366</c:v>
                </c:pt>
                <c:pt idx="117">
                  <c:v>156.21018017400857</c:v>
                </c:pt>
                <c:pt idx="118">
                  <c:v>155.62529971912056</c:v>
                </c:pt>
                <c:pt idx="119">
                  <c:v>154.74583818592882</c:v>
                </c:pt>
                <c:pt idx="120">
                  <c:v>157.03226690415858</c:v>
                </c:pt>
                <c:pt idx="121">
                  <c:v>157.8671987394672</c:v>
                </c:pt>
                <c:pt idx="122">
                  <c:v>157.59830787148061</c:v>
                </c:pt>
                <c:pt idx="123">
                  <c:v>158.92820442556706</c:v>
                </c:pt>
                <c:pt idx="124">
                  <c:v>160.73765157224102</c:v>
                </c:pt>
                <c:pt idx="125">
                  <c:v>160.82071658559994</c:v>
                </c:pt>
                <c:pt idx="126">
                  <c:v>160.41738028362008</c:v>
                </c:pt>
                <c:pt idx="127">
                  <c:v>162.1882921148183</c:v>
                </c:pt>
                <c:pt idx="128">
                  <c:v>161.08703843255481</c:v>
                </c:pt>
                <c:pt idx="129">
                  <c:v>162.67041172843753</c:v>
                </c:pt>
                <c:pt idx="130">
                  <c:v>163.82475851202321</c:v>
                </c:pt>
                <c:pt idx="131">
                  <c:v>163.97804343358243</c:v>
                </c:pt>
                <c:pt idx="132">
                  <c:v>167.41624991436618</c:v>
                </c:pt>
                <c:pt idx="133">
                  <c:v>165.84229636226644</c:v>
                </c:pt>
                <c:pt idx="134">
                  <c:v>166.61214633143817</c:v>
                </c:pt>
                <c:pt idx="135">
                  <c:v>166.01442077139157</c:v>
                </c:pt>
                <c:pt idx="136">
                  <c:v>165.61450983078734</c:v>
                </c:pt>
                <c:pt idx="137">
                  <c:v>163.80848804548899</c:v>
                </c:pt>
                <c:pt idx="138">
                  <c:v>164.94742070288433</c:v>
                </c:pt>
                <c:pt idx="139">
                  <c:v>164.71021442762228</c:v>
                </c:pt>
                <c:pt idx="140">
                  <c:v>165.82431321504433</c:v>
                </c:pt>
                <c:pt idx="141">
                  <c:v>165.85257244639322</c:v>
                </c:pt>
                <c:pt idx="142">
                  <c:v>165.41412619031323</c:v>
                </c:pt>
                <c:pt idx="143">
                  <c:v>164.87976981571572</c:v>
                </c:pt>
                <c:pt idx="144">
                  <c:v>167.14821538672348</c:v>
                </c:pt>
                <c:pt idx="145">
                  <c:v>168.33424676303366</c:v>
                </c:pt>
                <c:pt idx="146">
                  <c:v>169.8782284030967</c:v>
                </c:pt>
                <c:pt idx="147">
                  <c:v>170.53075974515329</c:v>
                </c:pt>
                <c:pt idx="148">
                  <c:v>170.5744331026925</c:v>
                </c:pt>
                <c:pt idx="149">
                  <c:v>173.63927519353308</c:v>
                </c:pt>
                <c:pt idx="150">
                  <c:v>174.73710351442094</c:v>
                </c:pt>
                <c:pt idx="151">
                  <c:v>174.53757621429079</c:v>
                </c:pt>
                <c:pt idx="152">
                  <c:v>174.43481537302202</c:v>
                </c:pt>
                <c:pt idx="153">
                  <c:v>173.10063711721602</c:v>
                </c:pt>
                <c:pt idx="154">
                  <c:v>169.00647393300005</c:v>
                </c:pt>
                <c:pt idx="155">
                  <c:v>169.24453654860599</c:v>
                </c:pt>
                <c:pt idx="156">
                  <c:v>169.57679660204161</c:v>
                </c:pt>
                <c:pt idx="157">
                  <c:v>170.71658559978087</c:v>
                </c:pt>
                <c:pt idx="158">
                  <c:v>170.62666986367071</c:v>
                </c:pt>
                <c:pt idx="159">
                  <c:v>171.9437213125986</c:v>
                </c:pt>
                <c:pt idx="160">
                  <c:v>173.26676714393378</c:v>
                </c:pt>
                <c:pt idx="161">
                  <c:v>173.09293005412081</c:v>
                </c:pt>
                <c:pt idx="162">
                  <c:v>173.83794615331928</c:v>
                </c:pt>
                <c:pt idx="163">
                  <c:v>175.39648557922874</c:v>
                </c:pt>
                <c:pt idx="164">
                  <c:v>174.56155374392011</c:v>
                </c:pt>
                <c:pt idx="165">
                  <c:v>174.66260190450106</c:v>
                </c:pt>
                <c:pt idx="166">
                  <c:v>174.4382407343976</c:v>
                </c:pt>
                <c:pt idx="167">
                  <c:v>175.23891895594997</c:v>
                </c:pt>
                <c:pt idx="168">
                  <c:v>173.22052476536285</c:v>
                </c:pt>
                <c:pt idx="169">
                  <c:v>171.57892032609453</c:v>
                </c:pt>
                <c:pt idx="170">
                  <c:v>172.67931766801408</c:v>
                </c:pt>
                <c:pt idx="171">
                  <c:v>171.39480715215467</c:v>
                </c:pt>
                <c:pt idx="172">
                  <c:v>172.61766116325285</c:v>
                </c:pt>
                <c:pt idx="173">
                  <c:v>172.40528875796409</c:v>
                </c:pt>
                <c:pt idx="174">
                  <c:v>172.44639309447157</c:v>
                </c:pt>
                <c:pt idx="175">
                  <c:v>173.55621018017413</c:v>
                </c:pt>
                <c:pt idx="176">
                  <c:v>172.43868603137645</c:v>
                </c:pt>
                <c:pt idx="177">
                  <c:v>171.07624854422156</c:v>
                </c:pt>
                <c:pt idx="178">
                  <c:v>172.09700623415785</c:v>
                </c:pt>
                <c:pt idx="179">
                  <c:v>175.25861478385983</c:v>
                </c:pt>
                <c:pt idx="180">
                  <c:v>177.12029869151212</c:v>
                </c:pt>
                <c:pt idx="181">
                  <c:v>177.01753785024334</c:v>
                </c:pt>
                <c:pt idx="182">
                  <c:v>180.41635267520741</c:v>
                </c:pt>
                <c:pt idx="183">
                  <c:v>180.46259505377836</c:v>
                </c:pt>
                <c:pt idx="184">
                  <c:v>183.6661642803318</c:v>
                </c:pt>
                <c:pt idx="185">
                  <c:v>185.97228882647141</c:v>
                </c:pt>
                <c:pt idx="186">
                  <c:v>186.38161951085857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0A-4033-AA88-609E1C2EC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1902640"/>
        <c:axId val="621903032"/>
      </c:lineChart>
      <c:dateAx>
        <c:axId val="621902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903032"/>
        <c:crosses val="autoZero"/>
        <c:auto val="1"/>
        <c:lblOffset val="100"/>
        <c:baseTimeUnit val="days"/>
        <c:majorUnit val="12"/>
        <c:majorTimeUnit val="months"/>
      </c:dateAx>
      <c:valAx>
        <c:axId val="621903032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90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v>Factor-Based</c:v>
          </c:tx>
          <c:spPr>
            <a:ln w="25400" cap="rnd">
              <a:solidFill>
                <a:srgbClr val="109899"/>
              </a:solidFill>
              <a:round/>
            </a:ln>
            <a:effectLst/>
          </c:spPr>
          <c:marker>
            <c:symbol val="none"/>
          </c:marker>
          <c:cat>
            <c:numRef>
              <c:f>TOTAL!$AZ$14:$AZ$199</c:f>
              <c:numCache>
                <c:formatCode>mmm\-yy</c:formatCode>
                <c:ptCount val="186"/>
                <c:pt idx="0">
                  <c:v>37986</c:v>
                </c:pt>
                <c:pt idx="1">
                  <c:v>38016</c:v>
                </c:pt>
                <c:pt idx="2">
                  <c:v>38044</c:v>
                </c:pt>
                <c:pt idx="3">
                  <c:v>38077</c:v>
                </c:pt>
                <c:pt idx="4">
                  <c:v>38107</c:v>
                </c:pt>
                <c:pt idx="5">
                  <c:v>38138</c:v>
                </c:pt>
                <c:pt idx="6">
                  <c:v>38168</c:v>
                </c:pt>
                <c:pt idx="7">
                  <c:v>38198</c:v>
                </c:pt>
                <c:pt idx="8">
                  <c:v>38230</c:v>
                </c:pt>
                <c:pt idx="9">
                  <c:v>38260</c:v>
                </c:pt>
                <c:pt idx="10">
                  <c:v>38289</c:v>
                </c:pt>
                <c:pt idx="11">
                  <c:v>38321</c:v>
                </c:pt>
                <c:pt idx="12">
                  <c:v>38352</c:v>
                </c:pt>
                <c:pt idx="13">
                  <c:v>38383</c:v>
                </c:pt>
                <c:pt idx="14">
                  <c:v>38411</c:v>
                </c:pt>
                <c:pt idx="15">
                  <c:v>38442</c:v>
                </c:pt>
                <c:pt idx="16">
                  <c:v>38471</c:v>
                </c:pt>
                <c:pt idx="17">
                  <c:v>38503</c:v>
                </c:pt>
                <c:pt idx="18">
                  <c:v>38533</c:v>
                </c:pt>
                <c:pt idx="19">
                  <c:v>38562</c:v>
                </c:pt>
                <c:pt idx="20">
                  <c:v>38595</c:v>
                </c:pt>
                <c:pt idx="21">
                  <c:v>38625</c:v>
                </c:pt>
                <c:pt idx="22">
                  <c:v>38656</c:v>
                </c:pt>
                <c:pt idx="23">
                  <c:v>38686</c:v>
                </c:pt>
                <c:pt idx="24">
                  <c:v>38716</c:v>
                </c:pt>
                <c:pt idx="25">
                  <c:v>38748</c:v>
                </c:pt>
                <c:pt idx="26">
                  <c:v>38776</c:v>
                </c:pt>
                <c:pt idx="27">
                  <c:v>38807</c:v>
                </c:pt>
                <c:pt idx="28">
                  <c:v>38835</c:v>
                </c:pt>
                <c:pt idx="29">
                  <c:v>38868</c:v>
                </c:pt>
                <c:pt idx="30">
                  <c:v>38898</c:v>
                </c:pt>
                <c:pt idx="31">
                  <c:v>38929</c:v>
                </c:pt>
                <c:pt idx="32">
                  <c:v>38960</c:v>
                </c:pt>
                <c:pt idx="33">
                  <c:v>38989</c:v>
                </c:pt>
                <c:pt idx="34">
                  <c:v>39021</c:v>
                </c:pt>
                <c:pt idx="35">
                  <c:v>39051</c:v>
                </c:pt>
                <c:pt idx="36">
                  <c:v>39080</c:v>
                </c:pt>
                <c:pt idx="37">
                  <c:v>39113</c:v>
                </c:pt>
                <c:pt idx="38">
                  <c:v>39141</c:v>
                </c:pt>
                <c:pt idx="39">
                  <c:v>39171</c:v>
                </c:pt>
                <c:pt idx="40">
                  <c:v>39202</c:v>
                </c:pt>
                <c:pt idx="41">
                  <c:v>39233</c:v>
                </c:pt>
                <c:pt idx="42">
                  <c:v>39262</c:v>
                </c:pt>
                <c:pt idx="43">
                  <c:v>39294</c:v>
                </c:pt>
                <c:pt idx="44">
                  <c:v>39325</c:v>
                </c:pt>
                <c:pt idx="45">
                  <c:v>39353</c:v>
                </c:pt>
                <c:pt idx="46">
                  <c:v>39386</c:v>
                </c:pt>
                <c:pt idx="47">
                  <c:v>39416</c:v>
                </c:pt>
                <c:pt idx="48">
                  <c:v>39447</c:v>
                </c:pt>
                <c:pt idx="49">
                  <c:v>39478</c:v>
                </c:pt>
                <c:pt idx="50">
                  <c:v>39507</c:v>
                </c:pt>
                <c:pt idx="51">
                  <c:v>39538</c:v>
                </c:pt>
                <c:pt idx="52">
                  <c:v>39568</c:v>
                </c:pt>
                <c:pt idx="53">
                  <c:v>39598</c:v>
                </c:pt>
                <c:pt idx="54">
                  <c:v>39629</c:v>
                </c:pt>
                <c:pt idx="55">
                  <c:v>39660</c:v>
                </c:pt>
                <c:pt idx="56">
                  <c:v>39689</c:v>
                </c:pt>
                <c:pt idx="57">
                  <c:v>39721</c:v>
                </c:pt>
                <c:pt idx="58">
                  <c:v>39752</c:v>
                </c:pt>
                <c:pt idx="59">
                  <c:v>39780</c:v>
                </c:pt>
                <c:pt idx="60">
                  <c:v>39813</c:v>
                </c:pt>
                <c:pt idx="61">
                  <c:v>39843</c:v>
                </c:pt>
                <c:pt idx="62">
                  <c:v>39871</c:v>
                </c:pt>
                <c:pt idx="63">
                  <c:v>39903</c:v>
                </c:pt>
                <c:pt idx="64">
                  <c:v>39933</c:v>
                </c:pt>
                <c:pt idx="65">
                  <c:v>39962</c:v>
                </c:pt>
                <c:pt idx="66">
                  <c:v>39994</c:v>
                </c:pt>
                <c:pt idx="67">
                  <c:v>40025</c:v>
                </c:pt>
                <c:pt idx="68">
                  <c:v>40056</c:v>
                </c:pt>
                <c:pt idx="69">
                  <c:v>40086</c:v>
                </c:pt>
                <c:pt idx="70">
                  <c:v>40116</c:v>
                </c:pt>
                <c:pt idx="71">
                  <c:v>40147</c:v>
                </c:pt>
                <c:pt idx="72">
                  <c:v>40178</c:v>
                </c:pt>
                <c:pt idx="73">
                  <c:v>40207</c:v>
                </c:pt>
                <c:pt idx="74">
                  <c:v>40235</c:v>
                </c:pt>
                <c:pt idx="75">
                  <c:v>40268</c:v>
                </c:pt>
                <c:pt idx="76">
                  <c:v>40298</c:v>
                </c:pt>
                <c:pt idx="77">
                  <c:v>40329</c:v>
                </c:pt>
                <c:pt idx="78">
                  <c:v>40359</c:v>
                </c:pt>
                <c:pt idx="79">
                  <c:v>40389</c:v>
                </c:pt>
                <c:pt idx="80">
                  <c:v>40421</c:v>
                </c:pt>
                <c:pt idx="81">
                  <c:v>40451</c:v>
                </c:pt>
                <c:pt idx="82">
                  <c:v>40480</c:v>
                </c:pt>
                <c:pt idx="83">
                  <c:v>40512</c:v>
                </c:pt>
                <c:pt idx="84">
                  <c:v>40543</c:v>
                </c:pt>
                <c:pt idx="85">
                  <c:v>40574</c:v>
                </c:pt>
                <c:pt idx="86">
                  <c:v>40602</c:v>
                </c:pt>
                <c:pt idx="87">
                  <c:v>40633</c:v>
                </c:pt>
                <c:pt idx="88">
                  <c:v>40662</c:v>
                </c:pt>
                <c:pt idx="89">
                  <c:v>40694</c:v>
                </c:pt>
                <c:pt idx="90">
                  <c:v>40724</c:v>
                </c:pt>
                <c:pt idx="91">
                  <c:v>40753</c:v>
                </c:pt>
                <c:pt idx="92">
                  <c:v>40786</c:v>
                </c:pt>
                <c:pt idx="93">
                  <c:v>40816</c:v>
                </c:pt>
                <c:pt idx="94">
                  <c:v>40847</c:v>
                </c:pt>
                <c:pt idx="95">
                  <c:v>40877</c:v>
                </c:pt>
                <c:pt idx="96">
                  <c:v>40907</c:v>
                </c:pt>
                <c:pt idx="97">
                  <c:v>40939</c:v>
                </c:pt>
                <c:pt idx="98">
                  <c:v>40968</c:v>
                </c:pt>
                <c:pt idx="99">
                  <c:v>40998</c:v>
                </c:pt>
                <c:pt idx="100">
                  <c:v>41029</c:v>
                </c:pt>
                <c:pt idx="101">
                  <c:v>41060</c:v>
                </c:pt>
                <c:pt idx="102">
                  <c:v>41089</c:v>
                </c:pt>
                <c:pt idx="103">
                  <c:v>41121</c:v>
                </c:pt>
                <c:pt idx="104">
                  <c:v>41152</c:v>
                </c:pt>
                <c:pt idx="105">
                  <c:v>41180</c:v>
                </c:pt>
                <c:pt idx="106">
                  <c:v>41213</c:v>
                </c:pt>
                <c:pt idx="107">
                  <c:v>41243</c:v>
                </c:pt>
                <c:pt idx="108">
                  <c:v>41274</c:v>
                </c:pt>
                <c:pt idx="109">
                  <c:v>41305</c:v>
                </c:pt>
                <c:pt idx="110">
                  <c:v>41333</c:v>
                </c:pt>
                <c:pt idx="111">
                  <c:v>41362</c:v>
                </c:pt>
                <c:pt idx="112">
                  <c:v>41394</c:v>
                </c:pt>
                <c:pt idx="113">
                  <c:v>41425</c:v>
                </c:pt>
                <c:pt idx="114">
                  <c:v>41453</c:v>
                </c:pt>
                <c:pt idx="115">
                  <c:v>41486</c:v>
                </c:pt>
                <c:pt idx="116">
                  <c:v>41516</c:v>
                </c:pt>
                <c:pt idx="117">
                  <c:v>41547</c:v>
                </c:pt>
                <c:pt idx="118">
                  <c:v>41578</c:v>
                </c:pt>
                <c:pt idx="119">
                  <c:v>41607</c:v>
                </c:pt>
                <c:pt idx="120">
                  <c:v>41639</c:v>
                </c:pt>
                <c:pt idx="121">
                  <c:v>41670</c:v>
                </c:pt>
                <c:pt idx="122">
                  <c:v>41698</c:v>
                </c:pt>
                <c:pt idx="123">
                  <c:v>41729</c:v>
                </c:pt>
                <c:pt idx="124">
                  <c:v>41759</c:v>
                </c:pt>
                <c:pt idx="125">
                  <c:v>41789</c:v>
                </c:pt>
                <c:pt idx="126">
                  <c:v>41820</c:v>
                </c:pt>
                <c:pt idx="127">
                  <c:v>41851</c:v>
                </c:pt>
                <c:pt idx="128">
                  <c:v>41880</c:v>
                </c:pt>
                <c:pt idx="129">
                  <c:v>41912</c:v>
                </c:pt>
                <c:pt idx="130">
                  <c:v>41943</c:v>
                </c:pt>
                <c:pt idx="131">
                  <c:v>41971</c:v>
                </c:pt>
                <c:pt idx="132">
                  <c:v>42004</c:v>
                </c:pt>
                <c:pt idx="133">
                  <c:v>42034</c:v>
                </c:pt>
                <c:pt idx="134">
                  <c:v>42062</c:v>
                </c:pt>
                <c:pt idx="135">
                  <c:v>42094</c:v>
                </c:pt>
                <c:pt idx="136">
                  <c:v>42124</c:v>
                </c:pt>
                <c:pt idx="137">
                  <c:v>42153</c:v>
                </c:pt>
                <c:pt idx="138">
                  <c:v>42185</c:v>
                </c:pt>
                <c:pt idx="139">
                  <c:v>42216</c:v>
                </c:pt>
                <c:pt idx="140">
                  <c:v>42247</c:v>
                </c:pt>
                <c:pt idx="141">
                  <c:v>42277</c:v>
                </c:pt>
                <c:pt idx="142">
                  <c:v>42307</c:v>
                </c:pt>
                <c:pt idx="143">
                  <c:v>42338</c:v>
                </c:pt>
                <c:pt idx="144">
                  <c:v>42369</c:v>
                </c:pt>
                <c:pt idx="145">
                  <c:v>42398</c:v>
                </c:pt>
                <c:pt idx="146">
                  <c:v>42429</c:v>
                </c:pt>
                <c:pt idx="147">
                  <c:v>42460</c:v>
                </c:pt>
                <c:pt idx="148">
                  <c:v>42489</c:v>
                </c:pt>
                <c:pt idx="149">
                  <c:v>42521</c:v>
                </c:pt>
                <c:pt idx="150">
                  <c:v>42551</c:v>
                </c:pt>
                <c:pt idx="151">
                  <c:v>42580</c:v>
                </c:pt>
                <c:pt idx="152">
                  <c:v>42613</c:v>
                </c:pt>
                <c:pt idx="153">
                  <c:v>42643</c:v>
                </c:pt>
                <c:pt idx="154">
                  <c:v>42674</c:v>
                </c:pt>
                <c:pt idx="155">
                  <c:v>42704</c:v>
                </c:pt>
                <c:pt idx="156">
                  <c:v>42734</c:v>
                </c:pt>
                <c:pt idx="157">
                  <c:v>42766</c:v>
                </c:pt>
                <c:pt idx="158">
                  <c:v>42794</c:v>
                </c:pt>
                <c:pt idx="159">
                  <c:v>42825</c:v>
                </c:pt>
                <c:pt idx="160">
                  <c:v>42853</c:v>
                </c:pt>
                <c:pt idx="161">
                  <c:v>42886</c:v>
                </c:pt>
                <c:pt idx="162">
                  <c:v>42916</c:v>
                </c:pt>
                <c:pt idx="163">
                  <c:v>42947</c:v>
                </c:pt>
                <c:pt idx="164">
                  <c:v>42978</c:v>
                </c:pt>
                <c:pt idx="165">
                  <c:v>43007</c:v>
                </c:pt>
                <c:pt idx="166">
                  <c:v>43039</c:v>
                </c:pt>
                <c:pt idx="167">
                  <c:v>43069</c:v>
                </c:pt>
                <c:pt idx="168">
                  <c:v>43098</c:v>
                </c:pt>
                <c:pt idx="169">
                  <c:v>43131</c:v>
                </c:pt>
                <c:pt idx="170">
                  <c:v>43159</c:v>
                </c:pt>
                <c:pt idx="171">
                  <c:v>43189</c:v>
                </c:pt>
                <c:pt idx="172">
                  <c:v>43220</c:v>
                </c:pt>
                <c:pt idx="173">
                  <c:v>43251</c:v>
                </c:pt>
                <c:pt idx="174">
                  <c:v>43280</c:v>
                </c:pt>
                <c:pt idx="175">
                  <c:v>43312</c:v>
                </c:pt>
                <c:pt idx="176">
                  <c:v>43343</c:v>
                </c:pt>
                <c:pt idx="177">
                  <c:v>43371</c:v>
                </c:pt>
                <c:pt idx="178">
                  <c:v>43404</c:v>
                </c:pt>
                <c:pt idx="179">
                  <c:v>43434</c:v>
                </c:pt>
                <c:pt idx="180">
                  <c:v>43465</c:v>
                </c:pt>
                <c:pt idx="181">
                  <c:v>43496</c:v>
                </c:pt>
                <c:pt idx="182">
                  <c:v>43524</c:v>
                </c:pt>
                <c:pt idx="183">
                  <c:v>43553</c:v>
                </c:pt>
                <c:pt idx="184">
                  <c:v>43585</c:v>
                </c:pt>
                <c:pt idx="185">
                  <c:v>43616</c:v>
                </c:pt>
              </c:numCache>
            </c:numRef>
          </c:cat>
          <c:val>
            <c:numRef>
              <c:f>TOTAL!$BY$14:$BY$199</c:f>
              <c:numCache>
                <c:formatCode>0.0</c:formatCode>
                <c:ptCount val="18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-2.4810967556549213</c:v>
                </c:pt>
                <c:pt idx="5">
                  <c:v>-2.9738407313360637</c:v>
                </c:pt>
                <c:pt idx="6">
                  <c:v>-2.0706572632810727</c:v>
                </c:pt>
                <c:pt idx="7">
                  <c:v>-1.4200522855261855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-0.15140203518363426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-1.3733422876480272</c:v>
                </c:pt>
                <c:pt idx="16">
                  <c:v>-0.36744800293968538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-0.60547411427466225</c:v>
                </c:pt>
                <c:pt idx="22">
                  <c:v>-1.7774995716767328</c:v>
                </c:pt>
                <c:pt idx="23">
                  <c:v>-0.89350120551660028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-0.54800511994161916</c:v>
                </c:pt>
                <c:pt idx="28">
                  <c:v>-0.32278274488402037</c:v>
                </c:pt>
                <c:pt idx="29">
                  <c:v>-0.86936505517154483</c:v>
                </c:pt>
                <c:pt idx="30">
                  <c:v>-0.89798771016939005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-0.88605324464648971</c:v>
                </c:pt>
                <c:pt idx="43">
                  <c:v>-1.351985134224809</c:v>
                </c:pt>
                <c:pt idx="44">
                  <c:v>-0.71996722538585356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-0.17447232303887672</c:v>
                </c:pt>
                <c:pt idx="49">
                  <c:v>0</c:v>
                </c:pt>
                <c:pt idx="50">
                  <c:v>-4.9634415578092561E-2</c:v>
                </c:pt>
                <c:pt idx="51">
                  <c:v>0</c:v>
                </c:pt>
                <c:pt idx="52">
                  <c:v>-8.7263963591943661E-2</c:v>
                </c:pt>
                <c:pt idx="53">
                  <c:v>-0.69023801826970654</c:v>
                </c:pt>
                <c:pt idx="54">
                  <c:v>-0.87159581265368047</c:v>
                </c:pt>
                <c:pt idx="55">
                  <c:v>-0.90961504573252583</c:v>
                </c:pt>
                <c:pt idx="56">
                  <c:v>0</c:v>
                </c:pt>
                <c:pt idx="57">
                  <c:v>-1.6390352358860549</c:v>
                </c:pt>
                <c:pt idx="58">
                  <c:v>-4.5874923723492778</c:v>
                </c:pt>
                <c:pt idx="59">
                  <c:v>-0.46055363057575516</c:v>
                </c:pt>
                <c:pt idx="60">
                  <c:v>0</c:v>
                </c:pt>
                <c:pt idx="61">
                  <c:v>-0.45234948923446039</c:v>
                </c:pt>
                <c:pt idx="62">
                  <c:v>-1.5262688513657641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-5.9190757796878657E-2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-1.3753102789349048</c:v>
                </c:pt>
                <c:pt idx="78">
                  <c:v>-0.69017739972907499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-0.81393853288368456</c:v>
                </c:pt>
                <c:pt idx="84">
                  <c:v>-0.23980614966320202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-0.78271630013706517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-0.50689329104585124</c:v>
                </c:pt>
                <c:pt idx="100">
                  <c:v>0</c:v>
                </c:pt>
                <c:pt idx="101">
                  <c:v>-0.44372697764589741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-0.61938560181211688</c:v>
                </c:pt>
                <c:pt idx="114">
                  <c:v>-2.8190948409726579</c:v>
                </c:pt>
                <c:pt idx="115">
                  <c:v>-1.8994211849960863</c:v>
                </c:pt>
                <c:pt idx="116">
                  <c:v>-2.680043500905338</c:v>
                </c:pt>
                <c:pt idx="117">
                  <c:v>-1.0018223779259761</c:v>
                </c:pt>
                <c:pt idx="118">
                  <c:v>0</c:v>
                </c:pt>
                <c:pt idx="119">
                  <c:v>-0.13548290159471899</c:v>
                </c:pt>
                <c:pt idx="120">
                  <c:v>-0.24072411438614827</c:v>
                </c:pt>
                <c:pt idx="121">
                  <c:v>0</c:v>
                </c:pt>
                <c:pt idx="122">
                  <c:v>0</c:v>
                </c:pt>
                <c:pt idx="123">
                  <c:v>-0.2691948638312569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-0.5272575797074186</c:v>
                </c:pt>
                <c:pt idx="128">
                  <c:v>0</c:v>
                </c:pt>
                <c:pt idx="129">
                  <c:v>-1.3850848531838933</c:v>
                </c:pt>
                <c:pt idx="130">
                  <c:v>-0.14849238969039114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-0.44315337223813644</c:v>
                </c:pt>
                <c:pt idx="135">
                  <c:v>-0.12043601886946309</c:v>
                </c:pt>
                <c:pt idx="136">
                  <c:v>-0.40291799830012298</c:v>
                </c:pt>
                <c:pt idx="137">
                  <c:v>-0.33550097252098565</c:v>
                </c:pt>
                <c:pt idx="138">
                  <c:v>-1.9251160905590425</c:v>
                </c:pt>
                <c:pt idx="139">
                  <c:v>-1.1802284694252263</c:v>
                </c:pt>
                <c:pt idx="140">
                  <c:v>-1.8461337864020044</c:v>
                </c:pt>
                <c:pt idx="141">
                  <c:v>-1.8913418698189188</c:v>
                </c:pt>
                <c:pt idx="142">
                  <c:v>-1.4446466258966395</c:v>
                </c:pt>
                <c:pt idx="143">
                  <c:v>-1.7498540070621904</c:v>
                </c:pt>
                <c:pt idx="144">
                  <c:v>-1.9274718728588325</c:v>
                </c:pt>
                <c:pt idx="145">
                  <c:v>-1.8134768022917691</c:v>
                </c:pt>
                <c:pt idx="146">
                  <c:v>-1.2934129100538372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-3.7797398732120069E-2</c:v>
                </c:pt>
                <c:pt idx="154">
                  <c:v>-1.0562764411555459</c:v>
                </c:pt>
                <c:pt idx="155">
                  <c:v>-2.8334354523490535</c:v>
                </c:pt>
                <c:pt idx="156">
                  <c:v>-2.007269954946278</c:v>
                </c:pt>
                <c:pt idx="157">
                  <c:v>-0.64271448877623039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-9.0215428063500358E-2</c:v>
                </c:pt>
                <c:pt idx="168">
                  <c:v>0</c:v>
                </c:pt>
                <c:pt idx="169">
                  <c:v>0</c:v>
                </c:pt>
                <c:pt idx="170">
                  <c:v>-1.3001618849123986</c:v>
                </c:pt>
                <c:pt idx="171">
                  <c:v>-0.7654318522350434</c:v>
                </c:pt>
                <c:pt idx="172">
                  <c:v>-1.3017997059376341</c:v>
                </c:pt>
                <c:pt idx="173">
                  <c:v>-1.6746250848065358E-2</c:v>
                </c:pt>
                <c:pt idx="174">
                  <c:v>-1.4819099742158226E-2</c:v>
                </c:pt>
                <c:pt idx="175">
                  <c:v>0</c:v>
                </c:pt>
                <c:pt idx="176">
                  <c:v>0</c:v>
                </c:pt>
                <c:pt idx="177">
                  <c:v>-0.73180352059866172</c:v>
                </c:pt>
                <c:pt idx="178">
                  <c:v>-2.6714635563569678</c:v>
                </c:pt>
                <c:pt idx="179">
                  <c:v>-1.8369600945254749</c:v>
                </c:pt>
                <c:pt idx="180">
                  <c:v>-1.604998991633555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77-4B02-8A35-E728F0396D6A}"/>
            </c:ext>
          </c:extLst>
        </c:ser>
        <c:ser>
          <c:idx val="2"/>
          <c:order val="1"/>
          <c:tx>
            <c:v>Barclays US Aggregate TR</c:v>
          </c:tx>
          <c:spPr>
            <a:ln w="19050" cap="rnd">
              <a:solidFill>
                <a:srgbClr val="2C3945"/>
              </a:solidFill>
              <a:round/>
            </a:ln>
            <a:effectLst/>
          </c:spPr>
          <c:marker>
            <c:symbol val="none"/>
          </c:marker>
          <c:cat>
            <c:numRef>
              <c:f>TOTAL!$AZ$14:$AZ$199</c:f>
              <c:numCache>
                <c:formatCode>mmm\-yy</c:formatCode>
                <c:ptCount val="186"/>
                <c:pt idx="0">
                  <c:v>37986</c:v>
                </c:pt>
                <c:pt idx="1">
                  <c:v>38016</c:v>
                </c:pt>
                <c:pt idx="2">
                  <c:v>38044</c:v>
                </c:pt>
                <c:pt idx="3">
                  <c:v>38077</c:v>
                </c:pt>
                <c:pt idx="4">
                  <c:v>38107</c:v>
                </c:pt>
                <c:pt idx="5">
                  <c:v>38138</c:v>
                </c:pt>
                <c:pt idx="6">
                  <c:v>38168</c:v>
                </c:pt>
                <c:pt idx="7">
                  <c:v>38198</c:v>
                </c:pt>
                <c:pt idx="8">
                  <c:v>38230</c:v>
                </c:pt>
                <c:pt idx="9">
                  <c:v>38260</c:v>
                </c:pt>
                <c:pt idx="10">
                  <c:v>38289</c:v>
                </c:pt>
                <c:pt idx="11">
                  <c:v>38321</c:v>
                </c:pt>
                <c:pt idx="12">
                  <c:v>38352</c:v>
                </c:pt>
                <c:pt idx="13">
                  <c:v>38383</c:v>
                </c:pt>
                <c:pt idx="14">
                  <c:v>38411</c:v>
                </c:pt>
                <c:pt idx="15">
                  <c:v>38442</c:v>
                </c:pt>
                <c:pt idx="16">
                  <c:v>38471</c:v>
                </c:pt>
                <c:pt idx="17">
                  <c:v>38503</c:v>
                </c:pt>
                <c:pt idx="18">
                  <c:v>38533</c:v>
                </c:pt>
                <c:pt idx="19">
                  <c:v>38562</c:v>
                </c:pt>
                <c:pt idx="20">
                  <c:v>38595</c:v>
                </c:pt>
                <c:pt idx="21">
                  <c:v>38625</c:v>
                </c:pt>
                <c:pt idx="22">
                  <c:v>38656</c:v>
                </c:pt>
                <c:pt idx="23">
                  <c:v>38686</c:v>
                </c:pt>
                <c:pt idx="24">
                  <c:v>38716</c:v>
                </c:pt>
                <c:pt idx="25">
                  <c:v>38748</c:v>
                </c:pt>
                <c:pt idx="26">
                  <c:v>38776</c:v>
                </c:pt>
                <c:pt idx="27">
                  <c:v>38807</c:v>
                </c:pt>
                <c:pt idx="28">
                  <c:v>38835</c:v>
                </c:pt>
                <c:pt idx="29">
                  <c:v>38868</c:v>
                </c:pt>
                <c:pt idx="30">
                  <c:v>38898</c:v>
                </c:pt>
                <c:pt idx="31">
                  <c:v>38929</c:v>
                </c:pt>
                <c:pt idx="32">
                  <c:v>38960</c:v>
                </c:pt>
                <c:pt idx="33">
                  <c:v>38989</c:v>
                </c:pt>
                <c:pt idx="34">
                  <c:v>39021</c:v>
                </c:pt>
                <c:pt idx="35">
                  <c:v>39051</c:v>
                </c:pt>
                <c:pt idx="36">
                  <c:v>39080</c:v>
                </c:pt>
                <c:pt idx="37">
                  <c:v>39113</c:v>
                </c:pt>
                <c:pt idx="38">
                  <c:v>39141</c:v>
                </c:pt>
                <c:pt idx="39">
                  <c:v>39171</c:v>
                </c:pt>
                <c:pt idx="40">
                  <c:v>39202</c:v>
                </c:pt>
                <c:pt idx="41">
                  <c:v>39233</c:v>
                </c:pt>
                <c:pt idx="42">
                  <c:v>39262</c:v>
                </c:pt>
                <c:pt idx="43">
                  <c:v>39294</c:v>
                </c:pt>
                <c:pt idx="44">
                  <c:v>39325</c:v>
                </c:pt>
                <c:pt idx="45">
                  <c:v>39353</c:v>
                </c:pt>
                <c:pt idx="46">
                  <c:v>39386</c:v>
                </c:pt>
                <c:pt idx="47">
                  <c:v>39416</c:v>
                </c:pt>
                <c:pt idx="48">
                  <c:v>39447</c:v>
                </c:pt>
                <c:pt idx="49">
                  <c:v>39478</c:v>
                </c:pt>
                <c:pt idx="50">
                  <c:v>39507</c:v>
                </c:pt>
                <c:pt idx="51">
                  <c:v>39538</c:v>
                </c:pt>
                <c:pt idx="52">
                  <c:v>39568</c:v>
                </c:pt>
                <c:pt idx="53">
                  <c:v>39598</c:v>
                </c:pt>
                <c:pt idx="54">
                  <c:v>39629</c:v>
                </c:pt>
                <c:pt idx="55">
                  <c:v>39660</c:v>
                </c:pt>
                <c:pt idx="56">
                  <c:v>39689</c:v>
                </c:pt>
                <c:pt idx="57">
                  <c:v>39721</c:v>
                </c:pt>
                <c:pt idx="58">
                  <c:v>39752</c:v>
                </c:pt>
                <c:pt idx="59">
                  <c:v>39780</c:v>
                </c:pt>
                <c:pt idx="60">
                  <c:v>39813</c:v>
                </c:pt>
                <c:pt idx="61">
                  <c:v>39843</c:v>
                </c:pt>
                <c:pt idx="62">
                  <c:v>39871</c:v>
                </c:pt>
                <c:pt idx="63">
                  <c:v>39903</c:v>
                </c:pt>
                <c:pt idx="64">
                  <c:v>39933</c:v>
                </c:pt>
                <c:pt idx="65">
                  <c:v>39962</c:v>
                </c:pt>
                <c:pt idx="66">
                  <c:v>39994</c:v>
                </c:pt>
                <c:pt idx="67">
                  <c:v>40025</c:v>
                </c:pt>
                <c:pt idx="68">
                  <c:v>40056</c:v>
                </c:pt>
                <c:pt idx="69">
                  <c:v>40086</c:v>
                </c:pt>
                <c:pt idx="70">
                  <c:v>40116</c:v>
                </c:pt>
                <c:pt idx="71">
                  <c:v>40147</c:v>
                </c:pt>
                <c:pt idx="72">
                  <c:v>40178</c:v>
                </c:pt>
                <c:pt idx="73">
                  <c:v>40207</c:v>
                </c:pt>
                <c:pt idx="74">
                  <c:v>40235</c:v>
                </c:pt>
                <c:pt idx="75">
                  <c:v>40268</c:v>
                </c:pt>
                <c:pt idx="76">
                  <c:v>40298</c:v>
                </c:pt>
                <c:pt idx="77">
                  <c:v>40329</c:v>
                </c:pt>
                <c:pt idx="78">
                  <c:v>40359</c:v>
                </c:pt>
                <c:pt idx="79">
                  <c:v>40389</c:v>
                </c:pt>
                <c:pt idx="80">
                  <c:v>40421</c:v>
                </c:pt>
                <c:pt idx="81">
                  <c:v>40451</c:v>
                </c:pt>
                <c:pt idx="82">
                  <c:v>40480</c:v>
                </c:pt>
                <c:pt idx="83">
                  <c:v>40512</c:v>
                </c:pt>
                <c:pt idx="84">
                  <c:v>40543</c:v>
                </c:pt>
                <c:pt idx="85">
                  <c:v>40574</c:v>
                </c:pt>
                <c:pt idx="86">
                  <c:v>40602</c:v>
                </c:pt>
                <c:pt idx="87">
                  <c:v>40633</c:v>
                </c:pt>
                <c:pt idx="88">
                  <c:v>40662</c:v>
                </c:pt>
                <c:pt idx="89">
                  <c:v>40694</c:v>
                </c:pt>
                <c:pt idx="90">
                  <c:v>40724</c:v>
                </c:pt>
                <c:pt idx="91">
                  <c:v>40753</c:v>
                </c:pt>
                <c:pt idx="92">
                  <c:v>40786</c:v>
                </c:pt>
                <c:pt idx="93">
                  <c:v>40816</c:v>
                </c:pt>
                <c:pt idx="94">
                  <c:v>40847</c:v>
                </c:pt>
                <c:pt idx="95">
                  <c:v>40877</c:v>
                </c:pt>
                <c:pt idx="96">
                  <c:v>40907</c:v>
                </c:pt>
                <c:pt idx="97">
                  <c:v>40939</c:v>
                </c:pt>
                <c:pt idx="98">
                  <c:v>40968</c:v>
                </c:pt>
                <c:pt idx="99">
                  <c:v>40998</c:v>
                </c:pt>
                <c:pt idx="100">
                  <c:v>41029</c:v>
                </c:pt>
                <c:pt idx="101">
                  <c:v>41060</c:v>
                </c:pt>
                <c:pt idx="102">
                  <c:v>41089</c:v>
                </c:pt>
                <c:pt idx="103">
                  <c:v>41121</c:v>
                </c:pt>
                <c:pt idx="104">
                  <c:v>41152</c:v>
                </c:pt>
                <c:pt idx="105">
                  <c:v>41180</c:v>
                </c:pt>
                <c:pt idx="106">
                  <c:v>41213</c:v>
                </c:pt>
                <c:pt idx="107">
                  <c:v>41243</c:v>
                </c:pt>
                <c:pt idx="108">
                  <c:v>41274</c:v>
                </c:pt>
                <c:pt idx="109">
                  <c:v>41305</c:v>
                </c:pt>
                <c:pt idx="110">
                  <c:v>41333</c:v>
                </c:pt>
                <c:pt idx="111">
                  <c:v>41362</c:v>
                </c:pt>
                <c:pt idx="112">
                  <c:v>41394</c:v>
                </c:pt>
                <c:pt idx="113">
                  <c:v>41425</c:v>
                </c:pt>
                <c:pt idx="114">
                  <c:v>41453</c:v>
                </c:pt>
                <c:pt idx="115">
                  <c:v>41486</c:v>
                </c:pt>
                <c:pt idx="116">
                  <c:v>41516</c:v>
                </c:pt>
                <c:pt idx="117">
                  <c:v>41547</c:v>
                </c:pt>
                <c:pt idx="118">
                  <c:v>41578</c:v>
                </c:pt>
                <c:pt idx="119">
                  <c:v>41607</c:v>
                </c:pt>
                <c:pt idx="120">
                  <c:v>41639</c:v>
                </c:pt>
                <c:pt idx="121">
                  <c:v>41670</c:v>
                </c:pt>
                <c:pt idx="122">
                  <c:v>41698</c:v>
                </c:pt>
                <c:pt idx="123">
                  <c:v>41729</c:v>
                </c:pt>
                <c:pt idx="124">
                  <c:v>41759</c:v>
                </c:pt>
                <c:pt idx="125">
                  <c:v>41789</c:v>
                </c:pt>
                <c:pt idx="126">
                  <c:v>41820</c:v>
                </c:pt>
                <c:pt idx="127">
                  <c:v>41851</c:v>
                </c:pt>
                <c:pt idx="128">
                  <c:v>41880</c:v>
                </c:pt>
                <c:pt idx="129">
                  <c:v>41912</c:v>
                </c:pt>
                <c:pt idx="130">
                  <c:v>41943</c:v>
                </c:pt>
                <c:pt idx="131">
                  <c:v>41971</c:v>
                </c:pt>
                <c:pt idx="132">
                  <c:v>42004</c:v>
                </c:pt>
                <c:pt idx="133">
                  <c:v>42034</c:v>
                </c:pt>
                <c:pt idx="134">
                  <c:v>42062</c:v>
                </c:pt>
                <c:pt idx="135">
                  <c:v>42094</c:v>
                </c:pt>
                <c:pt idx="136">
                  <c:v>42124</c:v>
                </c:pt>
                <c:pt idx="137">
                  <c:v>42153</c:v>
                </c:pt>
                <c:pt idx="138">
                  <c:v>42185</c:v>
                </c:pt>
                <c:pt idx="139">
                  <c:v>42216</c:v>
                </c:pt>
                <c:pt idx="140">
                  <c:v>42247</c:v>
                </c:pt>
                <c:pt idx="141">
                  <c:v>42277</c:v>
                </c:pt>
                <c:pt idx="142">
                  <c:v>42307</c:v>
                </c:pt>
                <c:pt idx="143">
                  <c:v>42338</c:v>
                </c:pt>
                <c:pt idx="144">
                  <c:v>42369</c:v>
                </c:pt>
                <c:pt idx="145">
                  <c:v>42398</c:v>
                </c:pt>
                <c:pt idx="146">
                  <c:v>42429</c:v>
                </c:pt>
                <c:pt idx="147">
                  <c:v>42460</c:v>
                </c:pt>
                <c:pt idx="148">
                  <c:v>42489</c:v>
                </c:pt>
                <c:pt idx="149">
                  <c:v>42521</c:v>
                </c:pt>
                <c:pt idx="150">
                  <c:v>42551</c:v>
                </c:pt>
                <c:pt idx="151">
                  <c:v>42580</c:v>
                </c:pt>
                <c:pt idx="152">
                  <c:v>42613</c:v>
                </c:pt>
                <c:pt idx="153">
                  <c:v>42643</c:v>
                </c:pt>
                <c:pt idx="154">
                  <c:v>42674</c:v>
                </c:pt>
                <c:pt idx="155">
                  <c:v>42704</c:v>
                </c:pt>
                <c:pt idx="156">
                  <c:v>42734</c:v>
                </c:pt>
                <c:pt idx="157">
                  <c:v>42766</c:v>
                </c:pt>
                <c:pt idx="158">
                  <c:v>42794</c:v>
                </c:pt>
                <c:pt idx="159">
                  <c:v>42825</c:v>
                </c:pt>
                <c:pt idx="160">
                  <c:v>42853</c:v>
                </c:pt>
                <c:pt idx="161">
                  <c:v>42886</c:v>
                </c:pt>
                <c:pt idx="162">
                  <c:v>42916</c:v>
                </c:pt>
                <c:pt idx="163">
                  <c:v>42947</c:v>
                </c:pt>
                <c:pt idx="164">
                  <c:v>42978</c:v>
                </c:pt>
                <c:pt idx="165">
                  <c:v>43007</c:v>
                </c:pt>
                <c:pt idx="166">
                  <c:v>43039</c:v>
                </c:pt>
                <c:pt idx="167">
                  <c:v>43069</c:v>
                </c:pt>
                <c:pt idx="168">
                  <c:v>43098</c:v>
                </c:pt>
                <c:pt idx="169">
                  <c:v>43131</c:v>
                </c:pt>
                <c:pt idx="170">
                  <c:v>43159</c:v>
                </c:pt>
                <c:pt idx="171">
                  <c:v>43189</c:v>
                </c:pt>
                <c:pt idx="172">
                  <c:v>43220</c:v>
                </c:pt>
                <c:pt idx="173">
                  <c:v>43251</c:v>
                </c:pt>
                <c:pt idx="174">
                  <c:v>43280</c:v>
                </c:pt>
                <c:pt idx="175">
                  <c:v>43312</c:v>
                </c:pt>
                <c:pt idx="176">
                  <c:v>43343</c:v>
                </c:pt>
                <c:pt idx="177">
                  <c:v>43371</c:v>
                </c:pt>
                <c:pt idx="178">
                  <c:v>43404</c:v>
                </c:pt>
                <c:pt idx="179">
                  <c:v>43434</c:v>
                </c:pt>
                <c:pt idx="180">
                  <c:v>43465</c:v>
                </c:pt>
                <c:pt idx="181">
                  <c:v>43496</c:v>
                </c:pt>
                <c:pt idx="182">
                  <c:v>43524</c:v>
                </c:pt>
                <c:pt idx="183">
                  <c:v>43553</c:v>
                </c:pt>
                <c:pt idx="184">
                  <c:v>43585</c:v>
                </c:pt>
                <c:pt idx="185">
                  <c:v>43616</c:v>
                </c:pt>
              </c:numCache>
            </c:numRef>
          </c:cat>
          <c:val>
            <c:numRef>
              <c:f>TOTAL!$BZ$14:$BZ$199</c:f>
              <c:numCache>
                <c:formatCode>0.0</c:formatCode>
                <c:ptCount val="18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-2.6016615653694952</c:v>
                </c:pt>
                <c:pt idx="5">
                  <c:v>-2.9918267128586251</c:v>
                </c:pt>
                <c:pt idx="6">
                  <c:v>-2.4435774107833486</c:v>
                </c:pt>
                <c:pt idx="7">
                  <c:v>-1.476573273687376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-0.79764103668484854</c:v>
                </c:pt>
                <c:pt idx="12">
                  <c:v>0</c:v>
                </c:pt>
                <c:pt idx="13">
                  <c:v>0</c:v>
                </c:pt>
                <c:pt idx="14">
                  <c:v>-0.59031974282449662</c:v>
                </c:pt>
                <c:pt idx="15">
                  <c:v>-1.1008887683036095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-0.90953845160559599</c:v>
                </c:pt>
                <c:pt idx="20">
                  <c:v>0</c:v>
                </c:pt>
                <c:pt idx="21">
                  <c:v>-1.0301153954404674</c:v>
                </c:pt>
                <c:pt idx="22">
                  <c:v>-1.8133569217160472</c:v>
                </c:pt>
                <c:pt idx="23">
                  <c:v>-1.37911623979734</c:v>
                </c:pt>
                <c:pt idx="24">
                  <c:v>-0.44147802661732571</c:v>
                </c:pt>
                <c:pt idx="25">
                  <c:v>-0.43584898074059408</c:v>
                </c:pt>
                <c:pt idx="26">
                  <c:v>-0.1053435728358143</c:v>
                </c:pt>
                <c:pt idx="27">
                  <c:v>-1.0856017047967348</c:v>
                </c:pt>
                <c:pt idx="28">
                  <c:v>-1.2649270234409427</c:v>
                </c:pt>
                <c:pt idx="29">
                  <c:v>-1.3702705962767681</c:v>
                </c:pt>
                <c:pt idx="30">
                  <c:v>-1.1611917494270263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-0.58033480854339237</c:v>
                </c:pt>
                <c:pt idx="37">
                  <c:v>-0.62112757360014426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-0.75861022606584783</c:v>
                </c:pt>
                <c:pt idx="42">
                  <c:v>-1.0514337733272705</c:v>
                </c:pt>
                <c:pt idx="43">
                  <c:v>-0.22606584736761803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-0.20897383222588939</c:v>
                </c:pt>
                <c:pt idx="53">
                  <c:v>-0.94073643795247186</c:v>
                </c:pt>
                <c:pt idx="54">
                  <c:v>-1.0207840414830804</c:v>
                </c:pt>
                <c:pt idx="55">
                  <c:v>-1.1015400308856282</c:v>
                </c:pt>
                <c:pt idx="56">
                  <c:v>-0.16292875054900735</c:v>
                </c:pt>
                <c:pt idx="57">
                  <c:v>-1.5039032061544444</c:v>
                </c:pt>
                <c:pt idx="58">
                  <c:v>-3.8288256379014785</c:v>
                </c:pt>
                <c:pt idx="59">
                  <c:v>-0.69846846974483956</c:v>
                </c:pt>
                <c:pt idx="60">
                  <c:v>0</c:v>
                </c:pt>
                <c:pt idx="61">
                  <c:v>-0.88233271439377425</c:v>
                </c:pt>
                <c:pt idx="62">
                  <c:v>-1.2564472869816323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-1.5631390593047079</c:v>
                </c:pt>
                <c:pt idx="73">
                  <c:v>-5.9432515337443093E-2</c:v>
                </c:pt>
                <c:pt idx="74">
                  <c:v>0</c:v>
                </c:pt>
                <c:pt idx="75">
                  <c:v>-0.12295264730428634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-0.57474019825239919</c:v>
                </c:pt>
                <c:pt idx="84">
                  <c:v>-1.646909348068426</c:v>
                </c:pt>
                <c:pt idx="85">
                  <c:v>-1.5324407580098232</c:v>
                </c:pt>
                <c:pt idx="86">
                  <c:v>-1.2861235301873664</c:v>
                </c:pt>
                <c:pt idx="87">
                  <c:v>-1.2315861391123173</c:v>
                </c:pt>
                <c:pt idx="88">
                  <c:v>0</c:v>
                </c:pt>
                <c:pt idx="89">
                  <c:v>0</c:v>
                </c:pt>
                <c:pt idx="90">
                  <c:v>-0.29277294423118994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-8.6754524647991715E-2</c:v>
                </c:pt>
                <c:pt idx="96">
                  <c:v>0</c:v>
                </c:pt>
                <c:pt idx="97">
                  <c:v>0</c:v>
                </c:pt>
                <c:pt idx="98">
                  <c:v>-2.2964942055536675E-2</c:v>
                </c:pt>
                <c:pt idx="99">
                  <c:v>-0.57076282816062029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-0.14239152797479449</c:v>
                </c:pt>
                <c:pt idx="109">
                  <c:v>-0.84081385150134302</c:v>
                </c:pt>
                <c:pt idx="110">
                  <c:v>-0.3437970352243136</c:v>
                </c:pt>
                <c:pt idx="111">
                  <c:v>-0.26420937510150955</c:v>
                </c:pt>
                <c:pt idx="112">
                  <c:v>0</c:v>
                </c:pt>
                <c:pt idx="113">
                  <c:v>-1.7841980244843625</c:v>
                </c:pt>
                <c:pt idx="114">
                  <c:v>-3.3034533905136665</c:v>
                </c:pt>
                <c:pt idx="115">
                  <c:v>-3.171250765807887</c:v>
                </c:pt>
                <c:pt idx="116">
                  <c:v>-3.6662044948892469</c:v>
                </c:pt>
                <c:pt idx="117">
                  <c:v>-2.7542213480368449</c:v>
                </c:pt>
                <c:pt idx="118">
                  <c:v>-1.9679919173679838</c:v>
                </c:pt>
                <c:pt idx="119">
                  <c:v>-2.335042294091727</c:v>
                </c:pt>
                <c:pt idx="120">
                  <c:v>-2.886961381786135</c:v>
                </c:pt>
                <c:pt idx="121">
                  <c:v>-1.4520792355893875</c:v>
                </c:pt>
                <c:pt idx="122">
                  <c:v>-0.92810541815798731</c:v>
                </c:pt>
                <c:pt idx="123">
                  <c:v>-1.096851857823089</c:v>
                </c:pt>
                <c:pt idx="124">
                  <c:v>-0.26225561323748314</c:v>
                </c:pt>
                <c:pt idx="125">
                  <c:v>0</c:v>
                </c:pt>
                <c:pt idx="126">
                  <c:v>0</c:v>
                </c:pt>
                <c:pt idx="127">
                  <c:v>-0.25079872204473164</c:v>
                </c:pt>
                <c:pt idx="128">
                  <c:v>0</c:v>
                </c:pt>
                <c:pt idx="129">
                  <c:v>-0.67899702740804591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-0.94014383484567476</c:v>
                </c:pt>
                <c:pt idx="135">
                  <c:v>-0.48030199179548427</c:v>
                </c:pt>
                <c:pt idx="136">
                  <c:v>-0.83733158740064706</c:v>
                </c:pt>
                <c:pt idx="137">
                  <c:v>-1.076203824001809</c:v>
                </c:pt>
                <c:pt idx="138">
                  <c:v>-2.1549651665967673</c:v>
                </c:pt>
                <c:pt idx="139">
                  <c:v>-1.4746652208161737</c:v>
                </c:pt>
                <c:pt idx="140">
                  <c:v>-1.616351750877254</c:v>
                </c:pt>
                <c:pt idx="141">
                  <c:v>-0.95088541293699702</c:v>
                </c:pt>
                <c:pt idx="142">
                  <c:v>-0.93400579022213659</c:v>
                </c:pt>
                <c:pt idx="143">
                  <c:v>-1.1958956941617305</c:v>
                </c:pt>
                <c:pt idx="144">
                  <c:v>-1.5150740145881136</c:v>
                </c:pt>
                <c:pt idx="145">
                  <c:v>-0.1601006639318503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-0.11418713948962989</c:v>
                </c:pt>
                <c:pt idx="153">
                  <c:v>-0.17299596669460016</c:v>
                </c:pt>
                <c:pt idx="154">
                  <c:v>-0.9365305732390472</c:v>
                </c:pt>
                <c:pt idx="155">
                  <c:v>-3.279572263796815</c:v>
                </c:pt>
                <c:pt idx="156">
                  <c:v>-3.1433318141053213</c:v>
                </c:pt>
                <c:pt idx="157">
                  <c:v>-2.9531832728092899</c:v>
                </c:pt>
                <c:pt idx="158">
                  <c:v>-2.3008953643942398</c:v>
                </c:pt>
                <c:pt idx="159">
                  <c:v>-2.3523530881985777</c:v>
                </c:pt>
                <c:pt idx="160">
                  <c:v>-1.5986199528549516</c:v>
                </c:pt>
                <c:pt idx="161">
                  <c:v>-0.8414563025910593</c:v>
                </c:pt>
                <c:pt idx="162">
                  <c:v>-0.94094123527944662</c:v>
                </c:pt>
                <c:pt idx="163">
                  <c:v>-0.51457723804346767</c:v>
                </c:pt>
                <c:pt idx="164">
                  <c:v>0</c:v>
                </c:pt>
                <c:pt idx="165">
                  <c:v>-0.47602540755098399</c:v>
                </c:pt>
                <c:pt idx="166">
                  <c:v>-0.41841412745763362</c:v>
                </c:pt>
                <c:pt idx="167">
                  <c:v>-0.54633069851236504</c:v>
                </c:pt>
                <c:pt idx="168">
                  <c:v>-8.9834538450650481E-2</c:v>
                </c:pt>
                <c:pt idx="169">
                  <c:v>-1.2405954467559543</c:v>
                </c:pt>
                <c:pt idx="170">
                  <c:v>-2.1765346326792612</c:v>
                </c:pt>
                <c:pt idx="171">
                  <c:v>-1.5491575570864446</c:v>
                </c:pt>
                <c:pt idx="172">
                  <c:v>-2.2815043379341038</c:v>
                </c:pt>
                <c:pt idx="173">
                  <c:v>-1.5843102025671185</c:v>
                </c:pt>
                <c:pt idx="174">
                  <c:v>-1.7053915370006001</c:v>
                </c:pt>
                <c:pt idx="175">
                  <c:v>-1.6819564400134879</c:v>
                </c:pt>
                <c:pt idx="176">
                  <c:v>-1.0492088213610917</c:v>
                </c:pt>
                <c:pt idx="177">
                  <c:v>-1.6863505206985541</c:v>
                </c:pt>
                <c:pt idx="178">
                  <c:v>-2.4631263395843095</c:v>
                </c:pt>
                <c:pt idx="179">
                  <c:v>-1.8811547644040361</c:v>
                </c:pt>
                <c:pt idx="180">
                  <c:v>-7.8605221144312232E-2</c:v>
                </c:pt>
                <c:pt idx="181">
                  <c:v>0</c:v>
                </c:pt>
                <c:pt idx="182">
                  <c:v>-5.8017540636468024E-2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7-4B02-8A35-E728F0396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1903816"/>
        <c:axId val="804324200"/>
      </c:lineChart>
      <c:dateAx>
        <c:axId val="621903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yy" sourceLinked="0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324200"/>
        <c:crosses val="autoZero"/>
        <c:auto val="1"/>
        <c:lblOffset val="100"/>
        <c:baseTimeUnit val="months"/>
        <c:majorUnit val="12"/>
      </c:dateAx>
      <c:valAx>
        <c:axId val="804324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903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46175914057261E-2"/>
          <c:y val="6.3003300330033013E-2"/>
          <c:w val="0.9087148059980874"/>
          <c:h val="0.784939320703724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RETURNS!$B$7</c:f>
              <c:strCache>
                <c:ptCount val="1"/>
                <c:pt idx="0">
                  <c:v>Factor-Based</c:v>
                </c:pt>
              </c:strCache>
            </c:strRef>
          </c:tx>
          <c:spPr>
            <a:solidFill>
              <a:srgbClr val="1098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109899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RETURNS!$C$6:$K$6</c:f>
              <c:strCache>
                <c:ptCount val="9"/>
                <c:pt idx="0">
                  <c:v>YTD</c:v>
                </c:pt>
                <c:pt idx="1">
                  <c:v>1M</c:v>
                </c:pt>
                <c:pt idx="2">
                  <c:v>3M</c:v>
                </c:pt>
                <c:pt idx="3">
                  <c:v>6M</c:v>
                </c:pt>
                <c:pt idx="4">
                  <c:v>1Y</c:v>
                </c:pt>
                <c:pt idx="5">
                  <c:v>3Y</c:v>
                </c:pt>
                <c:pt idx="6">
                  <c:v>5Y</c:v>
                </c:pt>
                <c:pt idx="7">
                  <c:v>10Y</c:v>
                </c:pt>
                <c:pt idx="8">
                  <c:v>SI</c:v>
                </c:pt>
              </c:strCache>
            </c:strRef>
          </c:cat>
          <c:val>
            <c:numRef>
              <c:f>RETURNS!$C$7:$K$7</c:f>
              <c:numCache>
                <c:formatCode>0.0</c:formatCode>
                <c:ptCount val="9"/>
                <c:pt idx="0">
                  <c:v>8.8584524285980404</c:v>
                </c:pt>
                <c:pt idx="1">
                  <c:v>0.65610880855113685</c:v>
                </c:pt>
                <c:pt idx="2">
                  <c:v>3.8576546245166377</c:v>
                </c:pt>
                <c:pt idx="3">
                  <c:v>6.5400270612501643</c:v>
                </c:pt>
                <c:pt idx="4">
                  <c:v>8.1558479082736604</c:v>
                </c:pt>
                <c:pt idx="5">
                  <c:v>5.0134019284556519</c:v>
                </c:pt>
                <c:pt idx="6">
                  <c:v>5.1859159816445954</c:v>
                </c:pt>
                <c:pt idx="7">
                  <c:v>7.493457872789433</c:v>
                </c:pt>
                <c:pt idx="8">
                  <c:v>7.2976112066612808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97-4E72-B40D-0B70DEEE7651}"/>
            </c:ext>
          </c:extLst>
        </c:ser>
        <c:ser>
          <c:idx val="1"/>
          <c:order val="1"/>
          <c:tx>
            <c:strRef>
              <c:f>RETURNS!$B$8</c:f>
              <c:strCache>
                <c:ptCount val="1"/>
                <c:pt idx="0">
                  <c:v>Barclays US Aggregate TR</c:v>
                </c:pt>
              </c:strCache>
            </c:strRef>
          </c:tx>
          <c:spPr>
            <a:solidFill>
              <a:srgbClr val="2C394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2C3945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RETURNS!$C$6:$K$6</c:f>
              <c:strCache>
                <c:ptCount val="9"/>
                <c:pt idx="0">
                  <c:v>YTD</c:v>
                </c:pt>
                <c:pt idx="1">
                  <c:v>1M</c:v>
                </c:pt>
                <c:pt idx="2">
                  <c:v>3M</c:v>
                </c:pt>
                <c:pt idx="3">
                  <c:v>6M</c:v>
                </c:pt>
                <c:pt idx="4">
                  <c:v>1Y</c:v>
                </c:pt>
                <c:pt idx="5">
                  <c:v>3Y</c:v>
                </c:pt>
                <c:pt idx="6">
                  <c:v>5Y</c:v>
                </c:pt>
                <c:pt idx="7">
                  <c:v>10Y</c:v>
                </c:pt>
                <c:pt idx="8">
                  <c:v>SI</c:v>
                </c:pt>
              </c:strCache>
            </c:strRef>
          </c:cat>
          <c:val>
            <c:numRef>
              <c:f>RETURNS!$C$8:$K$8</c:f>
              <c:numCache>
                <c:formatCode>0.0</c:formatCode>
                <c:ptCount val="9"/>
                <c:pt idx="0">
                  <c:v>6.3466236685234323</c:v>
                </c:pt>
                <c:pt idx="1">
                  <c:v>0.22010305243331807</c:v>
                </c:pt>
                <c:pt idx="2">
                  <c:v>3.2799176224393323</c:v>
                </c:pt>
                <c:pt idx="3">
                  <c:v>5.2288308498602776</c:v>
                </c:pt>
                <c:pt idx="4">
                  <c:v>8.0809033847132117</c:v>
                </c:pt>
                <c:pt idx="5">
                  <c:v>2.1697402357088835</c:v>
                </c:pt>
                <c:pt idx="6">
                  <c:v>3.0441156258596891</c:v>
                </c:pt>
                <c:pt idx="7">
                  <c:v>3.7515966680976565</c:v>
                </c:pt>
                <c:pt idx="8">
                  <c:v>4.0741010171243763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97-4E72-B40D-0B70DEEE7651}"/>
            </c:ext>
          </c:extLst>
        </c:ser>
        <c:ser>
          <c:idx val="2"/>
          <c:order val="2"/>
          <c:tx>
            <c:strRef>
              <c:f>RETURNS!$B$9</c:f>
              <c:strCache>
                <c:ptCount val="1"/>
                <c:pt idx="0">
                  <c:v>Difference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RETURNS!$C$6:$K$6</c:f>
              <c:strCache>
                <c:ptCount val="9"/>
                <c:pt idx="0">
                  <c:v>YTD</c:v>
                </c:pt>
                <c:pt idx="1">
                  <c:v>1M</c:v>
                </c:pt>
                <c:pt idx="2">
                  <c:v>3M</c:v>
                </c:pt>
                <c:pt idx="3">
                  <c:v>6M</c:v>
                </c:pt>
                <c:pt idx="4">
                  <c:v>1Y</c:v>
                </c:pt>
                <c:pt idx="5">
                  <c:v>3Y</c:v>
                </c:pt>
                <c:pt idx="6">
                  <c:v>5Y</c:v>
                </c:pt>
                <c:pt idx="7">
                  <c:v>10Y</c:v>
                </c:pt>
                <c:pt idx="8">
                  <c:v>SI</c:v>
                </c:pt>
              </c:strCache>
            </c:strRef>
          </c:cat>
          <c:val>
            <c:numRef>
              <c:f>RETURNS!$C$9:$K$9</c:f>
              <c:numCache>
                <c:formatCode>0.0</c:formatCode>
                <c:ptCount val="9"/>
                <c:pt idx="0">
                  <c:v>2.5118287600746081</c:v>
                </c:pt>
                <c:pt idx="1">
                  <c:v>0.43600575611781878</c:v>
                </c:pt>
                <c:pt idx="2">
                  <c:v>0.57773700207730538</c:v>
                </c:pt>
                <c:pt idx="3">
                  <c:v>1.3111962113898867</c:v>
                </c:pt>
                <c:pt idx="4">
                  <c:v>7.4944523560448673E-2</c:v>
                </c:pt>
                <c:pt idx="5">
                  <c:v>2.8436616927467684</c:v>
                </c:pt>
                <c:pt idx="6">
                  <c:v>2.1418003557849064</c:v>
                </c:pt>
                <c:pt idx="7">
                  <c:v>3.7418612046917765</c:v>
                </c:pt>
                <c:pt idx="8">
                  <c:v>3.2235101895369045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97-4E72-B40D-0B70DEEE76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04325376"/>
        <c:axId val="804325768"/>
      </c:barChart>
      <c:catAx>
        <c:axId val="804325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325768"/>
        <c:crosses val="autoZero"/>
        <c:auto val="1"/>
        <c:lblAlgn val="ctr"/>
        <c:lblOffset val="100"/>
        <c:noMultiLvlLbl val="1"/>
      </c:catAx>
      <c:valAx>
        <c:axId val="804325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325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3631792313089579"/>
          <c:w val="1"/>
          <c:h val="6.36820768691042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111224733271981E-2"/>
          <c:y val="0.2273461650627005"/>
          <c:w val="0.88384115621910897"/>
          <c:h val="0.46806503353747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TOTAL!$CI$69</c:f>
              <c:strCache>
                <c:ptCount val="1"/>
                <c:pt idx="0">
                  <c:v>Value Added</c:v>
                </c:pt>
              </c:strCache>
            </c:strRef>
          </c:tx>
          <c:spPr>
            <a:solidFill>
              <a:srgbClr val="1098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TOTAL!$CG$70:$CG$78</c:f>
              <c:strCache>
                <c:ptCount val="9"/>
                <c:pt idx="0">
                  <c:v>Down &lt;-1</c:v>
                </c:pt>
                <c:pt idx="1">
                  <c:v>Down -0.5/-1</c:v>
                </c:pt>
                <c:pt idx="2">
                  <c:v>Down 0/-0.5</c:v>
                </c:pt>
                <c:pt idx="3">
                  <c:v>Up 0-0.5</c:v>
                </c:pt>
                <c:pt idx="4">
                  <c:v>Up 0.5-1</c:v>
                </c:pt>
                <c:pt idx="5">
                  <c:v>Up &gt;1</c:v>
                </c:pt>
                <c:pt idx="6">
                  <c:v>All periods</c:v>
                </c:pt>
                <c:pt idx="7">
                  <c:v>All up</c:v>
                </c:pt>
                <c:pt idx="8">
                  <c:v>All down</c:v>
                </c:pt>
              </c:strCache>
            </c:strRef>
          </c:cat>
          <c:val>
            <c:numRef>
              <c:f>TOTAL!$CI$70:$CI$78</c:f>
              <c:numCache>
                <c:formatCode>0.0</c:formatCode>
                <c:ptCount val="9"/>
                <c:pt idx="0">
                  <c:v>-1.4823057919858995</c:v>
                </c:pt>
                <c:pt idx="1">
                  <c:v>-0.68860762472855064</c:v>
                </c:pt>
                <c:pt idx="2">
                  <c:v>-0.22762860574010502</c:v>
                </c:pt>
                <c:pt idx="3">
                  <c:v>0.2664979717117294</c:v>
                </c:pt>
                <c:pt idx="4">
                  <c:v>0.68250468119777341</c:v>
                </c:pt>
                <c:pt idx="5">
                  <c:v>1.424475426075972</c:v>
                </c:pt>
                <c:pt idx="6">
                  <c:v>-4.177323911513338E-3</c:v>
                </c:pt>
                <c:pt idx="7">
                  <c:v>0.60186210674024565</c:v>
                </c:pt>
                <c:pt idx="8">
                  <c:v>-0.47213488920746427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BE-492D-A0D1-6F12766A7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0245848"/>
        <c:axId val="810246240"/>
      </c:barChart>
      <c:catAx>
        <c:axId val="810245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Barclays</a:t>
                </a:r>
                <a:r>
                  <a:rPr lang="en-CA" baseline="0"/>
                  <a:t> US Aggregate TR</a:t>
                </a:r>
                <a:r>
                  <a:rPr lang="en-CA"/>
                  <a:t> Monthly Returns (%)</a:t>
                </a:r>
              </a:p>
            </c:rich>
          </c:tx>
          <c:layout>
            <c:manualLayout>
              <c:xMode val="edge"/>
              <c:yMode val="edge"/>
              <c:x val="0.38155313919093453"/>
              <c:y val="0.908055356716774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246240"/>
        <c:crossesAt val="0"/>
        <c:auto val="1"/>
        <c:lblAlgn val="ctr"/>
        <c:lblOffset val="100"/>
        <c:noMultiLvlLbl val="0"/>
      </c:catAx>
      <c:valAx>
        <c:axId val="81024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Monthly Value Added</a:t>
                </a:r>
              </a:p>
            </c:rich>
          </c:tx>
          <c:layout>
            <c:manualLayout>
              <c:xMode val="edge"/>
              <c:yMode val="edge"/>
              <c:x val="1.0582010582010581E-2"/>
              <c:y val="0.298850711842837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245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# Occurences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TOTAL!$CJ$69</c:f>
              <c:strCache>
                <c:ptCount val="1"/>
                <c:pt idx="0">
                  <c:v># Occurrences</c:v>
                </c:pt>
              </c:strCache>
            </c:strRef>
          </c:tx>
          <c:spPr>
            <a:solidFill>
              <a:srgbClr val="1098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TOTAL!$CG$70:$CG$78</c:f>
              <c:strCache>
                <c:ptCount val="9"/>
                <c:pt idx="0">
                  <c:v>Down &lt;-1</c:v>
                </c:pt>
                <c:pt idx="1">
                  <c:v>Down -0.5/-1</c:v>
                </c:pt>
                <c:pt idx="2">
                  <c:v>Down 0/-0.5</c:v>
                </c:pt>
                <c:pt idx="3">
                  <c:v>Up 0-0.5</c:v>
                </c:pt>
                <c:pt idx="4">
                  <c:v>Up 0.5-1</c:v>
                </c:pt>
                <c:pt idx="5">
                  <c:v>Up &gt;1</c:v>
                </c:pt>
                <c:pt idx="6">
                  <c:v>All periods</c:v>
                </c:pt>
                <c:pt idx="7">
                  <c:v>All up</c:v>
                </c:pt>
                <c:pt idx="8">
                  <c:v>All down</c:v>
                </c:pt>
              </c:strCache>
            </c:strRef>
          </c:cat>
          <c:val>
            <c:numRef>
              <c:f>TOTAL!$CJ$70:$CJ$78</c:f>
              <c:numCache>
                <c:formatCode>General</c:formatCode>
                <c:ptCount val="9"/>
                <c:pt idx="0">
                  <c:v>6</c:v>
                </c:pt>
                <c:pt idx="1">
                  <c:v>15</c:v>
                </c:pt>
                <c:pt idx="2">
                  <c:v>40</c:v>
                </c:pt>
                <c:pt idx="3">
                  <c:v>64</c:v>
                </c:pt>
                <c:pt idx="4">
                  <c:v>39</c:v>
                </c:pt>
                <c:pt idx="5">
                  <c:v>23</c:v>
                </c:pt>
                <c:pt idx="6">
                  <c:v>187</c:v>
                </c:pt>
                <c:pt idx="7">
                  <c:v>127</c:v>
                </c:pt>
                <c:pt idx="8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8C-417F-B579-7C9716D2B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0247024"/>
        <c:axId val="810247416"/>
      </c:barChart>
      <c:catAx>
        <c:axId val="810247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Barclays US Aggregate</a:t>
                </a:r>
                <a:r>
                  <a:rPr lang="en-CA" baseline="0"/>
                  <a:t> TR </a:t>
                </a:r>
                <a:r>
                  <a:rPr lang="en-CA"/>
                  <a:t>Monthly Returns (%)</a:t>
                </a:r>
              </a:p>
            </c:rich>
          </c:tx>
          <c:layout>
            <c:manualLayout>
              <c:xMode val="edge"/>
              <c:yMode val="edge"/>
              <c:x val="0.38155313919093453"/>
              <c:y val="0.908055356716774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247416"/>
        <c:crosses val="autoZero"/>
        <c:auto val="1"/>
        <c:lblAlgn val="ctr"/>
        <c:lblOffset val="100"/>
        <c:noMultiLvlLbl val="0"/>
      </c:catAx>
      <c:valAx>
        <c:axId val="81024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Monthly</a:t>
                </a:r>
                <a:r>
                  <a:rPr lang="en-CA" baseline="0"/>
                  <a:t> Occurences</a:t>
                </a:r>
                <a:endParaRPr lang="en-CA"/>
              </a:p>
            </c:rich>
          </c:tx>
          <c:layout>
            <c:manualLayout>
              <c:xMode val="edge"/>
              <c:yMode val="edge"/>
              <c:x val="1.0582010582010581E-2"/>
              <c:y val="0.298850711842837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24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83573334713000758"/>
          <c:h val="1"/>
        </c:manualLayout>
      </c:layout>
      <c:lineChart>
        <c:grouping val="standard"/>
        <c:varyColors val="0"/>
        <c:ser>
          <c:idx val="0"/>
          <c:order val="0"/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PORTFOLIO!$AO$6:$AO$33</c:f>
              <c:numCache>
                <c:formatCode>0.00</c:formatCode>
                <c:ptCount val="28"/>
                <c:pt idx="0">
                  <c:v>0.99749498660405445</c:v>
                </c:pt>
                <c:pt idx="2">
                  <c:v>0.98398594687393692</c:v>
                </c:pt>
                <c:pt idx="3">
                  <c:v>0.90929742682568171</c:v>
                </c:pt>
                <c:pt idx="4">
                  <c:v>0.7780731968879212</c:v>
                </c:pt>
                <c:pt idx="5">
                  <c:v>0.59847214410395655</c:v>
                </c:pt>
                <c:pt idx="6">
                  <c:v>0.38166099205233167</c:v>
                </c:pt>
                <c:pt idx="7">
                  <c:v>0.14112000805986721</c:v>
                </c:pt>
                <c:pt idx="8">
                  <c:v>-0.10819513453010837</c:v>
                </c:pt>
                <c:pt idx="9">
                  <c:v>-0.35078322768961984</c:v>
                </c:pt>
                <c:pt idx="10">
                  <c:v>-0.57156131874234373</c:v>
                </c:pt>
                <c:pt idx="11">
                  <c:v>-0.7568024953079282</c:v>
                </c:pt>
                <c:pt idx="12">
                  <c:v>-0.8949893582285835</c:v>
                </c:pt>
                <c:pt idx="13">
                  <c:v>-0.97753011766509701</c:v>
                </c:pt>
                <c:pt idx="14">
                  <c:v>-0.99929278897537799</c:v>
                </c:pt>
                <c:pt idx="15">
                  <c:v>-0.95892427466313845</c:v>
                </c:pt>
                <c:pt idx="16">
                  <c:v>-0.85893449342659201</c:v>
                </c:pt>
                <c:pt idx="17">
                  <c:v>-0.70554032557039192</c:v>
                </c:pt>
                <c:pt idx="18">
                  <c:v>-0.50827907749925838</c:v>
                </c:pt>
                <c:pt idx="19">
                  <c:v>-0.27941549819892586</c:v>
                </c:pt>
                <c:pt idx="20">
                  <c:v>-3.3179216547556817E-2</c:v>
                </c:pt>
                <c:pt idx="21">
                  <c:v>0.21511998808781552</c:v>
                </c:pt>
                <c:pt idx="22">
                  <c:v>0.45004407378061762</c:v>
                </c:pt>
                <c:pt idx="23">
                  <c:v>0.65698659871878906</c:v>
                </c:pt>
                <c:pt idx="24">
                  <c:v>0.82308087901150551</c:v>
                </c:pt>
                <c:pt idx="25">
                  <c:v>0.9379999767747389</c:v>
                </c:pt>
                <c:pt idx="26">
                  <c:v>0.99459877911117611</c:v>
                </c:pt>
                <c:pt idx="27">
                  <c:v>0.98935824662338179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1-4F9A-BDBC-6C60F665120F}"/>
            </c:ext>
          </c:extLst>
        </c:ser>
        <c:ser>
          <c:idx val="1"/>
          <c:order val="1"/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PORTFOLIO!$AP$6:$AP$33</c:f>
              <c:numCache>
                <c:formatCode>0.00</c:formatCode>
                <c:ptCount val="28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1-4F9A-BDBC-6C60F6651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2330272"/>
        <c:axId val="632330664"/>
      </c:lineChart>
      <c:catAx>
        <c:axId val="632330272"/>
        <c:scaling>
          <c:orientation val="minMax"/>
        </c:scaling>
        <c:delete val="1"/>
        <c:axPos val="b"/>
        <c:numFmt formatCode="0.00" sourceLinked="1"/>
        <c:majorTickMark val="none"/>
        <c:minorTickMark val="none"/>
        <c:tickLblPos val="nextTo"/>
        <c:crossAx val="632330664"/>
        <c:crosses val="autoZero"/>
        <c:auto val="1"/>
        <c:lblAlgn val="ctr"/>
        <c:lblOffset val="100"/>
        <c:noMultiLvlLbl val="0"/>
      </c:catAx>
      <c:valAx>
        <c:axId val="632330664"/>
        <c:scaling>
          <c:orientation val="minMax"/>
          <c:max val="1.05"/>
          <c:min val="-1.05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crossAx val="63233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en-CA" sz="1000" b="0"/>
              <a:t>Tactical Bond Allocation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148565526423268"/>
          <c:y val="0.13158479532163742"/>
          <c:w val="0.78778833412224869"/>
          <c:h val="0.70365984405458093"/>
        </c:manualLayout>
      </c:layout>
      <c:lineChart>
        <c:grouping val="standard"/>
        <c:varyColors val="0"/>
        <c:ser>
          <c:idx val="0"/>
          <c:order val="0"/>
          <c:tx>
            <c:v>TBA</c:v>
          </c:tx>
          <c:marker>
            <c:symbol val="none"/>
          </c:marker>
          <c:cat>
            <c:numRef>
              <c:f>TOTAL!$AM$15:$AM$1000</c:f>
              <c:numCache>
                <c:formatCode>mmm\-yy</c:formatCode>
                <c:ptCount val="986"/>
                <c:pt idx="0">
                  <c:v>38016</c:v>
                </c:pt>
                <c:pt idx="1">
                  <c:v>38044</c:v>
                </c:pt>
                <c:pt idx="2">
                  <c:v>38077</c:v>
                </c:pt>
                <c:pt idx="3">
                  <c:v>38107</c:v>
                </c:pt>
                <c:pt idx="4">
                  <c:v>38138</c:v>
                </c:pt>
                <c:pt idx="5">
                  <c:v>38168</c:v>
                </c:pt>
                <c:pt idx="6">
                  <c:v>38198</c:v>
                </c:pt>
                <c:pt idx="7">
                  <c:v>38230</c:v>
                </c:pt>
                <c:pt idx="8">
                  <c:v>38260</c:v>
                </c:pt>
                <c:pt idx="9">
                  <c:v>38289</c:v>
                </c:pt>
                <c:pt idx="10">
                  <c:v>38321</c:v>
                </c:pt>
                <c:pt idx="11">
                  <c:v>38352</c:v>
                </c:pt>
                <c:pt idx="12">
                  <c:v>38383</c:v>
                </c:pt>
                <c:pt idx="13">
                  <c:v>38411</c:v>
                </c:pt>
                <c:pt idx="14">
                  <c:v>38442</c:v>
                </c:pt>
                <c:pt idx="15">
                  <c:v>38471</c:v>
                </c:pt>
                <c:pt idx="16">
                  <c:v>38503</c:v>
                </c:pt>
                <c:pt idx="17">
                  <c:v>38533</c:v>
                </c:pt>
                <c:pt idx="18">
                  <c:v>38562</c:v>
                </c:pt>
                <c:pt idx="19">
                  <c:v>38595</c:v>
                </c:pt>
                <c:pt idx="20">
                  <c:v>38625</c:v>
                </c:pt>
                <c:pt idx="21">
                  <c:v>38656</c:v>
                </c:pt>
                <c:pt idx="22">
                  <c:v>38686</c:v>
                </c:pt>
                <c:pt idx="23">
                  <c:v>38716</c:v>
                </c:pt>
                <c:pt idx="24">
                  <c:v>38748</c:v>
                </c:pt>
                <c:pt idx="25">
                  <c:v>38776</c:v>
                </c:pt>
                <c:pt idx="26">
                  <c:v>38807</c:v>
                </c:pt>
                <c:pt idx="27">
                  <c:v>38835</c:v>
                </c:pt>
                <c:pt idx="28">
                  <c:v>38868</c:v>
                </c:pt>
                <c:pt idx="29">
                  <c:v>38898</c:v>
                </c:pt>
                <c:pt idx="30">
                  <c:v>38929</c:v>
                </c:pt>
                <c:pt idx="31">
                  <c:v>38960</c:v>
                </c:pt>
                <c:pt idx="32">
                  <c:v>38989</c:v>
                </c:pt>
                <c:pt idx="33">
                  <c:v>39021</c:v>
                </c:pt>
                <c:pt idx="34">
                  <c:v>39051</c:v>
                </c:pt>
                <c:pt idx="35">
                  <c:v>39080</c:v>
                </c:pt>
                <c:pt idx="36">
                  <c:v>39113</c:v>
                </c:pt>
                <c:pt idx="37">
                  <c:v>39141</c:v>
                </c:pt>
                <c:pt idx="38">
                  <c:v>39171</c:v>
                </c:pt>
                <c:pt idx="39">
                  <c:v>39202</c:v>
                </c:pt>
                <c:pt idx="40">
                  <c:v>39233</c:v>
                </c:pt>
                <c:pt idx="41">
                  <c:v>39262</c:v>
                </c:pt>
                <c:pt idx="42">
                  <c:v>39294</c:v>
                </c:pt>
                <c:pt idx="43">
                  <c:v>39325</c:v>
                </c:pt>
                <c:pt idx="44">
                  <c:v>39353</c:v>
                </c:pt>
                <c:pt idx="45">
                  <c:v>39386</c:v>
                </c:pt>
                <c:pt idx="46">
                  <c:v>39416</c:v>
                </c:pt>
                <c:pt idx="47">
                  <c:v>39447</c:v>
                </c:pt>
                <c:pt idx="48">
                  <c:v>39478</c:v>
                </c:pt>
                <c:pt idx="49">
                  <c:v>39507</c:v>
                </c:pt>
                <c:pt idx="50">
                  <c:v>39538</c:v>
                </c:pt>
                <c:pt idx="51">
                  <c:v>39568</c:v>
                </c:pt>
                <c:pt idx="52">
                  <c:v>39598</c:v>
                </c:pt>
                <c:pt idx="53">
                  <c:v>39629</c:v>
                </c:pt>
                <c:pt idx="54">
                  <c:v>39660</c:v>
                </c:pt>
                <c:pt idx="55">
                  <c:v>39689</c:v>
                </c:pt>
                <c:pt idx="56">
                  <c:v>39721</c:v>
                </c:pt>
                <c:pt idx="57">
                  <c:v>39752</c:v>
                </c:pt>
                <c:pt idx="58">
                  <c:v>39780</c:v>
                </c:pt>
                <c:pt idx="59">
                  <c:v>39813</c:v>
                </c:pt>
                <c:pt idx="60">
                  <c:v>39843</c:v>
                </c:pt>
                <c:pt idx="61">
                  <c:v>39871</c:v>
                </c:pt>
                <c:pt idx="62">
                  <c:v>39903</c:v>
                </c:pt>
                <c:pt idx="63">
                  <c:v>39933</c:v>
                </c:pt>
                <c:pt idx="64">
                  <c:v>39962</c:v>
                </c:pt>
                <c:pt idx="65">
                  <c:v>39994</c:v>
                </c:pt>
                <c:pt idx="66">
                  <c:v>40025</c:v>
                </c:pt>
                <c:pt idx="67">
                  <c:v>40056</c:v>
                </c:pt>
                <c:pt idx="68">
                  <c:v>40086</c:v>
                </c:pt>
                <c:pt idx="69">
                  <c:v>40116</c:v>
                </c:pt>
                <c:pt idx="70">
                  <c:v>40147</c:v>
                </c:pt>
                <c:pt idx="71">
                  <c:v>40178</c:v>
                </c:pt>
                <c:pt idx="72">
                  <c:v>40207</c:v>
                </c:pt>
                <c:pt idx="73">
                  <c:v>40235</c:v>
                </c:pt>
                <c:pt idx="74">
                  <c:v>40268</c:v>
                </c:pt>
                <c:pt idx="75">
                  <c:v>40298</c:v>
                </c:pt>
                <c:pt idx="76">
                  <c:v>40329</c:v>
                </c:pt>
                <c:pt idx="77">
                  <c:v>40359</c:v>
                </c:pt>
                <c:pt idx="78">
                  <c:v>40389</c:v>
                </c:pt>
                <c:pt idx="79">
                  <c:v>40421</c:v>
                </c:pt>
                <c:pt idx="80">
                  <c:v>40451</c:v>
                </c:pt>
                <c:pt idx="81">
                  <c:v>40480</c:v>
                </c:pt>
                <c:pt idx="82">
                  <c:v>40512</c:v>
                </c:pt>
                <c:pt idx="83">
                  <c:v>40543</c:v>
                </c:pt>
                <c:pt idx="84">
                  <c:v>40574</c:v>
                </c:pt>
                <c:pt idx="85">
                  <c:v>40602</c:v>
                </c:pt>
                <c:pt idx="86">
                  <c:v>40633</c:v>
                </c:pt>
                <c:pt idx="87">
                  <c:v>40662</c:v>
                </c:pt>
                <c:pt idx="88">
                  <c:v>40694</c:v>
                </c:pt>
                <c:pt idx="89">
                  <c:v>40724</c:v>
                </c:pt>
                <c:pt idx="90">
                  <c:v>40753</c:v>
                </c:pt>
                <c:pt idx="91">
                  <c:v>40786</c:v>
                </c:pt>
                <c:pt idx="92">
                  <c:v>40816</c:v>
                </c:pt>
                <c:pt idx="93">
                  <c:v>40847</c:v>
                </c:pt>
                <c:pt idx="94">
                  <c:v>40877</c:v>
                </c:pt>
                <c:pt idx="95">
                  <c:v>40907</c:v>
                </c:pt>
                <c:pt idx="96">
                  <c:v>40939</c:v>
                </c:pt>
                <c:pt idx="97">
                  <c:v>40968</c:v>
                </c:pt>
                <c:pt idx="98">
                  <c:v>40998</c:v>
                </c:pt>
                <c:pt idx="99">
                  <c:v>41029</c:v>
                </c:pt>
                <c:pt idx="100">
                  <c:v>41060</c:v>
                </c:pt>
                <c:pt idx="101">
                  <c:v>41089</c:v>
                </c:pt>
                <c:pt idx="102">
                  <c:v>41121</c:v>
                </c:pt>
                <c:pt idx="103">
                  <c:v>41152</c:v>
                </c:pt>
                <c:pt idx="104">
                  <c:v>41180</c:v>
                </c:pt>
                <c:pt idx="105">
                  <c:v>41213</c:v>
                </c:pt>
                <c:pt idx="106">
                  <c:v>41243</c:v>
                </c:pt>
                <c:pt idx="107">
                  <c:v>41274</c:v>
                </c:pt>
                <c:pt idx="108">
                  <c:v>41305</c:v>
                </c:pt>
                <c:pt idx="109">
                  <c:v>41333</c:v>
                </c:pt>
                <c:pt idx="110">
                  <c:v>41362</c:v>
                </c:pt>
                <c:pt idx="111">
                  <c:v>41394</c:v>
                </c:pt>
                <c:pt idx="112">
                  <c:v>41425</c:v>
                </c:pt>
                <c:pt idx="113">
                  <c:v>41453</c:v>
                </c:pt>
                <c:pt idx="114">
                  <c:v>41486</c:v>
                </c:pt>
                <c:pt idx="115">
                  <c:v>41516</c:v>
                </c:pt>
                <c:pt idx="116">
                  <c:v>41547</c:v>
                </c:pt>
                <c:pt idx="117">
                  <c:v>41578</c:v>
                </c:pt>
                <c:pt idx="118">
                  <c:v>41607</c:v>
                </c:pt>
                <c:pt idx="119">
                  <c:v>41639</c:v>
                </c:pt>
                <c:pt idx="120">
                  <c:v>41670</c:v>
                </c:pt>
                <c:pt idx="121">
                  <c:v>41698</c:v>
                </c:pt>
                <c:pt idx="122">
                  <c:v>41729</c:v>
                </c:pt>
                <c:pt idx="123">
                  <c:v>41759</c:v>
                </c:pt>
                <c:pt idx="124">
                  <c:v>41789</c:v>
                </c:pt>
                <c:pt idx="125">
                  <c:v>41820</c:v>
                </c:pt>
                <c:pt idx="126">
                  <c:v>41851</c:v>
                </c:pt>
                <c:pt idx="127">
                  <c:v>41880</c:v>
                </c:pt>
                <c:pt idx="128">
                  <c:v>41912</c:v>
                </c:pt>
                <c:pt idx="129">
                  <c:v>41943</c:v>
                </c:pt>
                <c:pt idx="130">
                  <c:v>41971</c:v>
                </c:pt>
                <c:pt idx="131">
                  <c:v>42004</c:v>
                </c:pt>
                <c:pt idx="132">
                  <c:v>42034</c:v>
                </c:pt>
                <c:pt idx="133">
                  <c:v>42062</c:v>
                </c:pt>
                <c:pt idx="134">
                  <c:v>42094</c:v>
                </c:pt>
                <c:pt idx="135">
                  <c:v>42124</c:v>
                </c:pt>
                <c:pt idx="136">
                  <c:v>42153</c:v>
                </c:pt>
                <c:pt idx="137">
                  <c:v>42185</c:v>
                </c:pt>
                <c:pt idx="138">
                  <c:v>42216</c:v>
                </c:pt>
                <c:pt idx="139">
                  <c:v>42247</c:v>
                </c:pt>
                <c:pt idx="140">
                  <c:v>42277</c:v>
                </c:pt>
                <c:pt idx="141">
                  <c:v>42307</c:v>
                </c:pt>
                <c:pt idx="142">
                  <c:v>42338</c:v>
                </c:pt>
                <c:pt idx="143">
                  <c:v>42369</c:v>
                </c:pt>
                <c:pt idx="144">
                  <c:v>42398</c:v>
                </c:pt>
                <c:pt idx="145">
                  <c:v>42429</c:v>
                </c:pt>
                <c:pt idx="146">
                  <c:v>42460</c:v>
                </c:pt>
                <c:pt idx="147">
                  <c:v>42489</c:v>
                </c:pt>
                <c:pt idx="148">
                  <c:v>42521</c:v>
                </c:pt>
                <c:pt idx="149">
                  <c:v>42551</c:v>
                </c:pt>
                <c:pt idx="150">
                  <c:v>42580</c:v>
                </c:pt>
                <c:pt idx="151">
                  <c:v>42613</c:v>
                </c:pt>
                <c:pt idx="152">
                  <c:v>42643</c:v>
                </c:pt>
                <c:pt idx="153">
                  <c:v>42674</c:v>
                </c:pt>
                <c:pt idx="154">
                  <c:v>42704</c:v>
                </c:pt>
                <c:pt idx="155">
                  <c:v>42734</c:v>
                </c:pt>
                <c:pt idx="156">
                  <c:v>42766</c:v>
                </c:pt>
                <c:pt idx="157">
                  <c:v>42794</c:v>
                </c:pt>
                <c:pt idx="158">
                  <c:v>42825</c:v>
                </c:pt>
                <c:pt idx="159">
                  <c:v>42853</c:v>
                </c:pt>
                <c:pt idx="160">
                  <c:v>42886</c:v>
                </c:pt>
                <c:pt idx="161">
                  <c:v>42916</c:v>
                </c:pt>
                <c:pt idx="162">
                  <c:v>42947</c:v>
                </c:pt>
                <c:pt idx="163">
                  <c:v>42978</c:v>
                </c:pt>
                <c:pt idx="164">
                  <c:v>43007</c:v>
                </c:pt>
                <c:pt idx="165">
                  <c:v>43039</c:v>
                </c:pt>
                <c:pt idx="166">
                  <c:v>43069</c:v>
                </c:pt>
                <c:pt idx="167">
                  <c:v>43098</c:v>
                </c:pt>
                <c:pt idx="168">
                  <c:v>43131</c:v>
                </c:pt>
                <c:pt idx="169">
                  <c:v>43159</c:v>
                </c:pt>
                <c:pt idx="170">
                  <c:v>43189</c:v>
                </c:pt>
                <c:pt idx="171">
                  <c:v>43220</c:v>
                </c:pt>
                <c:pt idx="172">
                  <c:v>43251</c:v>
                </c:pt>
                <c:pt idx="173">
                  <c:v>43280</c:v>
                </c:pt>
                <c:pt idx="174">
                  <c:v>43312</c:v>
                </c:pt>
                <c:pt idx="175">
                  <c:v>43343</c:v>
                </c:pt>
                <c:pt idx="176">
                  <c:v>43371</c:v>
                </c:pt>
                <c:pt idx="177">
                  <c:v>43404</c:v>
                </c:pt>
                <c:pt idx="178">
                  <c:v>43434</c:v>
                </c:pt>
                <c:pt idx="179">
                  <c:v>43465</c:v>
                </c:pt>
                <c:pt idx="180">
                  <c:v>43496</c:v>
                </c:pt>
                <c:pt idx="181">
                  <c:v>43524</c:v>
                </c:pt>
                <c:pt idx="182">
                  <c:v>43553</c:v>
                </c:pt>
                <c:pt idx="183">
                  <c:v>43585</c:v>
                </c:pt>
                <c:pt idx="184">
                  <c:v>43616</c:v>
                </c:pt>
                <c:pt idx="185">
                  <c:v>43644</c:v>
                </c:pt>
                <c:pt idx="186">
                  <c:v>43677</c:v>
                </c:pt>
              </c:numCache>
            </c:numRef>
          </c:cat>
          <c:val>
            <c:numRef>
              <c:f>TOTAL!$AQ$15:$AQ$1000</c:f>
              <c:numCache>
                <c:formatCode>0.0</c:formatCode>
                <c:ptCount val="986"/>
                <c:pt idx="0">
                  <c:v>100</c:v>
                </c:pt>
                <c:pt idx="1">
                  <c:v>100.68341424226404</c:v>
                </c:pt>
                <c:pt idx="2">
                  <c:v>101.30515773323191</c:v>
                </c:pt>
                <c:pt idx="3">
                  <c:v>98.791678751401591</c:v>
                </c:pt>
                <c:pt idx="4">
                  <c:v>98.292503689616808</c:v>
                </c:pt>
                <c:pt idx="5">
                  <c:v>99.207475126550392</c:v>
                </c:pt>
                <c:pt idx="6">
                  <c:v>99.866571525485242</c:v>
                </c:pt>
                <c:pt idx="7">
                  <c:v>101.80375946752571</c:v>
                </c:pt>
                <c:pt idx="8">
                  <c:v>102.80591229720169</c:v>
                </c:pt>
                <c:pt idx="9">
                  <c:v>103.97906176625347</c:v>
                </c:pt>
                <c:pt idx="10">
                  <c:v>103.82163535057451</c:v>
                </c:pt>
                <c:pt idx="11">
                  <c:v>105.42789849428429</c:v>
                </c:pt>
                <c:pt idx="12">
                  <c:v>105.51835231206036</c:v>
                </c:pt>
                <c:pt idx="13">
                  <c:v>105.68809431992932</c:v>
                </c:pt>
                <c:pt idx="14">
                  <c:v>104.2366350276244</c:v>
                </c:pt>
                <c:pt idx="15">
                  <c:v>105.29974552800573</c:v>
                </c:pt>
                <c:pt idx="16">
                  <c:v>106.87669756199863</c:v>
                </c:pt>
                <c:pt idx="17">
                  <c:v>108.05168190574314</c:v>
                </c:pt>
                <c:pt idx="18">
                  <c:v>108.17696061493017</c:v>
                </c:pt>
                <c:pt idx="19">
                  <c:v>109.44033375896949</c:v>
                </c:pt>
                <c:pt idx="20">
                  <c:v>108.77770086748313</c:v>
                </c:pt>
                <c:pt idx="21">
                  <c:v>107.49503229516222</c:v>
                </c:pt>
                <c:pt idx="22">
                  <c:v>108.4624830575117</c:v>
                </c:pt>
                <c:pt idx="23">
                  <c:v>109.68091927156398</c:v>
                </c:pt>
                <c:pt idx="24">
                  <c:v>110.95645384938923</c:v>
                </c:pt>
                <c:pt idx="25">
                  <c:v>111.62765167278337</c:v>
                </c:pt>
                <c:pt idx="26">
                  <c:v>111.01592642634593</c:v>
                </c:pt>
                <c:pt idx="27">
                  <c:v>111.26733687466439</c:v>
                </c:pt>
                <c:pt idx="28">
                  <c:v>110.65719987723158</c:v>
                </c:pt>
                <c:pt idx="29">
                  <c:v>110.62524907961108</c:v>
                </c:pt>
                <c:pt idx="30">
                  <c:v>111.67065818612259</c:v>
                </c:pt>
                <c:pt idx="31">
                  <c:v>113.34693707688071</c:v>
                </c:pt>
                <c:pt idx="32">
                  <c:v>114.58015038744045</c:v>
                </c:pt>
                <c:pt idx="33">
                  <c:v>116.13146971462059</c:v>
                </c:pt>
                <c:pt idx="34">
                  <c:v>117.85007295337162</c:v>
                </c:pt>
                <c:pt idx="35">
                  <c:v>117.8769914996398</c:v>
                </c:pt>
                <c:pt idx="36">
                  <c:v>118.88713022190778</c:v>
                </c:pt>
                <c:pt idx="37">
                  <c:v>120.20436510988122</c:v>
                </c:pt>
                <c:pt idx="38">
                  <c:v>120.33112440777833</c:v>
                </c:pt>
                <c:pt idx="39">
                  <c:v>121.75399120547311</c:v>
                </c:pt>
                <c:pt idx="40">
                  <c:v>122.30677866634309</c:v>
                </c:pt>
                <c:pt idx="41">
                  <c:v>121.22307548554735</c:v>
                </c:pt>
                <c:pt idx="42">
                  <c:v>120.6532092006249</c:v>
                </c:pt>
                <c:pt idx="43">
                  <c:v>121.4262099455202</c:v>
                </c:pt>
                <c:pt idx="44">
                  <c:v>123.63356660845058</c:v>
                </c:pt>
                <c:pt idx="45">
                  <c:v>125.04268225966105</c:v>
                </c:pt>
                <c:pt idx="46">
                  <c:v>126.20521578858686</c:v>
                </c:pt>
                <c:pt idx="47">
                  <c:v>125.98502261680429</c:v>
                </c:pt>
                <c:pt idx="48">
                  <c:v>127.68700672441516</c:v>
                </c:pt>
                <c:pt idx="49">
                  <c:v>127.62363002485833</c:v>
                </c:pt>
                <c:pt idx="50">
                  <c:v>128.27225079601664</c:v>
                </c:pt>
                <c:pt idx="51">
                  <c:v>128.16031534578343</c:v>
                </c:pt>
                <c:pt idx="52">
                  <c:v>127.38686695413226</c:v>
                </c:pt>
                <c:pt idx="53">
                  <c:v>127.15423522928192</c:v>
                </c:pt>
                <c:pt idx="54">
                  <c:v>127.10546710327631</c:v>
                </c:pt>
                <c:pt idx="55">
                  <c:v>128.61386375316243</c:v>
                </c:pt>
                <c:pt idx="56">
                  <c:v>126.50583720801362</c:v>
                </c:pt>
                <c:pt idx="57">
                  <c:v>122.71371256370242</c:v>
                </c:pt>
                <c:pt idx="58">
                  <c:v>128.02152793422349</c:v>
                </c:pt>
                <c:pt idx="59">
                  <c:v>133.29646628773833</c:v>
                </c:pt>
                <c:pt idx="60">
                  <c:v>132.69350040331815</c:v>
                </c:pt>
                <c:pt idx="61">
                  <c:v>131.26200384281731</c:v>
                </c:pt>
                <c:pt idx="62">
                  <c:v>134.9072768173001</c:v>
                </c:pt>
                <c:pt idx="63">
                  <c:v>137.72136597809731</c:v>
                </c:pt>
                <c:pt idx="64">
                  <c:v>139.62934708477073</c:v>
                </c:pt>
                <c:pt idx="65">
                  <c:v>140.56180856215306</c:v>
                </c:pt>
                <c:pt idx="66">
                  <c:v>145.53287658465817</c:v>
                </c:pt>
                <c:pt idx="67">
                  <c:v>148.32189674244546</c:v>
                </c:pt>
                <c:pt idx="68">
                  <c:v>153.20907886711527</c:v>
                </c:pt>
                <c:pt idx="69">
                  <c:v>153.1183932523202</c:v>
                </c:pt>
                <c:pt idx="70">
                  <c:v>155.89850971826269</c:v>
                </c:pt>
                <c:pt idx="71">
                  <c:v>157.26926452156647</c:v>
                </c:pt>
                <c:pt idx="72">
                  <c:v>158.11770171837207</c:v>
                </c:pt>
                <c:pt idx="73">
                  <c:v>159.60376745930284</c:v>
                </c:pt>
                <c:pt idx="74">
                  <c:v>162.68388813035708</c:v>
                </c:pt>
                <c:pt idx="75">
                  <c:v>165.5070085390935</c:v>
                </c:pt>
                <c:pt idx="76">
                  <c:v>163.23077363829768</c:v>
                </c:pt>
                <c:pt idx="77">
                  <c:v>164.36471657118901</c:v>
                </c:pt>
                <c:pt idx="78">
                  <c:v>168.12057037223667</c:v>
                </c:pt>
                <c:pt idx="79">
                  <c:v>171.53634331406172</c:v>
                </c:pt>
                <c:pt idx="80">
                  <c:v>173.80364434697097</c:v>
                </c:pt>
                <c:pt idx="81">
                  <c:v>176.13214692456273</c:v>
                </c:pt>
                <c:pt idx="82">
                  <c:v>174.69853951194841</c:v>
                </c:pt>
                <c:pt idx="83">
                  <c:v>175.7097712047038</c:v>
                </c:pt>
                <c:pt idx="84">
                  <c:v>177.16504230656972</c:v>
                </c:pt>
                <c:pt idx="85">
                  <c:v>179.4183765346873</c:v>
                </c:pt>
                <c:pt idx="86">
                  <c:v>180.01500524519781</c:v>
                </c:pt>
                <c:pt idx="87">
                  <c:v>182.89923985090482</c:v>
                </c:pt>
                <c:pt idx="88">
                  <c:v>184.55050636038672</c:v>
                </c:pt>
                <c:pt idx="89">
                  <c:v>183.10599946511849</c:v>
                </c:pt>
                <c:pt idx="90">
                  <c:v>185.69981025330998</c:v>
                </c:pt>
                <c:pt idx="91">
                  <c:v>188.3334097719258</c:v>
                </c:pt>
                <c:pt idx="92">
                  <c:v>189.20681680233335</c:v>
                </c:pt>
                <c:pt idx="93">
                  <c:v>190.66446166440798</c:v>
                </c:pt>
                <c:pt idx="94">
                  <c:v>190.94395629402561</c:v>
                </c:pt>
                <c:pt idx="95">
                  <c:v>193.8339440423436</c:v>
                </c:pt>
                <c:pt idx="96">
                  <c:v>198.44559519384157</c:v>
                </c:pt>
                <c:pt idx="97">
                  <c:v>200.03593764057342</c:v>
                </c:pt>
                <c:pt idx="98">
                  <c:v>199.0219688929927</c:v>
                </c:pt>
                <c:pt idx="99">
                  <c:v>200.8358525158385</c:v>
                </c:pt>
                <c:pt idx="100">
                  <c:v>199.94468965744059</c:v>
                </c:pt>
                <c:pt idx="101">
                  <c:v>201.91092907862171</c:v>
                </c:pt>
                <c:pt idx="102">
                  <c:v>205.72078621489717</c:v>
                </c:pt>
                <c:pt idx="103">
                  <c:v>207.00127385943276</c:v>
                </c:pt>
                <c:pt idx="104">
                  <c:v>208.4731971880307</c:v>
                </c:pt>
                <c:pt idx="105">
                  <c:v>209.06722216080198</c:v>
                </c:pt>
                <c:pt idx="106">
                  <c:v>210.81269891076059</c:v>
                </c:pt>
                <c:pt idx="107">
                  <c:v>211.8070217748311</c:v>
                </c:pt>
                <c:pt idx="108">
                  <c:v>214.01467791975634</c:v>
                </c:pt>
                <c:pt idx="109">
                  <c:v>214.83827928989317</c:v>
                </c:pt>
                <c:pt idx="110">
                  <c:v>216.9371958626293</c:v>
                </c:pt>
                <c:pt idx="111">
                  <c:v>220.20625008328994</c:v>
                </c:pt>
                <c:pt idx="112">
                  <c:v>218.84232427598366</c:v>
                </c:pt>
                <c:pt idx="113">
                  <c:v>213.99842704769256</c:v>
                </c:pt>
                <c:pt idx="114">
                  <c:v>216.02360591852246</c:v>
                </c:pt>
                <c:pt idx="115">
                  <c:v>214.30462678934538</c:v>
                </c:pt>
                <c:pt idx="116">
                  <c:v>218.00017459236392</c:v>
                </c:pt>
                <c:pt idx="117">
                  <c:v>220.73165728502943</c:v>
                </c:pt>
                <c:pt idx="118">
                  <c:v>220.43260363100157</c:v>
                </c:pt>
                <c:pt idx="119">
                  <c:v>220.20030295786017</c:v>
                </c:pt>
                <c:pt idx="120">
                  <c:v>223.55051170824751</c:v>
                </c:pt>
                <c:pt idx="121">
                  <c:v>227.42968461436084</c:v>
                </c:pt>
                <c:pt idx="122">
                  <c:v>226.81745558455134</c:v>
                </c:pt>
                <c:pt idx="123">
                  <c:v>228.54742789819738</c:v>
                </c:pt>
                <c:pt idx="124">
                  <c:v>232.27727157604667</c:v>
                </c:pt>
                <c:pt idx="125">
                  <c:v>234.09987970043687</c:v>
                </c:pt>
                <c:pt idx="126">
                  <c:v>232.86557034063037</c:v>
                </c:pt>
                <c:pt idx="127">
                  <c:v>237.45499894802222</c:v>
                </c:pt>
                <c:pt idx="128">
                  <c:v>234.16604572446519</c:v>
                </c:pt>
                <c:pt idx="129">
                  <c:v>237.10239634564502</c:v>
                </c:pt>
                <c:pt idx="130">
                  <c:v>239.20578510235066</c:v>
                </c:pt>
                <c:pt idx="131">
                  <c:v>240.59390689938124</c:v>
                </c:pt>
                <c:pt idx="132">
                  <c:v>245.72703263975808</c:v>
                </c:pt>
                <c:pt idx="133">
                  <c:v>244.63808500811427</c:v>
                </c:pt>
                <c:pt idx="134">
                  <c:v>245.4310887843607</c:v>
                </c:pt>
                <c:pt idx="135">
                  <c:v>244.73695419856367</c:v>
                </c:pt>
                <c:pt idx="136">
                  <c:v>244.90261605550472</c:v>
                </c:pt>
                <c:pt idx="137">
                  <c:v>240.99650199555683</c:v>
                </c:pt>
                <c:pt idx="138">
                  <c:v>242.82689224346984</c:v>
                </c:pt>
                <c:pt idx="139">
                  <c:v>241.19058286787242</c:v>
                </c:pt>
                <c:pt idx="140">
                  <c:v>241.07949438597873</c:v>
                </c:pt>
                <c:pt idx="141">
                  <c:v>242.17714535381188</c:v>
                </c:pt>
                <c:pt idx="142">
                  <c:v>241.42716831267626</c:v>
                </c:pt>
                <c:pt idx="143">
                  <c:v>240.9907132016161</c:v>
                </c:pt>
                <c:pt idx="144">
                  <c:v>241.27082990587616</c:v>
                </c:pt>
                <c:pt idx="145">
                  <c:v>242.54876747610325</c:v>
                </c:pt>
                <c:pt idx="146">
                  <c:v>245.94401586695588</c:v>
                </c:pt>
                <c:pt idx="147">
                  <c:v>247.98231557880575</c:v>
                </c:pt>
                <c:pt idx="148">
                  <c:v>248.76812346584947</c:v>
                </c:pt>
                <c:pt idx="149">
                  <c:v>254.66212348984021</c:v>
                </c:pt>
                <c:pt idx="150">
                  <c:v>258.88257108877434</c:v>
                </c:pt>
                <c:pt idx="151">
                  <c:v>259.67859928351339</c:v>
                </c:pt>
                <c:pt idx="152">
                  <c:v>259.58044752792023</c:v>
                </c:pt>
                <c:pt idx="153">
                  <c:v>256.93567541655892</c:v>
                </c:pt>
                <c:pt idx="154">
                  <c:v>252.32077378925089</c:v>
                </c:pt>
                <c:pt idx="155">
                  <c:v>254.4661487806701</c:v>
                </c:pt>
                <c:pt idx="156">
                  <c:v>258.00960730166707</c:v>
                </c:pt>
                <c:pt idx="157">
                  <c:v>261.21791146134296</c:v>
                </c:pt>
                <c:pt idx="158">
                  <c:v>261.91878927383732</c:v>
                </c:pt>
                <c:pt idx="159">
                  <c:v>264.77240895212378</c:v>
                </c:pt>
                <c:pt idx="160">
                  <c:v>267.3939306820651</c:v>
                </c:pt>
                <c:pt idx="161">
                  <c:v>268.18222605706427</c:v>
                </c:pt>
                <c:pt idx="162">
                  <c:v>270.95489130897914</c:v>
                </c:pt>
                <c:pt idx="163">
                  <c:v>273.22057968705707</c:v>
                </c:pt>
                <c:pt idx="164">
                  <c:v>273.42502798073201</c:v>
                </c:pt>
                <c:pt idx="165">
                  <c:v>274.83770921193866</c:v>
                </c:pt>
                <c:pt idx="166">
                  <c:v>274.5897631960932</c:v>
                </c:pt>
                <c:pt idx="167">
                  <c:v>276.12106081158737</c:v>
                </c:pt>
                <c:pt idx="168">
                  <c:v>277.14104412414724</c:v>
                </c:pt>
                <c:pt idx="169">
                  <c:v>273.53776190099683</c:v>
                </c:pt>
                <c:pt idx="170">
                  <c:v>275.01971829680423</c:v>
                </c:pt>
                <c:pt idx="171">
                  <c:v>273.53322282670661</c:v>
                </c:pt>
                <c:pt idx="172">
                  <c:v>277.09463338969528</c:v>
                </c:pt>
                <c:pt idx="173">
                  <c:v>277.09997431639204</c:v>
                </c:pt>
                <c:pt idx="174">
                  <c:v>277.27033011451812</c:v>
                </c:pt>
                <c:pt idx="175">
                  <c:v>279.97433091152072</c:v>
                </c:pt>
                <c:pt idx="176">
                  <c:v>277.92546890113766</c:v>
                </c:pt>
                <c:pt idx="177">
                  <c:v>272.49491869406518</c:v>
                </c:pt>
                <c:pt idx="178">
                  <c:v>274.83131417776139</c:v>
                </c:pt>
                <c:pt idx="179">
                  <c:v>275.48074572355802</c:v>
                </c:pt>
                <c:pt idx="180">
                  <c:v>281.47550249918964</c:v>
                </c:pt>
                <c:pt idx="181">
                  <c:v>283.02828484042715</c:v>
                </c:pt>
                <c:pt idx="182">
                  <c:v>288.11756020177972</c:v>
                </c:pt>
                <c:pt idx="183">
                  <c:v>288.74528085350767</c:v>
                </c:pt>
                <c:pt idx="184">
                  <c:v>292.77194730031511</c:v>
                </c:pt>
                <c:pt idx="185">
                  <c:v>297.92933591721578</c:v>
                </c:pt>
                <c:pt idx="186">
                  <c:v>299.88407653342654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F-4537-A7E0-E225002495E5}"/>
            </c:ext>
          </c:extLst>
        </c:ser>
        <c:ser>
          <c:idx val="1"/>
          <c:order val="1"/>
          <c:tx>
            <c:strRef>
              <c:f>TOTAL!$AO$2</c:f>
              <c:strCache>
                <c:ptCount val="1"/>
                <c:pt idx="0">
                  <c:v>AGG</c:v>
                </c:pt>
              </c:strCache>
            </c:strRef>
          </c:tx>
          <c:marker>
            <c:symbol val="none"/>
          </c:marker>
          <c:cat>
            <c:numRef>
              <c:f>TOTAL!$AM$15:$AM$1000</c:f>
              <c:numCache>
                <c:formatCode>mmm\-yy</c:formatCode>
                <c:ptCount val="986"/>
                <c:pt idx="0">
                  <c:v>38016</c:v>
                </c:pt>
                <c:pt idx="1">
                  <c:v>38044</c:v>
                </c:pt>
                <c:pt idx="2">
                  <c:v>38077</c:v>
                </c:pt>
                <c:pt idx="3">
                  <c:v>38107</c:v>
                </c:pt>
                <c:pt idx="4">
                  <c:v>38138</c:v>
                </c:pt>
                <c:pt idx="5">
                  <c:v>38168</c:v>
                </c:pt>
                <c:pt idx="6">
                  <c:v>38198</c:v>
                </c:pt>
                <c:pt idx="7">
                  <c:v>38230</c:v>
                </c:pt>
                <c:pt idx="8">
                  <c:v>38260</c:v>
                </c:pt>
                <c:pt idx="9">
                  <c:v>38289</c:v>
                </c:pt>
                <c:pt idx="10">
                  <c:v>38321</c:v>
                </c:pt>
                <c:pt idx="11">
                  <c:v>38352</c:v>
                </c:pt>
                <c:pt idx="12">
                  <c:v>38383</c:v>
                </c:pt>
                <c:pt idx="13">
                  <c:v>38411</c:v>
                </c:pt>
                <c:pt idx="14">
                  <c:v>38442</c:v>
                </c:pt>
                <c:pt idx="15">
                  <c:v>38471</c:v>
                </c:pt>
                <c:pt idx="16">
                  <c:v>38503</c:v>
                </c:pt>
                <c:pt idx="17">
                  <c:v>38533</c:v>
                </c:pt>
                <c:pt idx="18">
                  <c:v>38562</c:v>
                </c:pt>
                <c:pt idx="19">
                  <c:v>38595</c:v>
                </c:pt>
                <c:pt idx="20">
                  <c:v>38625</c:v>
                </c:pt>
                <c:pt idx="21">
                  <c:v>38656</c:v>
                </c:pt>
                <c:pt idx="22">
                  <c:v>38686</c:v>
                </c:pt>
                <c:pt idx="23">
                  <c:v>38716</c:v>
                </c:pt>
                <c:pt idx="24">
                  <c:v>38748</c:v>
                </c:pt>
                <c:pt idx="25">
                  <c:v>38776</c:v>
                </c:pt>
                <c:pt idx="26">
                  <c:v>38807</c:v>
                </c:pt>
                <c:pt idx="27">
                  <c:v>38835</c:v>
                </c:pt>
                <c:pt idx="28">
                  <c:v>38868</c:v>
                </c:pt>
                <c:pt idx="29">
                  <c:v>38898</c:v>
                </c:pt>
                <c:pt idx="30">
                  <c:v>38929</c:v>
                </c:pt>
                <c:pt idx="31">
                  <c:v>38960</c:v>
                </c:pt>
                <c:pt idx="32">
                  <c:v>38989</c:v>
                </c:pt>
                <c:pt idx="33">
                  <c:v>39021</c:v>
                </c:pt>
                <c:pt idx="34">
                  <c:v>39051</c:v>
                </c:pt>
                <c:pt idx="35">
                  <c:v>39080</c:v>
                </c:pt>
                <c:pt idx="36">
                  <c:v>39113</c:v>
                </c:pt>
                <c:pt idx="37">
                  <c:v>39141</c:v>
                </c:pt>
                <c:pt idx="38">
                  <c:v>39171</c:v>
                </c:pt>
                <c:pt idx="39">
                  <c:v>39202</c:v>
                </c:pt>
                <c:pt idx="40">
                  <c:v>39233</c:v>
                </c:pt>
                <c:pt idx="41">
                  <c:v>39262</c:v>
                </c:pt>
                <c:pt idx="42">
                  <c:v>39294</c:v>
                </c:pt>
                <c:pt idx="43">
                  <c:v>39325</c:v>
                </c:pt>
                <c:pt idx="44">
                  <c:v>39353</c:v>
                </c:pt>
                <c:pt idx="45">
                  <c:v>39386</c:v>
                </c:pt>
                <c:pt idx="46">
                  <c:v>39416</c:v>
                </c:pt>
                <c:pt idx="47">
                  <c:v>39447</c:v>
                </c:pt>
                <c:pt idx="48">
                  <c:v>39478</c:v>
                </c:pt>
                <c:pt idx="49">
                  <c:v>39507</c:v>
                </c:pt>
                <c:pt idx="50">
                  <c:v>39538</c:v>
                </c:pt>
                <c:pt idx="51">
                  <c:v>39568</c:v>
                </c:pt>
                <c:pt idx="52">
                  <c:v>39598</c:v>
                </c:pt>
                <c:pt idx="53">
                  <c:v>39629</c:v>
                </c:pt>
                <c:pt idx="54">
                  <c:v>39660</c:v>
                </c:pt>
                <c:pt idx="55">
                  <c:v>39689</c:v>
                </c:pt>
                <c:pt idx="56">
                  <c:v>39721</c:v>
                </c:pt>
                <c:pt idx="57">
                  <c:v>39752</c:v>
                </c:pt>
                <c:pt idx="58">
                  <c:v>39780</c:v>
                </c:pt>
                <c:pt idx="59">
                  <c:v>39813</c:v>
                </c:pt>
                <c:pt idx="60">
                  <c:v>39843</c:v>
                </c:pt>
                <c:pt idx="61">
                  <c:v>39871</c:v>
                </c:pt>
                <c:pt idx="62">
                  <c:v>39903</c:v>
                </c:pt>
                <c:pt idx="63">
                  <c:v>39933</c:v>
                </c:pt>
                <c:pt idx="64">
                  <c:v>39962</c:v>
                </c:pt>
                <c:pt idx="65">
                  <c:v>39994</c:v>
                </c:pt>
                <c:pt idx="66">
                  <c:v>40025</c:v>
                </c:pt>
                <c:pt idx="67">
                  <c:v>40056</c:v>
                </c:pt>
                <c:pt idx="68">
                  <c:v>40086</c:v>
                </c:pt>
                <c:pt idx="69">
                  <c:v>40116</c:v>
                </c:pt>
                <c:pt idx="70">
                  <c:v>40147</c:v>
                </c:pt>
                <c:pt idx="71">
                  <c:v>40178</c:v>
                </c:pt>
                <c:pt idx="72">
                  <c:v>40207</c:v>
                </c:pt>
                <c:pt idx="73">
                  <c:v>40235</c:v>
                </c:pt>
                <c:pt idx="74">
                  <c:v>40268</c:v>
                </c:pt>
                <c:pt idx="75">
                  <c:v>40298</c:v>
                </c:pt>
                <c:pt idx="76">
                  <c:v>40329</c:v>
                </c:pt>
                <c:pt idx="77">
                  <c:v>40359</c:v>
                </c:pt>
                <c:pt idx="78">
                  <c:v>40389</c:v>
                </c:pt>
                <c:pt idx="79">
                  <c:v>40421</c:v>
                </c:pt>
                <c:pt idx="80">
                  <c:v>40451</c:v>
                </c:pt>
                <c:pt idx="81">
                  <c:v>40480</c:v>
                </c:pt>
                <c:pt idx="82">
                  <c:v>40512</c:v>
                </c:pt>
                <c:pt idx="83">
                  <c:v>40543</c:v>
                </c:pt>
                <c:pt idx="84">
                  <c:v>40574</c:v>
                </c:pt>
                <c:pt idx="85">
                  <c:v>40602</c:v>
                </c:pt>
                <c:pt idx="86">
                  <c:v>40633</c:v>
                </c:pt>
                <c:pt idx="87">
                  <c:v>40662</c:v>
                </c:pt>
                <c:pt idx="88">
                  <c:v>40694</c:v>
                </c:pt>
                <c:pt idx="89">
                  <c:v>40724</c:v>
                </c:pt>
                <c:pt idx="90">
                  <c:v>40753</c:v>
                </c:pt>
                <c:pt idx="91">
                  <c:v>40786</c:v>
                </c:pt>
                <c:pt idx="92">
                  <c:v>40816</c:v>
                </c:pt>
                <c:pt idx="93">
                  <c:v>40847</c:v>
                </c:pt>
                <c:pt idx="94">
                  <c:v>40877</c:v>
                </c:pt>
                <c:pt idx="95">
                  <c:v>40907</c:v>
                </c:pt>
                <c:pt idx="96">
                  <c:v>40939</c:v>
                </c:pt>
                <c:pt idx="97">
                  <c:v>40968</c:v>
                </c:pt>
                <c:pt idx="98">
                  <c:v>40998</c:v>
                </c:pt>
                <c:pt idx="99">
                  <c:v>41029</c:v>
                </c:pt>
                <c:pt idx="100">
                  <c:v>41060</c:v>
                </c:pt>
                <c:pt idx="101">
                  <c:v>41089</c:v>
                </c:pt>
                <c:pt idx="102">
                  <c:v>41121</c:v>
                </c:pt>
                <c:pt idx="103">
                  <c:v>41152</c:v>
                </c:pt>
                <c:pt idx="104">
                  <c:v>41180</c:v>
                </c:pt>
                <c:pt idx="105">
                  <c:v>41213</c:v>
                </c:pt>
                <c:pt idx="106">
                  <c:v>41243</c:v>
                </c:pt>
                <c:pt idx="107">
                  <c:v>41274</c:v>
                </c:pt>
                <c:pt idx="108">
                  <c:v>41305</c:v>
                </c:pt>
                <c:pt idx="109">
                  <c:v>41333</c:v>
                </c:pt>
                <c:pt idx="110">
                  <c:v>41362</c:v>
                </c:pt>
                <c:pt idx="111">
                  <c:v>41394</c:v>
                </c:pt>
                <c:pt idx="112">
                  <c:v>41425</c:v>
                </c:pt>
                <c:pt idx="113">
                  <c:v>41453</c:v>
                </c:pt>
                <c:pt idx="114">
                  <c:v>41486</c:v>
                </c:pt>
                <c:pt idx="115">
                  <c:v>41516</c:v>
                </c:pt>
                <c:pt idx="116">
                  <c:v>41547</c:v>
                </c:pt>
                <c:pt idx="117">
                  <c:v>41578</c:v>
                </c:pt>
                <c:pt idx="118">
                  <c:v>41607</c:v>
                </c:pt>
                <c:pt idx="119">
                  <c:v>41639</c:v>
                </c:pt>
                <c:pt idx="120">
                  <c:v>41670</c:v>
                </c:pt>
                <c:pt idx="121">
                  <c:v>41698</c:v>
                </c:pt>
                <c:pt idx="122">
                  <c:v>41729</c:v>
                </c:pt>
                <c:pt idx="123">
                  <c:v>41759</c:v>
                </c:pt>
                <c:pt idx="124">
                  <c:v>41789</c:v>
                </c:pt>
                <c:pt idx="125">
                  <c:v>41820</c:v>
                </c:pt>
                <c:pt idx="126">
                  <c:v>41851</c:v>
                </c:pt>
                <c:pt idx="127">
                  <c:v>41880</c:v>
                </c:pt>
                <c:pt idx="128">
                  <c:v>41912</c:v>
                </c:pt>
                <c:pt idx="129">
                  <c:v>41943</c:v>
                </c:pt>
                <c:pt idx="130">
                  <c:v>41971</c:v>
                </c:pt>
                <c:pt idx="131">
                  <c:v>42004</c:v>
                </c:pt>
                <c:pt idx="132">
                  <c:v>42034</c:v>
                </c:pt>
                <c:pt idx="133">
                  <c:v>42062</c:v>
                </c:pt>
                <c:pt idx="134">
                  <c:v>42094</c:v>
                </c:pt>
                <c:pt idx="135">
                  <c:v>42124</c:v>
                </c:pt>
                <c:pt idx="136">
                  <c:v>42153</c:v>
                </c:pt>
                <c:pt idx="137">
                  <c:v>42185</c:v>
                </c:pt>
                <c:pt idx="138">
                  <c:v>42216</c:v>
                </c:pt>
                <c:pt idx="139">
                  <c:v>42247</c:v>
                </c:pt>
                <c:pt idx="140">
                  <c:v>42277</c:v>
                </c:pt>
                <c:pt idx="141">
                  <c:v>42307</c:v>
                </c:pt>
                <c:pt idx="142">
                  <c:v>42338</c:v>
                </c:pt>
                <c:pt idx="143">
                  <c:v>42369</c:v>
                </c:pt>
                <c:pt idx="144">
                  <c:v>42398</c:v>
                </c:pt>
                <c:pt idx="145">
                  <c:v>42429</c:v>
                </c:pt>
                <c:pt idx="146">
                  <c:v>42460</c:v>
                </c:pt>
                <c:pt idx="147">
                  <c:v>42489</c:v>
                </c:pt>
                <c:pt idx="148">
                  <c:v>42521</c:v>
                </c:pt>
                <c:pt idx="149">
                  <c:v>42551</c:v>
                </c:pt>
                <c:pt idx="150">
                  <c:v>42580</c:v>
                </c:pt>
                <c:pt idx="151">
                  <c:v>42613</c:v>
                </c:pt>
                <c:pt idx="152">
                  <c:v>42643</c:v>
                </c:pt>
                <c:pt idx="153">
                  <c:v>42674</c:v>
                </c:pt>
                <c:pt idx="154">
                  <c:v>42704</c:v>
                </c:pt>
                <c:pt idx="155">
                  <c:v>42734</c:v>
                </c:pt>
                <c:pt idx="156">
                  <c:v>42766</c:v>
                </c:pt>
                <c:pt idx="157">
                  <c:v>42794</c:v>
                </c:pt>
                <c:pt idx="158">
                  <c:v>42825</c:v>
                </c:pt>
                <c:pt idx="159">
                  <c:v>42853</c:v>
                </c:pt>
                <c:pt idx="160">
                  <c:v>42886</c:v>
                </c:pt>
                <c:pt idx="161">
                  <c:v>42916</c:v>
                </c:pt>
                <c:pt idx="162">
                  <c:v>42947</c:v>
                </c:pt>
                <c:pt idx="163">
                  <c:v>42978</c:v>
                </c:pt>
                <c:pt idx="164">
                  <c:v>43007</c:v>
                </c:pt>
                <c:pt idx="165">
                  <c:v>43039</c:v>
                </c:pt>
                <c:pt idx="166">
                  <c:v>43069</c:v>
                </c:pt>
                <c:pt idx="167">
                  <c:v>43098</c:v>
                </c:pt>
                <c:pt idx="168">
                  <c:v>43131</c:v>
                </c:pt>
                <c:pt idx="169">
                  <c:v>43159</c:v>
                </c:pt>
                <c:pt idx="170">
                  <c:v>43189</c:v>
                </c:pt>
                <c:pt idx="171">
                  <c:v>43220</c:v>
                </c:pt>
                <c:pt idx="172">
                  <c:v>43251</c:v>
                </c:pt>
                <c:pt idx="173">
                  <c:v>43280</c:v>
                </c:pt>
                <c:pt idx="174">
                  <c:v>43312</c:v>
                </c:pt>
                <c:pt idx="175">
                  <c:v>43343</c:v>
                </c:pt>
                <c:pt idx="176">
                  <c:v>43371</c:v>
                </c:pt>
                <c:pt idx="177">
                  <c:v>43404</c:v>
                </c:pt>
                <c:pt idx="178">
                  <c:v>43434</c:v>
                </c:pt>
                <c:pt idx="179">
                  <c:v>43465</c:v>
                </c:pt>
                <c:pt idx="180">
                  <c:v>43496</c:v>
                </c:pt>
                <c:pt idx="181">
                  <c:v>43524</c:v>
                </c:pt>
                <c:pt idx="182">
                  <c:v>43553</c:v>
                </c:pt>
                <c:pt idx="183">
                  <c:v>43585</c:v>
                </c:pt>
                <c:pt idx="184">
                  <c:v>43616</c:v>
                </c:pt>
                <c:pt idx="185">
                  <c:v>43644</c:v>
                </c:pt>
                <c:pt idx="186">
                  <c:v>43677</c:v>
                </c:pt>
              </c:numCache>
            </c:numRef>
          </c:cat>
          <c:val>
            <c:numRef>
              <c:f>TOTAL!$AR$15:$AR$1000</c:f>
              <c:numCache>
                <c:formatCode>0.0</c:formatCode>
                <c:ptCount val="986"/>
                <c:pt idx="0">
                  <c:v>100</c:v>
                </c:pt>
                <c:pt idx="1">
                  <c:v>101.08241419469755</c:v>
                </c:pt>
                <c:pt idx="2">
                  <c:v>101.8394190587107</c:v>
                </c:pt>
                <c:pt idx="3">
                  <c:v>99.189902034664655</c:v>
                </c:pt>
                <c:pt idx="4">
                  <c:v>98.792560115092158</c:v>
                </c:pt>
                <c:pt idx="5">
                  <c:v>99.350894019319057</c:v>
                </c:pt>
                <c:pt idx="6">
                  <c:v>100.33568541481129</c:v>
                </c:pt>
                <c:pt idx="7">
                  <c:v>102.24960608344183</c:v>
                </c:pt>
                <c:pt idx="8">
                  <c:v>102.52706035486746</c:v>
                </c:pt>
                <c:pt idx="9">
                  <c:v>103.38682606014936</c:v>
                </c:pt>
                <c:pt idx="10">
                  <c:v>102.56217030896762</c:v>
                </c:pt>
                <c:pt idx="11">
                  <c:v>103.50585736795236</c:v>
                </c:pt>
                <c:pt idx="12">
                  <c:v>104.15581968897723</c:v>
                </c:pt>
                <c:pt idx="13">
                  <c:v>103.54096732205251</c:v>
                </c:pt>
                <c:pt idx="14">
                  <c:v>103.00917996848672</c:v>
                </c:pt>
                <c:pt idx="15">
                  <c:v>104.40330204836613</c:v>
                </c:pt>
                <c:pt idx="16">
                  <c:v>105.53281496197849</c:v>
                </c:pt>
                <c:pt idx="17">
                  <c:v>106.10827567308351</c:v>
                </c:pt>
                <c:pt idx="18">
                  <c:v>105.14318010550114</c:v>
                </c:pt>
                <c:pt idx="19">
                  <c:v>106.49020346646574</c:v>
                </c:pt>
                <c:pt idx="20">
                  <c:v>105.3932314859218</c:v>
                </c:pt>
                <c:pt idx="21">
                  <c:v>104.55915599095708</c:v>
                </c:pt>
                <c:pt idx="22">
                  <c:v>105.02157977666648</c:v>
                </c:pt>
                <c:pt idx="23">
                  <c:v>106.02007261766121</c:v>
                </c:pt>
                <c:pt idx="24">
                  <c:v>106.02606700006856</c:v>
                </c:pt>
                <c:pt idx="25">
                  <c:v>106.37802288141404</c:v>
                </c:pt>
                <c:pt idx="26">
                  <c:v>105.33414400219228</c:v>
                </c:pt>
                <c:pt idx="27">
                  <c:v>105.14318010550117</c:v>
                </c:pt>
                <c:pt idx="28">
                  <c:v>105.03099952044946</c:v>
                </c:pt>
                <c:pt idx="29">
                  <c:v>105.25364800986509</c:v>
                </c:pt>
                <c:pt idx="30">
                  <c:v>106.67688566143735</c:v>
                </c:pt>
                <c:pt idx="31">
                  <c:v>108.30992669726663</c:v>
                </c:pt>
                <c:pt idx="32">
                  <c:v>109.26132081934651</c:v>
                </c:pt>
                <c:pt idx="33">
                  <c:v>109.98407206960339</c:v>
                </c:pt>
                <c:pt idx="34">
                  <c:v>111.26001918202375</c:v>
                </c:pt>
                <c:pt idx="35">
                  <c:v>110.61433856271842</c:v>
                </c:pt>
                <c:pt idx="36">
                  <c:v>110.56895252449139</c:v>
                </c:pt>
                <c:pt idx="37">
                  <c:v>112.27392614920879</c:v>
                </c:pt>
                <c:pt idx="38">
                  <c:v>112.27735151058444</c:v>
                </c:pt>
                <c:pt idx="39">
                  <c:v>112.88278413372616</c:v>
                </c:pt>
                <c:pt idx="40">
                  <c:v>112.02644378981988</c:v>
                </c:pt>
                <c:pt idx="41">
                  <c:v>111.69589641707205</c:v>
                </c:pt>
                <c:pt idx="42">
                  <c:v>112.6275947112421</c:v>
                </c:pt>
                <c:pt idx="43">
                  <c:v>114.00801534561903</c:v>
                </c:pt>
                <c:pt idx="44">
                  <c:v>114.87291909296438</c:v>
                </c:pt>
                <c:pt idx="45">
                  <c:v>115.90480920737146</c:v>
                </c:pt>
                <c:pt idx="46">
                  <c:v>117.98914160443934</c:v>
                </c:pt>
                <c:pt idx="47">
                  <c:v>118.32054531753109</c:v>
                </c:pt>
                <c:pt idx="48">
                  <c:v>120.30811125573757</c:v>
                </c:pt>
                <c:pt idx="49">
                  <c:v>120.4750976227993</c:v>
                </c:pt>
                <c:pt idx="50">
                  <c:v>120.88614098787431</c:v>
                </c:pt>
                <c:pt idx="51">
                  <c:v>120.63352058642197</c:v>
                </c:pt>
                <c:pt idx="52">
                  <c:v>119.74892101116679</c:v>
                </c:pt>
                <c:pt idx="53">
                  <c:v>119.65215455230536</c:v>
                </c:pt>
                <c:pt idx="54">
                  <c:v>119.55453175310004</c:v>
                </c:pt>
                <c:pt idx="55">
                  <c:v>120.68918270877586</c:v>
                </c:pt>
                <c:pt idx="56">
                  <c:v>119.06813043776128</c:v>
                </c:pt>
                <c:pt idx="57">
                  <c:v>116.25762142906085</c:v>
                </c:pt>
                <c:pt idx="58">
                  <c:v>120.04178940878272</c:v>
                </c:pt>
                <c:pt idx="59">
                  <c:v>124.52044940741257</c:v>
                </c:pt>
                <c:pt idx="60">
                  <c:v>123.42176474618083</c:v>
                </c:pt>
                <c:pt idx="61">
                  <c:v>122.9559155990958</c:v>
                </c:pt>
                <c:pt idx="62">
                  <c:v>124.66517092553275</c:v>
                </c:pt>
                <c:pt idx="63">
                  <c:v>125.26118380489152</c:v>
                </c:pt>
                <c:pt idx="64">
                  <c:v>126.16976090977607</c:v>
                </c:pt>
                <c:pt idx="65">
                  <c:v>126.88737411796956</c:v>
                </c:pt>
                <c:pt idx="66">
                  <c:v>128.9340275399056</c:v>
                </c:pt>
                <c:pt idx="67">
                  <c:v>130.26906213605548</c:v>
                </c:pt>
                <c:pt idx="68">
                  <c:v>131.63749400561773</c:v>
                </c:pt>
                <c:pt idx="69">
                  <c:v>132.2874563266426</c:v>
                </c:pt>
                <c:pt idx="70">
                  <c:v>134.00013701445516</c:v>
                </c:pt>
                <c:pt idx="71">
                  <c:v>131.90552853326039</c:v>
                </c:pt>
                <c:pt idx="72">
                  <c:v>133.92049736247185</c:v>
                </c:pt>
                <c:pt idx="73">
                  <c:v>134.42060012331314</c:v>
                </c:pt>
                <c:pt idx="74">
                  <c:v>134.25532643693921</c:v>
                </c:pt>
                <c:pt idx="75">
                  <c:v>135.65287387819427</c:v>
                </c:pt>
                <c:pt idx="76">
                  <c:v>136.79437555662136</c:v>
                </c:pt>
                <c:pt idx="77">
                  <c:v>138.9395081181066</c:v>
                </c:pt>
                <c:pt idx="78">
                  <c:v>140.42183325340838</c:v>
                </c:pt>
                <c:pt idx="79">
                  <c:v>142.22871137905065</c:v>
                </c:pt>
                <c:pt idx="80">
                  <c:v>142.38028361992204</c:v>
                </c:pt>
                <c:pt idx="81">
                  <c:v>142.88723710351454</c:v>
                </c:pt>
                <c:pt idx="82">
                  <c:v>142.06600671370842</c:v>
                </c:pt>
                <c:pt idx="83">
                  <c:v>140.53401383846006</c:v>
                </c:pt>
                <c:pt idx="84">
                  <c:v>140.69757484414615</c:v>
                </c:pt>
                <c:pt idx="85">
                  <c:v>141.04953072549162</c:v>
                </c:pt>
                <c:pt idx="86">
                  <c:v>141.1274576967871</c:v>
                </c:pt>
                <c:pt idx="87">
                  <c:v>142.91892169623907</c:v>
                </c:pt>
                <c:pt idx="88">
                  <c:v>144.78403096526696</c:v>
                </c:pt>
                <c:pt idx="89">
                  <c:v>144.36014249503336</c:v>
                </c:pt>
                <c:pt idx="90">
                  <c:v>146.65085291498269</c:v>
                </c:pt>
                <c:pt idx="91">
                  <c:v>148.79341645543622</c:v>
                </c:pt>
                <c:pt idx="92">
                  <c:v>149.87583065013376</c:v>
                </c:pt>
                <c:pt idx="93">
                  <c:v>150.03682263478814</c:v>
                </c:pt>
                <c:pt idx="94">
                  <c:v>149.90665890251438</c:v>
                </c:pt>
                <c:pt idx="95">
                  <c:v>151.55425772419005</c:v>
                </c:pt>
                <c:pt idx="96">
                  <c:v>152.88501061862041</c:v>
                </c:pt>
                <c:pt idx="97">
                  <c:v>152.84990066452025</c:v>
                </c:pt>
                <c:pt idx="98">
                  <c:v>152.01239980817991</c:v>
                </c:pt>
                <c:pt idx="99">
                  <c:v>153.69767760498746</c:v>
                </c:pt>
                <c:pt idx="100">
                  <c:v>155.08837432349125</c:v>
                </c:pt>
                <c:pt idx="101">
                  <c:v>155.1491744879086</c:v>
                </c:pt>
                <c:pt idx="102">
                  <c:v>157.2891690073304</c:v>
                </c:pt>
                <c:pt idx="103">
                  <c:v>157.39192984859918</c:v>
                </c:pt>
                <c:pt idx="104">
                  <c:v>157.60858395560749</c:v>
                </c:pt>
                <c:pt idx="105">
                  <c:v>157.91857916010156</c:v>
                </c:pt>
                <c:pt idx="106">
                  <c:v>158.16777420017831</c:v>
                </c:pt>
                <c:pt idx="107">
                  <c:v>157.94255668973096</c:v>
                </c:pt>
                <c:pt idx="108">
                  <c:v>156.83787764609184</c:v>
                </c:pt>
                <c:pt idx="109">
                  <c:v>157.62399808179782</c:v>
                </c:pt>
                <c:pt idx="110">
                  <c:v>157.74988011235206</c:v>
                </c:pt>
                <c:pt idx="111">
                  <c:v>159.34609851339337</c:v>
                </c:pt>
                <c:pt idx="112">
                  <c:v>156.5030485716245</c:v>
                </c:pt>
                <c:pt idx="113">
                  <c:v>154.08217441940144</c:v>
                </c:pt>
                <c:pt idx="114">
                  <c:v>154.2928341440024</c:v>
                </c:pt>
                <c:pt idx="115">
                  <c:v>153.5041446872647</c:v>
                </c:pt>
                <c:pt idx="116">
                  <c:v>154.95735425087366</c:v>
                </c:pt>
                <c:pt idx="117">
                  <c:v>156.21018017400857</c:v>
                </c:pt>
                <c:pt idx="118">
                  <c:v>155.62529971912056</c:v>
                </c:pt>
                <c:pt idx="119">
                  <c:v>154.74583818592882</c:v>
                </c:pt>
                <c:pt idx="120">
                  <c:v>157.03226690415858</c:v>
                </c:pt>
                <c:pt idx="121">
                  <c:v>157.8671987394672</c:v>
                </c:pt>
                <c:pt idx="122">
                  <c:v>157.59830787148061</c:v>
                </c:pt>
                <c:pt idx="123">
                  <c:v>158.92820442556706</c:v>
                </c:pt>
                <c:pt idx="124">
                  <c:v>160.73765157224102</c:v>
                </c:pt>
                <c:pt idx="125">
                  <c:v>160.82071658559994</c:v>
                </c:pt>
                <c:pt idx="126">
                  <c:v>160.41738028362008</c:v>
                </c:pt>
                <c:pt idx="127">
                  <c:v>162.1882921148183</c:v>
                </c:pt>
                <c:pt idx="128">
                  <c:v>161.08703843255481</c:v>
                </c:pt>
                <c:pt idx="129">
                  <c:v>162.67041172843753</c:v>
                </c:pt>
                <c:pt idx="130">
                  <c:v>163.82475851202321</c:v>
                </c:pt>
                <c:pt idx="131">
                  <c:v>163.97804343358243</c:v>
                </c:pt>
                <c:pt idx="132">
                  <c:v>167.41624991436618</c:v>
                </c:pt>
                <c:pt idx="133">
                  <c:v>165.84229636226644</c:v>
                </c:pt>
                <c:pt idx="134">
                  <c:v>166.61214633143817</c:v>
                </c:pt>
                <c:pt idx="135">
                  <c:v>166.01442077139157</c:v>
                </c:pt>
                <c:pt idx="136">
                  <c:v>165.61450983078734</c:v>
                </c:pt>
                <c:pt idx="137">
                  <c:v>163.80848804548899</c:v>
                </c:pt>
                <c:pt idx="138">
                  <c:v>164.94742070288433</c:v>
                </c:pt>
                <c:pt idx="139">
                  <c:v>164.71021442762228</c:v>
                </c:pt>
                <c:pt idx="140">
                  <c:v>165.82431321504433</c:v>
                </c:pt>
                <c:pt idx="141">
                  <c:v>165.85257244639322</c:v>
                </c:pt>
                <c:pt idx="142">
                  <c:v>165.41412619031323</c:v>
                </c:pt>
                <c:pt idx="143">
                  <c:v>164.87976981571572</c:v>
                </c:pt>
                <c:pt idx="144">
                  <c:v>167.14821538672348</c:v>
                </c:pt>
                <c:pt idx="145">
                  <c:v>168.33424676303366</c:v>
                </c:pt>
                <c:pt idx="146">
                  <c:v>169.8782284030967</c:v>
                </c:pt>
                <c:pt idx="147">
                  <c:v>170.53075974515329</c:v>
                </c:pt>
                <c:pt idx="148">
                  <c:v>170.5744331026925</c:v>
                </c:pt>
                <c:pt idx="149">
                  <c:v>173.63927519353308</c:v>
                </c:pt>
                <c:pt idx="150">
                  <c:v>174.73710351442094</c:v>
                </c:pt>
                <c:pt idx="151">
                  <c:v>174.53757621429079</c:v>
                </c:pt>
                <c:pt idx="152">
                  <c:v>174.43481537302202</c:v>
                </c:pt>
                <c:pt idx="153">
                  <c:v>173.10063711721602</c:v>
                </c:pt>
                <c:pt idx="154">
                  <c:v>169.00647393300005</c:v>
                </c:pt>
                <c:pt idx="155">
                  <c:v>169.24453654860599</c:v>
                </c:pt>
                <c:pt idx="156">
                  <c:v>169.57679660204161</c:v>
                </c:pt>
                <c:pt idx="157">
                  <c:v>170.71658559978087</c:v>
                </c:pt>
                <c:pt idx="158">
                  <c:v>170.62666986367071</c:v>
                </c:pt>
                <c:pt idx="159">
                  <c:v>171.9437213125986</c:v>
                </c:pt>
                <c:pt idx="160">
                  <c:v>173.26676714393378</c:v>
                </c:pt>
                <c:pt idx="161">
                  <c:v>173.09293005412081</c:v>
                </c:pt>
                <c:pt idx="162">
                  <c:v>173.83794615331928</c:v>
                </c:pt>
                <c:pt idx="163">
                  <c:v>175.39648557922874</c:v>
                </c:pt>
                <c:pt idx="164">
                  <c:v>174.56155374392011</c:v>
                </c:pt>
                <c:pt idx="165">
                  <c:v>174.66260190450106</c:v>
                </c:pt>
                <c:pt idx="166">
                  <c:v>174.4382407343976</c:v>
                </c:pt>
                <c:pt idx="167">
                  <c:v>175.23891895594997</c:v>
                </c:pt>
                <c:pt idx="168">
                  <c:v>173.22052476536285</c:v>
                </c:pt>
                <c:pt idx="169">
                  <c:v>171.57892032609453</c:v>
                </c:pt>
                <c:pt idx="170">
                  <c:v>172.67931766801408</c:v>
                </c:pt>
                <c:pt idx="171">
                  <c:v>171.39480715215467</c:v>
                </c:pt>
                <c:pt idx="172">
                  <c:v>172.61766116325285</c:v>
                </c:pt>
                <c:pt idx="173">
                  <c:v>172.40528875796409</c:v>
                </c:pt>
                <c:pt idx="174">
                  <c:v>172.44639309447157</c:v>
                </c:pt>
                <c:pt idx="175">
                  <c:v>173.55621018017413</c:v>
                </c:pt>
                <c:pt idx="176">
                  <c:v>172.43868603137645</c:v>
                </c:pt>
                <c:pt idx="177">
                  <c:v>171.07624854422156</c:v>
                </c:pt>
                <c:pt idx="178">
                  <c:v>172.09700623415785</c:v>
                </c:pt>
                <c:pt idx="179">
                  <c:v>175.25861478385983</c:v>
                </c:pt>
                <c:pt idx="180">
                  <c:v>177.12029869151212</c:v>
                </c:pt>
                <c:pt idx="181">
                  <c:v>177.01753785024334</c:v>
                </c:pt>
                <c:pt idx="182">
                  <c:v>180.41635267520741</c:v>
                </c:pt>
                <c:pt idx="183">
                  <c:v>180.46259505377836</c:v>
                </c:pt>
                <c:pt idx="184">
                  <c:v>183.6661642803318</c:v>
                </c:pt>
                <c:pt idx="185">
                  <c:v>185.97228882647141</c:v>
                </c:pt>
                <c:pt idx="186">
                  <c:v>186.38161951085857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F-4537-A7E0-E22500249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914320"/>
        <c:axId val="505914712"/>
      </c:lineChart>
      <c:lineChart>
        <c:grouping val="standard"/>
        <c:varyColors val="0"/>
        <c:ser>
          <c:idx val="2"/>
          <c:order val="2"/>
          <c:tx>
            <c:v>REL</c:v>
          </c:tx>
          <c:marker>
            <c:symbol val="none"/>
          </c:marker>
          <c:val>
            <c:numRef>
              <c:f>TOTAL!$AT$15:$AT$1000</c:f>
              <c:numCache>
                <c:formatCode>0.0</c:formatCode>
                <c:ptCount val="986"/>
                <c:pt idx="0">
                  <c:v>1</c:v>
                </c:pt>
                <c:pt idx="1">
                  <c:v>0.99605272632621344</c:v>
                </c:pt>
                <c:pt idx="2">
                  <c:v>0.99475388478825877</c:v>
                </c:pt>
                <c:pt idx="3">
                  <c:v>0.99598524370833741</c:v>
                </c:pt>
                <c:pt idx="4">
                  <c:v>0.9949383189898835</c:v>
                </c:pt>
                <c:pt idx="5">
                  <c:v>0.99855644084349382</c:v>
                </c:pt>
                <c:pt idx="6">
                  <c:v>0.99532455589069202</c:v>
                </c:pt>
                <c:pt idx="7">
                  <c:v>0.99563962509985338</c:v>
                </c:pt>
                <c:pt idx="8">
                  <c:v>1.0027197887208417</c:v>
                </c:pt>
                <c:pt idx="9">
                  <c:v>1.0057283478821524</c:v>
                </c:pt>
                <c:pt idx="10">
                  <c:v>1.0122800155048666</c:v>
                </c:pt>
                <c:pt idx="11">
                  <c:v>1.0185693947686389</c:v>
                </c:pt>
                <c:pt idx="12">
                  <c:v>1.0130816753893526</c:v>
                </c:pt>
                <c:pt idx="13">
                  <c:v>1.0207369802833541</c:v>
                </c:pt>
                <c:pt idx="14">
                  <c:v>1.0119159773868036</c:v>
                </c:pt>
                <c:pt idx="15">
                  <c:v>1.0085863517920564</c:v>
                </c:pt>
                <c:pt idx="16">
                  <c:v>1.0127342628025635</c:v>
                </c:pt>
                <c:pt idx="17">
                  <c:v>1.0183153125459055</c:v>
                </c:pt>
                <c:pt idx="18">
                  <c:v>1.0288538020857361</c:v>
                </c:pt>
                <c:pt idx="19">
                  <c:v>1.027703302242565</c:v>
                </c:pt>
                <c:pt idx="20">
                  <c:v>1.0321127773941861</c:v>
                </c:pt>
                <c:pt idx="21">
                  <c:v>1.0280786151760737</c:v>
                </c:pt>
                <c:pt idx="22">
                  <c:v>1.0327637737707094</c:v>
                </c:pt>
                <c:pt idx="23">
                  <c:v>1.0345297504851259</c:v>
                </c:pt>
                <c:pt idx="24">
                  <c:v>1.0465016480269658</c:v>
                </c:pt>
                <c:pt idx="25">
                  <c:v>1.0493488095489556</c:v>
                </c:pt>
                <c:pt idx="26">
                  <c:v>1.0539405572426297</c:v>
                </c:pt>
                <c:pt idx="27">
                  <c:v>1.0582458773171803</c:v>
                </c:pt>
                <c:pt idx="28">
                  <c:v>1.0535670457528752</c:v>
                </c:pt>
                <c:pt idx="29">
                  <c:v>1.0510348208476588</c:v>
                </c:pt>
                <c:pt idx="30">
                  <c:v>1.0468121326726212</c:v>
                </c:pt>
                <c:pt idx="31">
                  <c:v>1.046505528470099</c:v>
                </c:pt>
                <c:pt idx="32">
                  <c:v>1.0486798944787437</c:v>
                </c:pt>
                <c:pt idx="33">
                  <c:v>1.0558935264837879</c:v>
                </c:pt>
                <c:pt idx="34">
                  <c:v>1.0592311040371689</c:v>
                </c:pt>
                <c:pt idx="35">
                  <c:v>1.0656574277014137</c:v>
                </c:pt>
                <c:pt idx="36">
                  <c:v>1.0752306819183612</c:v>
                </c:pt>
                <c:pt idx="37">
                  <c:v>1.0706347344630409</c:v>
                </c:pt>
                <c:pt idx="38">
                  <c:v>1.0717310551846662</c:v>
                </c:pt>
                <c:pt idx="39">
                  <c:v>1.0785877770452375</c:v>
                </c:pt>
                <c:pt idx="40">
                  <c:v>1.0917670375738322</c:v>
                </c:pt>
                <c:pt idx="41">
                  <c:v>1.0852956945965218</c:v>
                </c:pt>
                <c:pt idx="42">
                  <c:v>1.0712579764307237</c:v>
                </c:pt>
                <c:pt idx="43">
                  <c:v>1.0650673075696711</c:v>
                </c:pt>
                <c:pt idx="44">
                  <c:v>1.0762638190503053</c:v>
                </c:pt>
                <c:pt idx="45">
                  <c:v>1.0788394641670178</c:v>
                </c:pt>
                <c:pt idx="46">
                  <c:v>1.0696341550792194</c:v>
                </c:pt>
                <c:pt idx="47">
                  <c:v>1.0647772310269905</c:v>
                </c:pt>
                <c:pt idx="48">
                  <c:v>1.0613333165291936</c:v>
                </c:pt>
                <c:pt idx="49">
                  <c:v>1.0593361826893113</c:v>
                </c:pt>
                <c:pt idx="50">
                  <c:v>1.061099723655528</c:v>
                </c:pt>
                <c:pt idx="51">
                  <c:v>1.0623938912067916</c:v>
                </c:pt>
                <c:pt idx="52">
                  <c:v>1.0637830042932348</c:v>
                </c:pt>
                <c:pt idx="53">
                  <c:v>1.0626990855705574</c:v>
                </c:pt>
                <c:pt idx="54">
                  <c:v>1.063158922037102</c:v>
                </c:pt>
                <c:pt idx="55">
                  <c:v>1.0656618999857586</c:v>
                </c:pt>
                <c:pt idx="56">
                  <c:v>1.062465974252784</c:v>
                </c:pt>
                <c:pt idx="57">
                  <c:v>1.0555326270680758</c:v>
                </c:pt>
                <c:pt idx="58">
                  <c:v>1.0664746715684741</c:v>
                </c:pt>
                <c:pt idx="59">
                  <c:v>1.0704785191676582</c:v>
                </c:pt>
                <c:pt idx="60">
                  <c:v>1.0751223714569698</c:v>
                </c:pt>
                <c:pt idx="61">
                  <c:v>1.0675533845057439</c:v>
                </c:pt>
                <c:pt idx="62">
                  <c:v>1.0821569153254951</c:v>
                </c:pt>
                <c:pt idx="63">
                  <c:v>1.0994736102176228</c:v>
                </c:pt>
                <c:pt idx="64">
                  <c:v>1.1066783837739029</c:v>
                </c:pt>
                <c:pt idx="65">
                  <c:v>1.1077682830087581</c:v>
                </c:pt>
                <c:pt idx="66">
                  <c:v>1.1287390874345808</c:v>
                </c:pt>
                <c:pt idx="67">
                  <c:v>1.1385811359226281</c:v>
                </c:pt>
                <c:pt idx="68">
                  <c:v>1.1638711297601652</c:v>
                </c:pt>
                <c:pt idx="69">
                  <c:v>1.157467211964845</c:v>
                </c:pt>
                <c:pt idx="70">
                  <c:v>1.163420524722637</c:v>
                </c:pt>
                <c:pt idx="71">
                  <c:v>1.1922871336049461</c:v>
                </c:pt>
                <c:pt idx="72">
                  <c:v>1.1806833519323603</c:v>
                </c:pt>
                <c:pt idx="73">
                  <c:v>1.1873460415508299</c:v>
                </c:pt>
                <c:pt idx="74">
                  <c:v>1.2117499725924914</c:v>
                </c:pt>
                <c:pt idx="75">
                  <c:v>1.2200774211957053</c:v>
                </c:pt>
                <c:pt idx="76">
                  <c:v>1.1932564696034149</c:v>
                </c:pt>
                <c:pt idx="77">
                  <c:v>1.1829948068584604</c:v>
                </c:pt>
                <c:pt idx="78">
                  <c:v>1.1972537779708554</c:v>
                </c:pt>
                <c:pt idx="79">
                  <c:v>1.206059885172579</c:v>
                </c:pt>
                <c:pt idx="80">
                  <c:v>1.2207002256782422</c:v>
                </c:pt>
                <c:pt idx="81">
                  <c:v>1.2326653555276175</c:v>
                </c:pt>
                <c:pt idx="82">
                  <c:v>1.2296997962644303</c:v>
                </c:pt>
                <c:pt idx="83">
                  <c:v>1.2503006667601291</c:v>
                </c:pt>
                <c:pt idx="84">
                  <c:v>1.2591904480430414</c:v>
                </c:pt>
                <c:pt idx="85">
                  <c:v>1.2720239167889791</c:v>
                </c:pt>
                <c:pt idx="86">
                  <c:v>1.2755491254718183</c:v>
                </c:pt>
                <c:pt idx="87">
                  <c:v>1.2797412524538929</c:v>
                </c:pt>
                <c:pt idx="88">
                  <c:v>1.2746606454454881</c:v>
                </c:pt>
                <c:pt idx="89">
                  <c:v>1.2683971926074966</c:v>
                </c:pt>
                <c:pt idx="90">
                  <c:v>1.2662716006225001</c:v>
                </c:pt>
                <c:pt idx="91">
                  <c:v>1.2657375188930611</c:v>
                </c:pt>
                <c:pt idx="92">
                  <c:v>1.2624238076385565</c:v>
                </c:pt>
                <c:pt idx="93">
                  <c:v>1.2707844535505364</c:v>
                </c:pt>
                <c:pt idx="94">
                  <c:v>1.2737523315638577</c:v>
                </c:pt>
                <c:pt idx="95">
                  <c:v>1.2789739262561488</c:v>
                </c:pt>
                <c:pt idx="96">
                  <c:v>1.298005568962378</c:v>
                </c:pt>
                <c:pt idx="97">
                  <c:v>1.3087083260827141</c:v>
                </c:pt>
                <c:pt idx="98">
                  <c:v>1.3092482530644396</c:v>
                </c:pt>
                <c:pt idx="99">
                  <c:v>1.3066941260621976</c:v>
                </c:pt>
                <c:pt idx="100">
                  <c:v>1.2892306759266543</c:v>
                </c:pt>
                <c:pt idx="101">
                  <c:v>1.3013986683787186</c:v>
                </c:pt>
                <c:pt idx="102">
                  <c:v>1.3079145087562236</c:v>
                </c:pt>
                <c:pt idx="103">
                  <c:v>1.3151962369262169</c:v>
                </c:pt>
                <c:pt idx="104">
                  <c:v>1.3227274299142862</c:v>
                </c:pt>
                <c:pt idx="105">
                  <c:v>1.3238924974676014</c:v>
                </c:pt>
                <c:pt idx="106">
                  <c:v>1.3328422934241615</c:v>
                </c:pt>
                <c:pt idx="107">
                  <c:v>1.3410383256674372</c:v>
                </c:pt>
                <c:pt idx="108">
                  <c:v>1.3645598954270806</c:v>
                </c:pt>
                <c:pt idx="109">
                  <c:v>1.3629795075899827</c:v>
                </c:pt>
                <c:pt idx="110">
                  <c:v>1.3751972154154606</c:v>
                </c:pt>
                <c:pt idx="111">
                  <c:v>1.3819368791434901</c:v>
                </c:pt>
                <c:pt idx="112">
                  <c:v>1.398326270787174</c:v>
                </c:pt>
                <c:pt idx="113">
                  <c:v>1.3888590802541705</c:v>
                </c:pt>
                <c:pt idx="114">
                  <c:v>1.400088391123248</c:v>
                </c:pt>
                <c:pt idx="115">
                  <c:v>1.3960836512001029</c:v>
                </c:pt>
                <c:pt idx="116">
                  <c:v>1.40683980858001</c:v>
                </c:pt>
                <c:pt idx="117">
                  <c:v>1.4130427161606747</c:v>
                </c:pt>
                <c:pt idx="118">
                  <c:v>1.4164316729275259</c:v>
                </c:pt>
                <c:pt idx="119">
                  <c:v>1.4229804532338188</c:v>
                </c:pt>
                <c:pt idx="120">
                  <c:v>1.4235960297553814</c:v>
                </c:pt>
                <c:pt idx="121">
                  <c:v>1.4406392615459949</c:v>
                </c:pt>
                <c:pt idx="122">
                  <c:v>1.4392125058190222</c:v>
                </c:pt>
                <c:pt idx="123">
                  <c:v>1.4380545525211419</c:v>
                </c:pt>
                <c:pt idx="124">
                  <c:v>1.4450707056128245</c:v>
                </c:pt>
                <c:pt idx="125">
                  <c:v>1.4556574841266341</c:v>
                </c:pt>
                <c:pt idx="126">
                  <c:v>1.4516230718200291</c:v>
                </c:pt>
                <c:pt idx="127">
                  <c:v>1.4640699143679261</c:v>
                </c:pt>
                <c:pt idx="128">
                  <c:v>1.453661622952412</c:v>
                </c:pt>
                <c:pt idx="129">
                  <c:v>1.4575631414855239</c:v>
                </c:pt>
                <c:pt idx="130">
                  <c:v>1.4601320781730021</c:v>
                </c:pt>
                <c:pt idx="131">
                  <c:v>1.4672324529645413</c:v>
                </c:pt>
                <c:pt idx="132">
                  <c:v>1.4677609417571356</c:v>
                </c:pt>
                <c:pt idx="133">
                  <c:v>1.4751248045536349</c:v>
                </c:pt>
                <c:pt idx="134">
                  <c:v>1.4730684058059584</c:v>
                </c:pt>
                <c:pt idx="135">
                  <c:v>1.4741909351090419</c:v>
                </c:pt>
                <c:pt idx="136">
                  <c:v>1.4787509639446936</c:v>
                </c:pt>
                <c:pt idx="137">
                  <c:v>1.471208878557215</c:v>
                </c:pt>
                <c:pt idx="138">
                  <c:v>1.4721472527955914</c:v>
                </c:pt>
                <c:pt idx="139">
                  <c:v>1.4643328812728704</c:v>
                </c:pt>
                <c:pt idx="140">
                  <c:v>1.4538247722054001</c:v>
                </c:pt>
                <c:pt idx="141">
                  <c:v>1.4601952914060965</c:v>
                </c:pt>
                <c:pt idx="142">
                  <c:v>1.4595317454018895</c:v>
                </c:pt>
                <c:pt idx="143">
                  <c:v>1.4616148086024667</c:v>
                </c:pt>
                <c:pt idx="144">
                  <c:v>1.4434544176715165</c:v>
                </c:pt>
                <c:pt idx="145">
                  <c:v>1.440875948537925</c:v>
                </c:pt>
                <c:pt idx="146">
                  <c:v>1.4477665453595734</c:v>
                </c:pt>
                <c:pt idx="147">
                  <c:v>1.4541793864602408</c:v>
                </c:pt>
                <c:pt idx="148">
                  <c:v>1.4584138955694568</c:v>
                </c:pt>
                <c:pt idx="149">
                  <c:v>1.4666159093672875</c:v>
                </c:pt>
                <c:pt idx="150">
                  <c:v>1.4815546663070842</c:v>
                </c:pt>
                <c:pt idx="151">
                  <c:v>1.487809129219771</c:v>
                </c:pt>
                <c:pt idx="152">
                  <c:v>1.4881229241583316</c:v>
                </c:pt>
                <c:pt idx="153">
                  <c:v>1.4843138632850528</c:v>
                </c:pt>
                <c:pt idx="154">
                  <c:v>1.492965138656638</c:v>
                </c:pt>
                <c:pt idx="155">
                  <c:v>1.5035412898400355</c:v>
                </c:pt>
                <c:pt idx="156">
                  <c:v>1.5214912209195535</c:v>
                </c:pt>
                <c:pt idx="157">
                  <c:v>1.5301261476358761</c:v>
                </c:pt>
                <c:pt idx="158">
                  <c:v>1.5350401521820021</c:v>
                </c:pt>
                <c:pt idx="159">
                  <c:v>1.5398783214116902</c:v>
                </c:pt>
                <c:pt idx="160">
                  <c:v>1.5432499554859203</c:v>
                </c:pt>
                <c:pt idx="161">
                  <c:v>1.5493540144777258</c:v>
                </c:pt>
                <c:pt idx="162">
                  <c:v>1.5586636709916371</c:v>
                </c:pt>
                <c:pt idx="163">
                  <c:v>1.5577312098630391</c:v>
                </c:pt>
                <c:pt idx="164">
                  <c:v>1.5663530835767165</c:v>
                </c:pt>
                <c:pt idx="165">
                  <c:v>1.5735349537630818</c:v>
                </c:pt>
                <c:pt idx="166">
                  <c:v>1.5741374256014649</c:v>
                </c:pt>
                <c:pt idx="167">
                  <c:v>1.5756834295525202</c:v>
                </c:pt>
                <c:pt idx="168">
                  <c:v>1.5999319047182816</c:v>
                </c:pt>
                <c:pt idx="169">
                  <c:v>1.5942387408728549</c:v>
                </c:pt>
                <c:pt idx="170">
                  <c:v>1.5926615996105884</c:v>
                </c:pt>
                <c:pt idx="171">
                  <c:v>1.5959247970907262</c:v>
                </c:pt>
                <c:pt idx="172">
                  <c:v>1.6052507693730917</c:v>
                </c:pt>
                <c:pt idx="173">
                  <c:v>1.6072591294192051</c:v>
                </c:pt>
                <c:pt idx="174">
                  <c:v>1.6078638998417363</c:v>
                </c:pt>
                <c:pt idx="175">
                  <c:v>1.6131622753278065</c:v>
                </c:pt>
                <c:pt idx="176">
                  <c:v>1.6117350189653332</c:v>
                </c:pt>
                <c:pt idx="177">
                  <c:v>1.5928272978444922</c:v>
                </c:pt>
                <c:pt idx="178">
                  <c:v>1.5969558110954101</c:v>
                </c:pt>
                <c:pt idx="179">
                  <c:v>1.5718528077110421</c:v>
                </c:pt>
                <c:pt idx="180">
                  <c:v>1.58917698636807</c:v>
                </c:pt>
                <c:pt idx="181">
                  <c:v>1.5988714354386104</c:v>
                </c:pt>
                <c:pt idx="182">
                  <c:v>1.5969592330716289</c:v>
                </c:pt>
                <c:pt idx="183">
                  <c:v>1.6000284201136572</c:v>
                </c:pt>
                <c:pt idx="184">
                  <c:v>1.5940440006873224</c:v>
                </c:pt>
                <c:pt idx="185">
                  <c:v>1.6020092982520111</c:v>
                </c:pt>
                <c:pt idx="186">
                  <c:v>1.6089788108958638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3F-4537-A7E0-E22500249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915496"/>
        <c:axId val="505915104"/>
      </c:lineChart>
      <c:dateAx>
        <c:axId val="505914320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yy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05914712"/>
        <c:crosses val="autoZero"/>
        <c:auto val="1"/>
        <c:lblOffset val="100"/>
        <c:baseTimeUnit val="months"/>
        <c:majorUnit val="24"/>
        <c:majorTimeUnit val="months"/>
      </c:dateAx>
      <c:valAx>
        <c:axId val="5059147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05914320"/>
        <c:crosses val="autoZero"/>
        <c:crossBetween val="between"/>
      </c:valAx>
      <c:valAx>
        <c:axId val="505915104"/>
        <c:scaling>
          <c:orientation val="minMax"/>
          <c:min val="0.9"/>
        </c:scaling>
        <c:delete val="0"/>
        <c:axPos val="r"/>
        <c:numFmt formatCode="#,##0.0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05915496"/>
        <c:crosses val="max"/>
        <c:crossBetween val="between"/>
        <c:minorUnit val="0.1"/>
      </c:valAx>
      <c:catAx>
        <c:axId val="505915496"/>
        <c:scaling>
          <c:orientation val="minMax"/>
        </c:scaling>
        <c:delete val="1"/>
        <c:axPos val="b"/>
        <c:majorTickMark val="out"/>
        <c:minorTickMark val="none"/>
        <c:tickLblPos val="none"/>
        <c:crossAx val="50591510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9.8471078129253021E-4"/>
          <c:y val="0.93535733333333337"/>
          <c:w val="0.99901541653708914"/>
          <c:h val="5.999600000000001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en-CA" sz="1000" b="0"/>
              <a:t>Regression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639236663482179E-2"/>
          <c:y val="0.13174488888888891"/>
          <c:w val="0.84957443706216862"/>
          <c:h val="0.69988844444444442"/>
        </c:manualLayout>
      </c:layout>
      <c:lineChart>
        <c:grouping val="standard"/>
        <c:varyColors val="0"/>
        <c:ser>
          <c:idx val="0"/>
          <c:order val="0"/>
          <c:tx>
            <c:v>REG</c:v>
          </c:tx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91B-4B8C-8170-EFB679E33A85}"/>
            </c:ext>
          </c:extLst>
        </c:ser>
        <c:ser>
          <c:idx val="1"/>
          <c:order val="1"/>
          <c:tx>
            <c:v>AGG</c:v>
          </c:tx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91B-4B8C-8170-EFB679E33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2971104"/>
        <c:axId val="742971496"/>
      </c:lineChart>
      <c:lineChart>
        <c:grouping val="standard"/>
        <c:varyColors val="0"/>
        <c:ser>
          <c:idx val="2"/>
          <c:order val="2"/>
          <c:tx>
            <c:v>REL</c:v>
          </c:tx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291B-4B8C-8170-EFB679E33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9775008"/>
        <c:axId val="742971888"/>
      </c:lineChart>
      <c:catAx>
        <c:axId val="742971104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yy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742971496"/>
        <c:crosses val="autoZero"/>
        <c:auto val="1"/>
        <c:lblAlgn val="ctr"/>
        <c:lblOffset val="100"/>
        <c:tickLblSkip val="24"/>
        <c:noMultiLvlLbl val="1"/>
      </c:catAx>
      <c:valAx>
        <c:axId val="742971496"/>
        <c:scaling>
          <c:orientation val="minMax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742971104"/>
        <c:crosses val="autoZero"/>
        <c:crossBetween val="between"/>
      </c:valAx>
      <c:valAx>
        <c:axId val="742971888"/>
        <c:scaling>
          <c:orientation val="minMax"/>
          <c:min val="0.9"/>
        </c:scaling>
        <c:delete val="0"/>
        <c:axPos val="r"/>
        <c:numFmt formatCode="0.0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779775008"/>
        <c:crosses val="max"/>
        <c:crossBetween val="between"/>
        <c:minorUnit val="0.1"/>
      </c:valAx>
      <c:catAx>
        <c:axId val="779775008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one"/>
        <c:crossAx val="74297188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1.6116602445970856E-3"/>
          <c:y val="0.93995199999999979"/>
          <c:w val="0.9983884972873216"/>
          <c:h val="5.894355555555555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2" Type="http://schemas.openxmlformats.org/officeDocument/2006/relationships/image" Target="../media/image1.png"/><Relationship Id="rId1" Type="http://schemas.openxmlformats.org/officeDocument/2006/relationships/chart" Target="../charts/chart7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84</xdr:col>
      <xdr:colOff>0</xdr:colOff>
      <xdr:row>3</xdr:row>
      <xdr:rowOff>66675</xdr:rowOff>
    </xdr:from>
    <xdr:to>
      <xdr:col>90</xdr:col>
      <xdr:colOff>13335</xdr:colOff>
      <xdr:row>14</xdr:row>
      <xdr:rowOff>67310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47CB9EC-FFEB-42E2-9FBC-85187F2E4F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91</xdr:col>
      <xdr:colOff>523875</xdr:colOff>
      <xdr:row>47</xdr:row>
      <xdr:rowOff>47625</xdr:rowOff>
    </xdr:from>
    <xdr:to>
      <xdr:col>96</xdr:col>
      <xdr:colOff>476250</xdr:colOff>
      <xdr:row>71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16DFC92-7169-4D4C-A0FF-3C8E98BCE4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92</xdr:col>
      <xdr:colOff>0</xdr:colOff>
      <xdr:row>68</xdr:row>
      <xdr:rowOff>0</xdr:rowOff>
    </xdr:from>
    <xdr:to>
      <xdr:col>98</xdr:col>
      <xdr:colOff>666750</xdr:colOff>
      <xdr:row>92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D099D28-45D9-42AC-AC26-3AFC9B5BE8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absoluteAnchor>
    <xdr:pos x="69732525" y="6734175"/>
    <xdr:ext cx="6858000" cy="4572000"/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0700ED2-FE18-4230-B5FA-2BE62ABC191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twoCellAnchor>
    <xdr:from>
      <xdr:col>80</xdr:col>
      <xdr:colOff>38100</xdr:colOff>
      <xdr:row>81</xdr:row>
      <xdr:rowOff>38100</xdr:rowOff>
    </xdr:from>
    <xdr:to>
      <xdr:col>91</xdr:col>
      <xdr:colOff>552450</xdr:colOff>
      <xdr:row>92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5F5C448-9A44-4CC3-90A5-FDBA5C34FB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80</xdr:col>
      <xdr:colOff>66675</xdr:colOff>
      <xdr:row>93</xdr:row>
      <xdr:rowOff>0</xdr:rowOff>
    </xdr:from>
    <xdr:to>
      <xdr:col>91</xdr:col>
      <xdr:colOff>571500</xdr:colOff>
      <xdr:row>103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9845BC5-6C13-4559-80BA-9622284275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77932</xdr:colOff>
      <xdr:row>92</xdr:row>
      <xdr:rowOff>121227</xdr:rowOff>
    </xdr:from>
    <xdr:to>
      <xdr:col>17</xdr:col>
      <xdr:colOff>406978</xdr:colOff>
      <xdr:row>92</xdr:row>
      <xdr:rowOff>121228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CxnSpPr/>
      </xdr:nvCxnSpPr>
      <xdr:spPr>
        <a:xfrm flipV="1">
          <a:off x="3532909" y="6996545"/>
          <a:ext cx="329046" cy="1"/>
        </a:xfrm>
        <a:prstGeom prst="straightConnector1">
          <a:avLst/>
        </a:prstGeom>
        <a:ln>
          <a:solidFill>
            <a:schemeClr val="tx1">
              <a:lumMod val="95000"/>
              <a:lumOff val="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74838</xdr:colOff>
      <xdr:row>35</xdr:row>
      <xdr:rowOff>163288</xdr:rowOff>
    </xdr:from>
    <xdr:to>
      <xdr:col>33</xdr:col>
      <xdr:colOff>102053</xdr:colOff>
      <xdr:row>41</xdr:row>
      <xdr:rowOff>13607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</xdr:colOff>
      <xdr:row>45</xdr:row>
      <xdr:rowOff>180295</xdr:rowOff>
    </xdr:from>
    <xdr:to>
      <xdr:col>5</xdr:col>
      <xdr:colOff>95251</xdr:colOff>
      <xdr:row>45</xdr:row>
      <xdr:rowOff>323170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6" y="7888741"/>
          <a:ext cx="1428750" cy="142875"/>
        </a:xfrm>
        <a:prstGeom prst="rect">
          <a:avLst/>
        </a:prstGeom>
      </xdr:spPr>
    </xdr:pic>
    <xdr:clientData/>
  </xdr:twoCellAnchor>
  <xdr:twoCellAnchor>
    <xdr:from>
      <xdr:col>1</xdr:col>
      <xdr:colOff>13607</xdr:colOff>
      <xdr:row>72</xdr:row>
      <xdr:rowOff>6804</xdr:rowOff>
    </xdr:from>
    <xdr:to>
      <xdr:col>6</xdr:col>
      <xdr:colOff>326571</xdr:colOff>
      <xdr:row>85</xdr:row>
      <xdr:rowOff>134089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97BD38B-F6B3-4445-892A-D2F494414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27215</xdr:colOff>
      <xdr:row>72</xdr:row>
      <xdr:rowOff>6803</xdr:rowOff>
    </xdr:from>
    <xdr:to>
      <xdr:col>30</xdr:col>
      <xdr:colOff>326573</xdr:colOff>
      <xdr:row>85</xdr:row>
      <xdr:rowOff>134088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7CCED8EB-A2BB-4A76-9E2D-B927D040F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5</xdr:colOff>
      <xdr:row>0</xdr:row>
      <xdr:rowOff>183704</xdr:rowOff>
    </xdr:from>
    <xdr:to>
      <xdr:col>5</xdr:col>
      <xdr:colOff>96363</xdr:colOff>
      <xdr:row>0</xdr:row>
      <xdr:rowOff>325027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F408FF0-7FAF-4E14-A58E-97DA6262F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80" y="183704"/>
          <a:ext cx="1429858" cy="141323"/>
        </a:xfrm>
        <a:prstGeom prst="rect">
          <a:avLst/>
        </a:prstGeom>
      </xdr:spPr>
    </xdr:pic>
    <xdr:clientData/>
  </xdr:twoCellAnchor>
  <xdr:twoCellAnchor>
    <xdr:from>
      <xdr:col>19</xdr:col>
      <xdr:colOff>20411</xdr:colOff>
      <xdr:row>72</xdr:row>
      <xdr:rowOff>13608</xdr:rowOff>
    </xdr:from>
    <xdr:to>
      <xdr:col>25</xdr:col>
      <xdr:colOff>1</xdr:colOff>
      <xdr:row>85</xdr:row>
      <xdr:rowOff>140893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3A7D1A62-8FB9-4AE6-89BA-0929E4675B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27214</xdr:colOff>
      <xdr:row>72</xdr:row>
      <xdr:rowOff>13608</xdr:rowOff>
    </xdr:from>
    <xdr:to>
      <xdr:col>12</xdr:col>
      <xdr:colOff>326572</xdr:colOff>
      <xdr:row>85</xdr:row>
      <xdr:rowOff>140893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41E0F9C-CBDB-454E-86F3-4A6B1051A5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13607</xdr:colOff>
      <xdr:row>72</xdr:row>
      <xdr:rowOff>6804</xdr:rowOff>
    </xdr:from>
    <xdr:to>
      <xdr:col>18</xdr:col>
      <xdr:colOff>306161</xdr:colOff>
      <xdr:row>85</xdr:row>
      <xdr:rowOff>134089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C9535CC7-CAF2-4DD6-B030-A1D7250A3B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CW5:CZ15" totalsRowShown="0" headerRowDxfId="62" dataDxfId="60" headerRowBorderDxfId="61">
  <autoFilter ref="CW5:CZ15" xr:uid="{00000000-0009-0000-0100-000001000000}">
    <filterColumn colId="0" hiddenButton="1"/>
    <filterColumn colId="1" hiddenButton="1"/>
    <filterColumn colId="2" hiddenButton="1"/>
    <filterColumn colId="3" hiddenButton="1"/>
  </autoFilter>
  <sortState ref="CW6:CZ15">
    <sortCondition descending="1" ref="CZ6:CZ15"/>
  </sortState>
  <tableColumns count="4">
    <tableColumn id="1" xr3:uid="{00000000-0010-0000-0000-000001000000}" name="Bond Type" dataDxfId="59"/>
    <tableColumn id="2" xr3:uid="{00000000-0010-0000-0000-000002000000}" name="Strategy" dataDxfId="58"/>
    <tableColumn id="3" xr3:uid="{00000000-0010-0000-0000-000003000000}" name="Index" dataDxfId="57"/>
    <tableColumn id="4" xr3:uid="{00000000-0010-0000-0000-000004000000}" name="Deviations" dataDxfId="56"/>
  </tableColumns>
  <tableStyleInfo name="Factor-Based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7" displayName="Table7" ref="G1:H7" totalsRowShown="0">
  <autoFilter ref="G1:H7" xr:uid="{00000000-0009-0000-0100-000007000000}">
    <filterColumn colId="0" hiddenButton="1"/>
    <filterColumn colId="1" hiddenButton="1"/>
  </autoFilter>
  <tableColumns count="2">
    <tableColumn id="1" xr3:uid="{00000000-0010-0000-0600-000001000000}" name="Maturity"/>
    <tableColumn id="2" xr3:uid="{00000000-0010-0000-0600-000002000000}" name="Weight" dataDxfId="5"/>
  </tableColumns>
  <tableStyleInfo name="Factor-Based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8" displayName="Table8" ref="J1:K11" totalsRowShown="0">
  <autoFilter ref="J1:K11" xr:uid="{00000000-0009-0000-0100-000008000000}">
    <filterColumn colId="0" hiddenButton="1"/>
    <filterColumn colId="1" hiddenButton="1"/>
  </autoFilter>
  <tableColumns count="2">
    <tableColumn id="1" xr3:uid="{00000000-0010-0000-0700-000001000000}" name="Breakdown"/>
    <tableColumn id="2" xr3:uid="{00000000-0010-0000-0700-000002000000}" name="Weight" dataDxfId="4"/>
  </tableColumns>
  <tableStyleInfo name="Factor-Based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9" displayName="Table9" ref="M1:P11" totalsRowShown="0" dataDxfId="3">
  <autoFilter ref="M1:P11" xr:uid="{00000000-0009-0000-0100-000009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800-000001000000}" name="Symbol"/>
    <tableColumn id="2" xr3:uid="{00000000-0010-0000-0800-000002000000}" name="Ticker" dataDxfId="2"/>
    <tableColumn id="3" xr3:uid="{00000000-0010-0000-0800-000003000000}" name="Bond Type" dataDxfId="1"/>
    <tableColumn id="4" xr3:uid="{00000000-0010-0000-0800-000004000000}" name="ETF" dataDxfId="0"/>
  </tableColumns>
  <tableStyleInfo name="Factor-Based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CS5:CU15" totalsRowShown="0">
  <autoFilter ref="CS5:CU15" xr:uid="{00000000-0009-0000-0100-000002000000}">
    <filterColumn colId="0" hiddenButton="1"/>
    <filterColumn colId="1" hiddenButton="1"/>
    <filterColumn colId="2" hiddenButton="1"/>
  </autoFilter>
  <sortState ref="CS6:CU15">
    <sortCondition descending="1" ref="CU6:CU15"/>
  </sortState>
  <tableColumns count="3">
    <tableColumn id="1" xr3:uid="{00000000-0010-0000-0100-000001000000}" name="Bond Type" dataDxfId="55"/>
    <tableColumn id="2" xr3:uid="{00000000-0010-0000-0100-000002000000}" name="ETF" dataDxfId="54"/>
    <tableColumn id="3" xr3:uid="{00000000-0010-0000-0100-000003000000}" name="Weight" dataDxfId="53"/>
  </tableColumns>
  <tableStyleInfo name="Factor-Based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CO5:CQ15" totalsRowShown="0">
  <autoFilter ref="CO5:CQ15" xr:uid="{00000000-0009-0000-0100-000003000000}">
    <filterColumn colId="0" hiddenButton="1"/>
    <filterColumn colId="1" hiddenButton="1"/>
    <filterColumn colId="2" hiddenButton="1"/>
  </autoFilter>
  <tableColumns count="3">
    <tableColumn id="1" xr3:uid="{00000000-0010-0000-0200-000001000000}" name="Since Inception" dataDxfId="52"/>
    <tableColumn id="2" xr3:uid="{00000000-0010-0000-0200-000002000000}" name="Strategy" dataDxfId="51"/>
    <tableColumn id="3" xr3:uid="{00000000-0010-0000-0200-000003000000}" name="Index" dataDxfId="50"/>
  </tableColumns>
  <tableStyleInfo name="Factor-Based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CO20:CQ30" totalsRowShown="0">
  <autoFilter ref="CO20:CQ30" xr:uid="{00000000-0009-0000-0100-000004000000}">
    <filterColumn colId="0" hiddenButton="1"/>
    <filterColumn colId="1" hiddenButton="1"/>
    <filterColumn colId="2" hiddenButton="1"/>
  </autoFilter>
  <tableColumns count="3">
    <tableColumn id="1" xr3:uid="{00000000-0010-0000-0300-000001000000}" name="Median Value" dataDxfId="49"/>
    <tableColumn id="2" xr3:uid="{00000000-0010-0000-0300-000002000000}" name="Strategy" dataDxfId="48"/>
    <tableColumn id="3" xr3:uid="{00000000-0010-0000-0300-000003000000}" name="Index" dataDxfId="47"/>
  </tableColumns>
  <tableStyleInfo name="Factor-Based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703902D-329E-4DB5-A932-B7A9EB815575}" name="Table313" displayName="Table313" ref="CO33:CQ43" totalsRowShown="0">
  <autoFilter ref="CO33:CQ43" xr:uid="{CED1B366-07A7-4661-8E0B-28B8AF5D3776}">
    <filterColumn colId="0" hiddenButton="1"/>
    <filterColumn colId="1" hiddenButton="1"/>
    <filterColumn colId="2" hiddenButton="1"/>
  </autoFilter>
  <tableColumns count="3">
    <tableColumn id="1" xr3:uid="{6D169022-59B1-424F-A708-F02EC32732F3}" name="Trailing 3-Year" dataDxfId="46"/>
    <tableColumn id="2" xr3:uid="{B13EE66C-1130-4D3B-8E51-6CE538D203AB}" name="Strategy" dataDxfId="45"/>
    <tableColumn id="3" xr3:uid="{D987724A-9120-4997-9851-A0D51D04CDA8}" name="Index" dataDxfId="44"/>
  </tableColumns>
  <tableStyleInfo name="Factor-Based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3A99EB3-C776-424F-BB2F-55D40B7CB4DA}" name="Table411" displayName="Table411" ref="A7:C17" totalsRowShown="0" headerRowDxfId="18" headerRowBorderDxfId="17">
  <tableColumns count="3">
    <tableColumn id="1" xr3:uid="{00000000-0010-0000-0000-000001000000}" name="Ticker" dataDxfId="16"/>
    <tableColumn id="3" xr3:uid="{00000000-0010-0000-0000-000003000000}" name="Underlying Bond Class" dataDxfId="15"/>
    <tableColumn id="2" xr3:uid="{00000000-0010-0000-0000-000002000000}" name="Weight" dataDxfId="14"/>
  </tableColumns>
  <tableStyleInfo name="Table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5A5696A-B5DC-4C89-A032-9D97911DDC62}" name="Table112" displayName="Table112" ref="F7:I17" totalsRowShown="0" headerRowDxfId="13" headerRowBorderDxfId="12">
  <sortState ref="F8:I17">
    <sortCondition descending="1" ref="I8:I17"/>
  </sortState>
  <tableColumns count="4">
    <tableColumn id="1" xr3:uid="{00000000-0010-0000-0100-000001000000}" name="Weights" dataDxfId="11"/>
    <tableColumn id="2" xr3:uid="{00000000-0010-0000-0100-000002000000}" name="Factor-Based" dataDxfId="10"/>
    <tableColumn id="3" xr3:uid="{00000000-0010-0000-0100-000003000000}" name="Benchmark TR" dataDxfId="9"/>
    <tableColumn id="4" xr3:uid="{00000000-0010-0000-0100-000004000000}" name="Deviations" dataDxfId="8"/>
  </tableColumns>
  <tableStyleInfo name="Table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" displayName="Table5" ref="A1:B11" totalsRowShown="0">
  <autoFilter ref="A1:B11" xr:uid="{00000000-0009-0000-0100-000005000000}">
    <filterColumn colId="0" hiddenButton="1"/>
    <filterColumn colId="1" hiddenButton="1"/>
  </autoFilter>
  <tableColumns count="2">
    <tableColumn id="1" xr3:uid="{00000000-0010-0000-0400-000001000000}" name="Sector"/>
    <tableColumn id="2" xr3:uid="{00000000-0010-0000-0400-000002000000}" name="Weight" dataDxfId="7"/>
  </tableColumns>
  <tableStyleInfo name="Factor-Based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6" displayName="Table6" ref="D1:E5" totalsRowShown="0">
  <autoFilter ref="D1:E5" xr:uid="{00000000-0009-0000-0100-000006000000}">
    <filterColumn colId="0" hiddenButton="1"/>
    <filterColumn colId="1" hiddenButton="1"/>
  </autoFilter>
  <tableColumns count="2">
    <tableColumn id="1" xr3:uid="{00000000-0010-0000-0500-000001000000}" name="Credit"/>
    <tableColumn id="2" xr3:uid="{00000000-0010-0000-0500-000002000000}" name="Weight" dataDxfId="6"/>
  </tableColumns>
  <tableStyleInfo name="Factor-Based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printerSettings" Target="../printerSettings/printerSettings3.bin"/><Relationship Id="rId1" Type="http://schemas.openxmlformats.org/officeDocument/2006/relationships/externalLinkPath" Target="/Factor-Based%20US%20Large%20Cap%20Equity/Factor_Based_US_Large_Cap_Equity_Excel_201905.xlsx" TargetMode="External"/><Relationship Id="rId4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table" Target="../tables/table8.xml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321"/>
  <sheetViews>
    <sheetView workbookViewId="0">
      <pane ySplit="2" topLeftCell="A3" activePane="bottomLeft" state="frozen"/>
      <selection pane="bottomLeft" activeCell="E25" sqref="E25"/>
    </sheetView>
  </sheetViews>
  <sheetFormatPr defaultColWidth="10.7109375" defaultRowHeight="15" x14ac:dyDescent="0.25"/>
  <cols>
    <col min="1" max="1" width="11.5703125" style="269" bestFit="1" customWidth="1"/>
    <col min="2" max="2" width="10.85546875" style="268" bestFit="1" customWidth="1"/>
    <col min="3" max="3" width="11.5703125" style="269" bestFit="1" customWidth="1"/>
    <col min="4" max="4" width="10.85546875" style="268" bestFit="1" customWidth="1"/>
    <col min="5" max="5" width="11.5703125" style="269" bestFit="1" customWidth="1"/>
    <col min="6" max="6" width="10.85546875" style="268" bestFit="1" customWidth="1"/>
    <col min="7" max="7" width="11.5703125" style="269" bestFit="1" customWidth="1"/>
    <col min="8" max="8" width="10.85546875" style="268" bestFit="1" customWidth="1"/>
    <col min="9" max="9" width="11.5703125" style="269" bestFit="1" customWidth="1"/>
    <col min="10" max="10" width="10.85546875" style="268" bestFit="1" customWidth="1"/>
    <col min="11" max="11" width="11.5703125" style="269" bestFit="1" customWidth="1"/>
    <col min="12" max="12" width="10.85546875" style="268" bestFit="1" customWidth="1"/>
    <col min="13" max="13" width="11.5703125" style="269" bestFit="1" customWidth="1"/>
    <col min="14" max="14" width="10.85546875" style="268" bestFit="1" customWidth="1"/>
    <col min="15" max="15" width="11.5703125" style="269" bestFit="1" customWidth="1"/>
    <col min="16" max="16" width="10.85546875" style="268" bestFit="1" customWidth="1"/>
    <col min="17" max="17" width="11.5703125" style="269" bestFit="1" customWidth="1"/>
    <col min="18" max="18" width="10.85546875" style="268" bestFit="1" customWidth="1"/>
    <col min="19" max="19" width="11.5703125" style="269" bestFit="1" customWidth="1"/>
    <col min="20" max="20" width="10.85546875" style="268" bestFit="1" customWidth="1"/>
    <col min="21" max="21" width="11.5703125" style="269" bestFit="1" customWidth="1"/>
    <col min="22" max="22" width="10.85546875" style="268" bestFit="1" customWidth="1"/>
    <col min="23" max="23" width="11.5703125" style="269" bestFit="1" customWidth="1"/>
    <col min="24" max="24" width="10.85546875" style="268" bestFit="1" customWidth="1"/>
    <col min="25" max="25" width="11.5703125" style="269" bestFit="1" customWidth="1"/>
    <col min="26" max="26" width="10.85546875" style="268" bestFit="1" customWidth="1"/>
    <col min="27" max="27" width="11.5703125" style="269" bestFit="1" customWidth="1"/>
    <col min="28" max="28" width="10.85546875" style="268" bestFit="1" customWidth="1"/>
    <col min="29" max="29" width="11.5703125" style="269" bestFit="1" customWidth="1"/>
    <col min="30" max="30" width="10.85546875" style="268" bestFit="1" customWidth="1"/>
    <col min="31" max="31" width="11.5703125" style="269" bestFit="1" customWidth="1"/>
    <col min="32" max="32" width="10.85546875" style="268" bestFit="1" customWidth="1"/>
    <col min="33" max="33" width="11.5703125" style="269" bestFit="1" customWidth="1"/>
    <col min="34" max="34" width="10.85546875" style="269" bestFit="1" customWidth="1"/>
    <col min="35" max="35" width="11.5703125" style="269" bestFit="1" customWidth="1"/>
    <col min="36" max="36" width="10.85546875" style="268" bestFit="1" customWidth="1"/>
    <col min="37" max="37" width="11.5703125" style="269" bestFit="1" customWidth="1"/>
    <col min="38" max="38" width="10.85546875" style="269" bestFit="1" customWidth="1"/>
    <col min="39" max="39" width="11.5703125" style="269" bestFit="1" customWidth="1"/>
    <col min="40" max="40" width="10.85546875" style="268" bestFit="1" customWidth="1"/>
    <col min="41" max="41" width="11.5703125" style="269" bestFit="1" customWidth="1"/>
    <col min="42" max="42" width="10.85546875" style="268" bestFit="1" customWidth="1"/>
    <col min="43" max="43" width="11.5703125" style="269" bestFit="1" customWidth="1"/>
    <col min="44" max="44" width="10.85546875" style="269" bestFit="1" customWidth="1"/>
    <col min="45" max="45" width="11.5703125" style="269" bestFit="1" customWidth="1"/>
    <col min="46" max="46" width="10.85546875" style="269" bestFit="1" customWidth="1"/>
    <col min="47" max="47" width="11.5703125" style="269" bestFit="1" customWidth="1"/>
    <col min="48" max="48" width="10.85546875" style="268" bestFit="1" customWidth="1"/>
    <col min="49" max="49" width="11.5703125" style="269" bestFit="1" customWidth="1"/>
    <col min="50" max="50" width="10.85546875" style="269" bestFit="1" customWidth="1"/>
    <col min="51" max="51" width="11.5703125" style="269" bestFit="1" customWidth="1"/>
    <col min="52" max="52" width="10.85546875" style="269" bestFit="1" customWidth="1"/>
    <col min="53" max="53" width="11.5703125" style="269" bestFit="1" customWidth="1"/>
    <col min="54" max="54" width="10.85546875" style="269" bestFit="1" customWidth="1"/>
    <col min="55" max="55" width="11.5703125" style="269" bestFit="1" customWidth="1"/>
    <col min="56" max="56" width="10.85546875" style="268" bestFit="1" customWidth="1"/>
    <col min="57" max="57" width="11.5703125" style="269" bestFit="1" customWidth="1"/>
    <col min="58" max="58" width="10.85546875" style="268" bestFit="1" customWidth="1"/>
    <col min="59" max="59" width="11.5703125" style="269" bestFit="1" customWidth="1"/>
    <col min="60" max="60" width="10.85546875" style="268" bestFit="1" customWidth="1"/>
    <col min="61" max="61" width="11.5703125" style="269" bestFit="1" customWidth="1"/>
    <col min="62" max="62" width="10.85546875" style="268" bestFit="1" customWidth="1"/>
    <col min="63" max="63" width="11.5703125" style="269" bestFit="1" customWidth="1"/>
    <col min="64" max="64" width="10.85546875" style="268" bestFit="1" customWidth="1"/>
    <col min="65" max="16384" width="10.7109375" style="269"/>
  </cols>
  <sheetData>
    <row r="1" spans="1:64" x14ac:dyDescent="0.25">
      <c r="A1" s="267" t="s">
        <v>75</v>
      </c>
      <c r="C1" s="267" t="s">
        <v>99</v>
      </c>
      <c r="E1" s="267" t="s">
        <v>100</v>
      </c>
      <c r="G1" s="267" t="s">
        <v>101</v>
      </c>
      <c r="I1" s="267" t="s">
        <v>275</v>
      </c>
      <c r="K1" s="267" t="s">
        <v>102</v>
      </c>
      <c r="M1" s="267" t="s">
        <v>103</v>
      </c>
      <c r="O1" s="267" t="s">
        <v>104</v>
      </c>
      <c r="Q1" s="267" t="s">
        <v>106</v>
      </c>
      <c r="S1" s="267" t="s">
        <v>105</v>
      </c>
      <c r="U1" s="267" t="s">
        <v>76</v>
      </c>
      <c r="W1" s="269" t="s">
        <v>37</v>
      </c>
      <c r="Y1" s="267" t="s">
        <v>109</v>
      </c>
      <c r="AA1" s="267" t="s">
        <v>110</v>
      </c>
      <c r="AC1" s="270" t="s">
        <v>161</v>
      </c>
      <c r="AD1" s="271" t="s">
        <v>160</v>
      </c>
      <c r="AE1" s="270" t="s">
        <v>159</v>
      </c>
      <c r="AF1" s="271" t="s">
        <v>158</v>
      </c>
      <c r="AG1" s="269" t="s">
        <v>157</v>
      </c>
      <c r="AH1" s="270" t="s">
        <v>156</v>
      </c>
      <c r="AI1" s="269" t="s">
        <v>155</v>
      </c>
      <c r="AJ1" s="271" t="s">
        <v>154</v>
      </c>
      <c r="AK1" s="272" t="s">
        <v>153</v>
      </c>
      <c r="AL1" s="270" t="s">
        <v>152</v>
      </c>
      <c r="AM1" s="270" t="s">
        <v>151</v>
      </c>
      <c r="AN1" s="271" t="s">
        <v>150</v>
      </c>
      <c r="AO1" s="270" t="s">
        <v>149</v>
      </c>
      <c r="AP1" s="271" t="s">
        <v>148</v>
      </c>
      <c r="AQ1" s="270" t="s">
        <v>147</v>
      </c>
      <c r="AR1" s="270" t="s">
        <v>146</v>
      </c>
      <c r="AS1" s="270" t="s">
        <v>145</v>
      </c>
      <c r="AT1" s="270" t="s">
        <v>144</v>
      </c>
      <c r="AU1" s="270" t="s">
        <v>143</v>
      </c>
      <c r="AV1" s="271" t="s">
        <v>142</v>
      </c>
      <c r="AW1" s="270" t="s">
        <v>141</v>
      </c>
      <c r="AX1" s="270" t="s">
        <v>140</v>
      </c>
      <c r="AY1" s="269" t="s">
        <v>139</v>
      </c>
      <c r="AZ1" s="270" t="s">
        <v>138</v>
      </c>
      <c r="BA1" s="272" t="s">
        <v>137</v>
      </c>
      <c r="BB1" s="270" t="s">
        <v>136</v>
      </c>
      <c r="BC1" s="267" t="s">
        <v>284</v>
      </c>
      <c r="BD1" s="268" t="s">
        <v>286</v>
      </c>
      <c r="BE1" s="267" t="s">
        <v>285</v>
      </c>
      <c r="BF1" s="268" t="s">
        <v>120</v>
      </c>
      <c r="BG1" s="267" t="s">
        <v>287</v>
      </c>
      <c r="BH1" s="268" t="s">
        <v>288</v>
      </c>
      <c r="BI1" s="267" t="s">
        <v>289</v>
      </c>
      <c r="BJ1" s="268" t="s">
        <v>290</v>
      </c>
      <c r="BK1" s="267" t="s">
        <v>291</v>
      </c>
      <c r="BL1" s="268" t="s">
        <v>292</v>
      </c>
    </row>
    <row r="2" spans="1:64" x14ac:dyDescent="0.25">
      <c r="A2" s="269" t="s">
        <v>0</v>
      </c>
      <c r="B2" s="268" t="s">
        <v>17</v>
      </c>
      <c r="C2" s="269" t="s">
        <v>0</v>
      </c>
      <c r="D2" s="268" t="s">
        <v>17</v>
      </c>
      <c r="E2" s="269" t="s">
        <v>0</v>
      </c>
      <c r="F2" s="268" t="s">
        <v>17</v>
      </c>
      <c r="G2" s="269" t="s">
        <v>0</v>
      </c>
      <c r="H2" s="268" t="s">
        <v>17</v>
      </c>
      <c r="I2" s="269" t="s">
        <v>0</v>
      </c>
      <c r="J2" s="268" t="s">
        <v>17</v>
      </c>
      <c r="K2" s="269" t="s">
        <v>0</v>
      </c>
      <c r="L2" s="268" t="s">
        <v>17</v>
      </c>
      <c r="M2" s="269" t="s">
        <v>0</v>
      </c>
      <c r="N2" s="268" t="s">
        <v>17</v>
      </c>
      <c r="O2" s="269" t="s">
        <v>0</v>
      </c>
      <c r="P2" s="268" t="s">
        <v>17</v>
      </c>
      <c r="Q2" s="269" t="s">
        <v>0</v>
      </c>
      <c r="R2" s="268" t="s">
        <v>17</v>
      </c>
      <c r="S2" s="269" t="s">
        <v>0</v>
      </c>
      <c r="T2" s="268" t="s">
        <v>17</v>
      </c>
      <c r="U2" s="269" t="s">
        <v>0</v>
      </c>
      <c r="V2" s="268" t="s">
        <v>17</v>
      </c>
      <c r="W2" s="269" t="s">
        <v>0</v>
      </c>
      <c r="X2" s="268" t="s">
        <v>17</v>
      </c>
      <c r="Y2" s="269" t="s">
        <v>0</v>
      </c>
      <c r="Z2" s="268" t="s">
        <v>17</v>
      </c>
      <c r="AA2" s="269" t="s">
        <v>0</v>
      </c>
      <c r="AB2" s="268" t="s">
        <v>17</v>
      </c>
      <c r="AC2" s="270" t="s">
        <v>0</v>
      </c>
      <c r="AD2" s="271" t="s">
        <v>17</v>
      </c>
      <c r="AE2" s="270" t="s">
        <v>0</v>
      </c>
      <c r="AF2" s="271" t="s">
        <v>17</v>
      </c>
      <c r="AG2" s="270" t="s">
        <v>0</v>
      </c>
      <c r="AH2" s="270" t="s">
        <v>17</v>
      </c>
      <c r="AI2" s="273" t="s">
        <v>0</v>
      </c>
      <c r="AJ2" s="268" t="s">
        <v>17</v>
      </c>
      <c r="AK2" s="270" t="s">
        <v>0</v>
      </c>
      <c r="AL2" s="270" t="s">
        <v>17</v>
      </c>
      <c r="AM2" s="270" t="s">
        <v>0</v>
      </c>
      <c r="AN2" s="271" t="s">
        <v>17</v>
      </c>
      <c r="AO2" s="270" t="s">
        <v>0</v>
      </c>
      <c r="AP2" s="271" t="s">
        <v>17</v>
      </c>
      <c r="AQ2" s="270" t="s">
        <v>0</v>
      </c>
      <c r="AR2" s="270" t="s">
        <v>17</v>
      </c>
      <c r="AS2" s="270" t="s">
        <v>0</v>
      </c>
      <c r="AT2" s="270" t="s">
        <v>17</v>
      </c>
      <c r="AU2" s="270" t="s">
        <v>0</v>
      </c>
      <c r="AV2" s="271" t="s">
        <v>17</v>
      </c>
      <c r="AW2" s="270" t="s">
        <v>0</v>
      </c>
      <c r="AX2" s="270" t="s">
        <v>17</v>
      </c>
      <c r="AY2" s="270" t="s">
        <v>0</v>
      </c>
      <c r="AZ2" s="270" t="s">
        <v>17</v>
      </c>
      <c r="BA2" s="270" t="s">
        <v>0</v>
      </c>
      <c r="BB2" s="270" t="s">
        <v>17</v>
      </c>
      <c r="BC2" s="269" t="s">
        <v>0</v>
      </c>
      <c r="BD2" s="268" t="s">
        <v>17</v>
      </c>
      <c r="BE2" s="269" t="s">
        <v>0</v>
      </c>
      <c r="BF2" s="268" t="s">
        <v>17</v>
      </c>
      <c r="BG2" s="269" t="s">
        <v>0</v>
      </c>
      <c r="BH2" s="268" t="s">
        <v>17</v>
      </c>
      <c r="BI2" s="269" t="s">
        <v>0</v>
      </c>
      <c r="BJ2" s="268" t="s">
        <v>17</v>
      </c>
      <c r="BK2" s="269" t="s">
        <v>0</v>
      </c>
      <c r="BL2" s="268" t="s">
        <v>17</v>
      </c>
    </row>
    <row r="3" spans="1:64" x14ac:dyDescent="0.25">
      <c r="A3" s="273" t="e">
        <f ca="1">_xll.BDH(A1,B2:B2,"01/01/1991","","Dir=V","Dts=S","Sort=A","Quote=C","QtTyp=Y","Days=T","Per=cm","DtFmt=D","UseDPDF=Y","cols=2;rows=343")</f>
        <v>#NAME?</v>
      </c>
      <c r="B3" s="268">
        <v>184.37</v>
      </c>
      <c r="C3" s="273" t="e">
        <f ca="1">_xll.BDH(C1,D2:D2,"01/01/1991","","Dir=V","Dts=S","Sort=A","Quote=C","QtTyp=Y","Days=T","Per=cm","DtFmt=D","UseDPDF=Y","cols=2;rows=343")</f>
        <v>#NAME?</v>
      </c>
      <c r="D3" s="268">
        <v>491.96</v>
      </c>
      <c r="E3" s="273" t="e">
        <f ca="1">_xll.BDH(E1,F2:F2,"01/01/1991","","Dir=V","Dts=S","Sort=A","Quote=C","QtTyp=Y","Days=T","Per=cm","DtFmt=D","UseDPDF=Y","cols=2;rows=343")</f>
        <v>#NAME?</v>
      </c>
      <c r="F3" s="268">
        <v>119.72</v>
      </c>
      <c r="G3" s="273" t="e">
        <f ca="1">_xll.BDH(G1,H2:H2,"01/01/1991","","Dir=V","Dts=S","Sort=A","Quote=C","QtTyp=Y","Days=T","Per=cm","DtFmt=D","UseDPDF=Y","cols=2;rows=343")</f>
        <v>#NAME?</v>
      </c>
      <c r="H3" s="268">
        <v>505.76</v>
      </c>
      <c r="I3" s="273" t="e">
        <f ca="1">_xll.BDH(I1,J2:J2,"01/01/1991","","Dir=V","Dts=S","Sort=A","Quote=C","QtTyp=Y","Days=T","Per=cm","DtFmt=D","UseDPDF=Y","cols=2;rows=343")</f>
        <v>#NAME?</v>
      </c>
      <c r="J3" s="268">
        <v>135.94579999999999</v>
      </c>
      <c r="K3" s="273" t="e">
        <f ca="1">_xll.BDH(K1,L2:L2,"01/01/1991","","Dir=V","Dts=S","Sort=A","Quote=C","QtTyp=Y","Days=T","Per=cm","DtFmt=D","UseDPDF=Y","cols=2;rows=343")</f>
        <v>#NAME?</v>
      </c>
      <c r="L3" s="268">
        <v>265.41899999999998</v>
      </c>
      <c r="M3" s="273" t="e">
        <f ca="1">_xll.BDH(M1,N2:N2,"01/01/1991","","Dir=V","Dts=S","Sort=A","Quote=C","QtTyp=Y","Days=T","Per=cm","DtFmt=D","UseDPDF=Y","cols=2;rows=319")</f>
        <v>#NAME?</v>
      </c>
      <c r="N3" s="268">
        <v>101.2867</v>
      </c>
      <c r="O3" s="273" t="e">
        <f ca="1">_xll.BDH(O1,P2:P2,"01/01/1991","","Dir=V","Dts=S","Sort=A","Quote=C","QtTyp=Y","Days=T","Per=cm","DtFmt=D","UseDPDF=Y","cols=2;rows=343")</f>
        <v>#NAME?</v>
      </c>
      <c r="P3" s="268">
        <v>113.6177</v>
      </c>
      <c r="Q3" s="273" t="e">
        <f ca="1">_xll.BDH(Q1,R2:R2,"01/01/1991","","Dir=V","Dts=S","Sort=A","Quote=C","QtTyp=Y","Days=T","Per=cm","DtFmt=D","UseDPDF=Y","cols=2;rows=199")</f>
        <v>#NAME?</v>
      </c>
      <c r="R3" s="268">
        <v>102.43</v>
      </c>
      <c r="S3" s="273" t="e">
        <f ca="1">_xll.BDH(S1,T2:T2,"01/01/1991","","Dir=V","Dts=S","Sort=A","Quote=C","QtTyp=Y","Days=T","Per=cm","DtFmt=D","UseDPDF=Y","cols=2;rows=343")</f>
        <v>#NAME?</v>
      </c>
      <c r="T3" s="268">
        <v>466.21</v>
      </c>
      <c r="U3" s="273" t="e">
        <f ca="1">_xll.BDH(U1,V2:V2,"01/01/1991","","Dir=V","Dts=S","Sort=A","Quote=C","QtTyp=Y","Days=T","Per=cm","DtFmt=D","UseDPDF=Y","cols=2;rows=343")</f>
        <v>#NAME?</v>
      </c>
      <c r="V3" s="268">
        <v>438.14</v>
      </c>
      <c r="W3" s="273" t="e">
        <f ca="1">_xll.BDH(W1,X2:X2,"01/01/1991","","Dir=V","Dts=S","Sort=A","Quote=C","QtTyp=Y","Days=T","Per=cm","DtFmt=D","UseDPDF=Y","cols=2;rows=342")</f>
        <v>#NAME?</v>
      </c>
      <c r="X3" s="268">
        <v>-8.6999999999999993</v>
      </c>
      <c r="Y3" s="273" t="e">
        <f ca="1">_xll.BDH(Y1,Z2:Z2,"01/01/1991","","Dir=V","Dts=S","Sort=A","Quote=C","QtTyp=Y","Days=T","Per=cm","DtFmt=D","UseDPDF=Y","cols=2;rows=343")</f>
        <v>#NAME?</v>
      </c>
      <c r="Z3" s="268">
        <v>6.38</v>
      </c>
      <c r="AA3" s="273" t="e">
        <f ca="1">_xll.BDH(AA1,AB2:AB2,"01/01/1991","","Dir=V","Dts=S","Sort=A","Quote=C","QtTyp=Y","Days=T","Per=cm","DtFmt=D","UseDPDF=Y","cols=2;rows=343")</f>
        <v>#NAME?</v>
      </c>
      <c r="AB3" s="268">
        <v>8.0069999999999997</v>
      </c>
      <c r="AC3" s="274" t="e">
        <f ca="1">_xll.BDH(AC1,AD2:AD2,"1900-01-01","","Dir=V","Dts=S","Sort=A","Quote=C","QtTyp=Y","Days=T","Per=cm","DtFmt=D","cols=2;rows=504")</f>
        <v>#NAME?</v>
      </c>
      <c r="AD3" s="271">
        <v>103.125</v>
      </c>
      <c r="AE3" s="274" t="e">
        <f ca="1">_xll.BDH(AE1,AF2:AF2,"1900-01-01","","Dir=V","Dts=S","Sort=A","Quote=C","QtTyp=Y","Days=T","Per=cm","DtFmt=D","cols=2;rows=510")</f>
        <v>#NAME?</v>
      </c>
      <c r="AF3" s="271">
        <v>7.8</v>
      </c>
      <c r="AG3" s="274" t="e">
        <f ca="1">_xll.BDH(AG1,AH2:AH2,"1900-01-01","","Dir=V","Dts=S","Sort=A","Quote=C","QtTyp=Y","Days=T","Per=cm","DtFmt=D","cols=2;rows=311")</f>
        <v>#NAME?</v>
      </c>
      <c r="AH3" s="270">
        <v>19990</v>
      </c>
      <c r="AI3" s="273" t="e">
        <f ca="1">_xll.BDH(AI1,AJ2:AJ2,"1900-01-01","","Dir=V","Dts=S","Sort=A","Quote=C","QtTyp=Y","Days=T","Per=cm","DtFmt=D","cols=2;rows=355")</f>
        <v>#NAME?</v>
      </c>
      <c r="AJ3" s="268">
        <v>108.72</v>
      </c>
      <c r="AK3" s="274" t="e">
        <f ca="1">_xll.BDH(AK1,AL2:AL2,"1900-01-01","","Dir=V","Dts=S","Sort=A","Quote=C","QtTyp=Y","Days=T","Per=cm","DtFmt=D","cols=2;rows=606")</f>
        <v>#NAME?</v>
      </c>
      <c r="AL3" s="270">
        <v>42.1</v>
      </c>
      <c r="AM3" s="274" t="e">
        <f ca="1">_xll.BDH(AM1,AN2:AN2,"1900-01-01","","Dir=V","Dts=S","Sort=A","Quote=C","QtTyp=Y","Days=T","Per=cm","DtFmt=D","cols=2;rows=355")</f>
        <v>#NAME?</v>
      </c>
      <c r="AN3" s="271">
        <v>1000</v>
      </c>
      <c r="AO3" s="274" t="e">
        <f ca="1">_xll.BDH(AO1,AP2:AP2,"1900-01-01","","Dir=V","Dts=S","Sort=A","Quote=C","QtTyp=Y","Days=T","Per=cm","DtFmt=D","cols=2;rows=459")</f>
        <v>#NAME?</v>
      </c>
      <c r="AP3" s="271">
        <v>271.8</v>
      </c>
      <c r="AQ3" s="274" t="e">
        <f ca="1">_xll.BDH(AQ1,AR2:AR2,"1900-01-01","","Dir=V","Dts=S","Sort=A","Quote=C","QtTyp=Y","Days=T","Per=cm","DtFmt=D","cols=2;rows=294")</f>
        <v>#NAME?</v>
      </c>
      <c r="AR3" s="270">
        <v>100</v>
      </c>
      <c r="AS3" s="274" t="e">
        <f ca="1">_xll.BDH(AS1,AT2:AT2,"1900-01-01","","Dir=V","Dts=S","Sort=A","Quote=C","QtTyp=Y","Days=T","Per=cm","DtFmt=D","cols=2;rows=279")</f>
        <v>#NAME?</v>
      </c>
      <c r="AT3" s="270">
        <v>104.44</v>
      </c>
      <c r="AU3" s="274" t="e">
        <f ca="1">_xll.BDH(AU1,AV2:AV2,"1900-01-01","","Dir=V","Dts=S","Sort=A","Quote=C","QtTyp=Y","Days=T","Per=cm","DtFmt=D","cols=2;rows=248")</f>
        <v>#NAME?</v>
      </c>
      <c r="AV3" s="271">
        <v>86.834000000000003</v>
      </c>
      <c r="AW3" s="274" t="e">
        <f ca="1">_xll.BDH(AW1,AX2:AX2,"1900-01-01","","Dir=V","Dts=S","Sort=A","Quote=C","QtTyp=Y","Days=T","Per=cm","DtFmt=D","cols=2;rows=359")</f>
        <v>#NAME?</v>
      </c>
      <c r="AX3" s="270">
        <v>73.05</v>
      </c>
      <c r="AY3" s="274" t="e">
        <f ca="1">_xll.BDH(AY1,AZ2:AZ2,"1900-01-01","","Dir=V","Dts=S","Sort=A","Quote=C","QtTyp=Y","Days=T","Per=cm","DtFmt=D","cols=2;rows=276")</f>
        <v>#NAME?</v>
      </c>
      <c r="AZ3" s="270">
        <v>18.7</v>
      </c>
      <c r="BA3" s="274" t="e">
        <f ca="1">_xll.BDH(BA1,BB2:BB2,"1900-01-01","","Dir=V","Dts=S","Sort=A","Quote=C","QtTyp=Y","Days=T","Per=cm","DtFmt=D","cols=2;rows=355")</f>
        <v>#NAME?</v>
      </c>
      <c r="BB3" s="270">
        <v>104.9</v>
      </c>
      <c r="BC3" s="273" t="e">
        <f ca="1">_xll.BDH(BC1,BD2:BD2,"01/01/1991","","Dir=V","Dts=S","Sort=A","Quote=C","QtTyp=Y","Days=T","Per=cm","DtFmt=D","UseDPDF=Y","cols=2;rows=223")</f>
        <v>#NAME?</v>
      </c>
      <c r="BD3" s="268">
        <v>99.629400000000004</v>
      </c>
      <c r="BE3" s="273" t="e">
        <f ca="1">_xll.BDH(BE1,BF2:BF2,"01/01/1991","","Dir=V","Dts=S","Sort=A","Quote=C","QtTyp=Y","Days=T","Per=cm","DtFmt=D","UseDPDF=Y","cols=2;rows=343")</f>
        <v>#NAME?</v>
      </c>
      <c r="BF3" s="268">
        <v>421.3</v>
      </c>
      <c r="BG3" s="273" t="e">
        <f ca="1">_xll.BDH(BG1,BH2:BH2,"01/01/1991","","Dir=V","Dts=S","Sort=A","Quote=C","QtTyp=Y","Days=T","Per=cm","DtFmt=D","UseDPDF=Y","cols=2;rows=269")</f>
        <v>#NAME?</v>
      </c>
      <c r="BH3" s="268">
        <v>98.626000000000005</v>
      </c>
      <c r="BI3" s="273" t="e">
        <f ca="1">_xll.BDH(BI1,BJ2:BJ2,"01/01/1991","","Dir=V","Dts=S","Sort=A","Quote=C","QtTyp=Y","Days=T","Per=cm","DtFmt=D","UseDPDF=Y","cols=2;rows=314")</f>
        <v>#NAME?</v>
      </c>
      <c r="BJ3" s="268">
        <v>100</v>
      </c>
      <c r="BK3" s="273" t="e">
        <f ca="1">_xll.BDH(BK1,BL2:BL2,"01/01/1991","","Dir=V","Dts=S","Sort=A","Quote=C","QtTyp=Y","Days=T","Per=cm","DtFmt=D","UseDPDF=Y","cols=2;rows=314")</f>
        <v>#NAME?</v>
      </c>
      <c r="BL3" s="268">
        <v>100</v>
      </c>
    </row>
    <row r="4" spans="1:64" x14ac:dyDescent="0.25">
      <c r="A4" s="273">
        <v>33297</v>
      </c>
      <c r="B4" s="268">
        <v>204.54</v>
      </c>
      <c r="C4" s="273">
        <v>33297</v>
      </c>
      <c r="D4" s="268">
        <v>500.38</v>
      </c>
      <c r="E4" s="273">
        <v>33297</v>
      </c>
      <c r="F4" s="268">
        <v>120.41</v>
      </c>
      <c r="G4" s="273">
        <v>33297</v>
      </c>
      <c r="H4" s="268">
        <v>508.64</v>
      </c>
      <c r="I4" s="273">
        <v>33297</v>
      </c>
      <c r="J4" s="268">
        <v>136.54400000000001</v>
      </c>
      <c r="K4" s="273">
        <v>33297</v>
      </c>
      <c r="L4" s="268">
        <v>267.7276</v>
      </c>
      <c r="M4" s="273">
        <v>34026</v>
      </c>
      <c r="N4" s="268">
        <v>102.49339999999999</v>
      </c>
      <c r="O4" s="273">
        <v>33297</v>
      </c>
      <c r="P4" s="268">
        <v>114.1656</v>
      </c>
      <c r="Q4" s="273">
        <v>37680</v>
      </c>
      <c r="R4" s="268">
        <v>102.6</v>
      </c>
      <c r="S4" s="273">
        <v>33297</v>
      </c>
      <c r="T4" s="268">
        <v>470.14</v>
      </c>
      <c r="U4" s="273">
        <v>33297</v>
      </c>
      <c r="V4" s="268">
        <v>441.88</v>
      </c>
      <c r="W4" s="273">
        <v>33297</v>
      </c>
      <c r="X4" s="268">
        <v>-8.6999999999999993</v>
      </c>
      <c r="Y4" s="273">
        <v>33297</v>
      </c>
      <c r="Z4" s="268">
        <v>6.2610000000000001</v>
      </c>
      <c r="AA4" s="273">
        <v>33297</v>
      </c>
      <c r="AB4" s="268">
        <v>8.0329999999999995</v>
      </c>
      <c r="AC4" s="275">
        <v>28398</v>
      </c>
      <c r="AD4" s="271">
        <v>102.96875</v>
      </c>
      <c r="AE4" s="275">
        <v>28215</v>
      </c>
      <c r="AF4" s="271">
        <v>7.79</v>
      </c>
      <c r="AG4" s="273">
        <v>33663</v>
      </c>
      <c r="AH4" s="269">
        <v>20370</v>
      </c>
      <c r="AI4" s="273">
        <v>32932</v>
      </c>
      <c r="AJ4" s="268">
        <v>109.9</v>
      </c>
      <c r="AK4" s="275">
        <v>25262</v>
      </c>
      <c r="AL4" s="270">
        <v>41.5</v>
      </c>
      <c r="AM4" s="275">
        <v>32904</v>
      </c>
      <c r="AN4" s="271">
        <v>985.3</v>
      </c>
      <c r="AO4" s="275">
        <v>29767</v>
      </c>
      <c r="AP4" s="271">
        <v>265.8</v>
      </c>
      <c r="AQ4" s="275">
        <v>34758</v>
      </c>
      <c r="AR4" s="270">
        <v>98.9</v>
      </c>
      <c r="AS4" s="275">
        <v>34607</v>
      </c>
      <c r="AT4" s="270">
        <v>106.35</v>
      </c>
      <c r="AU4" s="275">
        <v>36189</v>
      </c>
      <c r="AV4" s="271">
        <v>85.525000000000006</v>
      </c>
      <c r="AW4" s="275">
        <v>32812</v>
      </c>
      <c r="AX4" s="270">
        <v>67.56</v>
      </c>
      <c r="AY4" s="275">
        <v>17167</v>
      </c>
      <c r="AZ4" s="270">
        <v>23.1</v>
      </c>
      <c r="BA4" s="275">
        <v>32932</v>
      </c>
      <c r="BB4" s="270">
        <v>118.8</v>
      </c>
      <c r="BC4" s="273">
        <v>36950</v>
      </c>
      <c r="BD4" s="268">
        <v>99.2239</v>
      </c>
      <c r="BE4" s="273">
        <v>33297</v>
      </c>
      <c r="BF4" s="268">
        <v>424.63</v>
      </c>
      <c r="BG4" s="273">
        <v>35550</v>
      </c>
      <c r="BH4" s="268">
        <v>99.231300000000005</v>
      </c>
      <c r="BI4" s="273">
        <v>34180</v>
      </c>
      <c r="BJ4" s="268">
        <v>100.0522</v>
      </c>
      <c r="BK4" s="273">
        <v>34180</v>
      </c>
      <c r="BL4" s="268">
        <v>100.3218</v>
      </c>
    </row>
    <row r="5" spans="1:64" x14ac:dyDescent="0.25">
      <c r="A5" s="273">
        <v>33326</v>
      </c>
      <c r="B5" s="268">
        <v>216.59</v>
      </c>
      <c r="C5" s="273">
        <v>33326</v>
      </c>
      <c r="D5" s="268">
        <v>506.55</v>
      </c>
      <c r="E5" s="273">
        <v>33326</v>
      </c>
      <c r="F5" s="268">
        <v>121.23</v>
      </c>
      <c r="G5" s="273">
        <v>33326</v>
      </c>
      <c r="H5" s="268">
        <v>511.4</v>
      </c>
      <c r="I5" s="273">
        <v>33326</v>
      </c>
      <c r="J5" s="268">
        <v>137.09010000000001</v>
      </c>
      <c r="K5" s="273">
        <v>33326</v>
      </c>
      <c r="L5" s="268">
        <v>267.82490000000001</v>
      </c>
      <c r="M5" s="273">
        <v>34059</v>
      </c>
      <c r="N5" s="268">
        <v>105.8745</v>
      </c>
      <c r="O5" s="273">
        <v>33326</v>
      </c>
      <c r="P5" s="268">
        <v>111.7002</v>
      </c>
      <c r="Q5" s="273">
        <v>37711</v>
      </c>
      <c r="R5" s="268">
        <v>103.91</v>
      </c>
      <c r="S5" s="273">
        <v>33326</v>
      </c>
      <c r="T5" s="268">
        <v>473.34</v>
      </c>
      <c r="U5" s="273">
        <v>33326</v>
      </c>
      <c r="V5" s="268">
        <v>444.92</v>
      </c>
      <c r="W5" s="273">
        <v>33328</v>
      </c>
      <c r="X5" s="268">
        <v>-9.3000000000000007</v>
      </c>
      <c r="Y5" s="273">
        <v>33326</v>
      </c>
      <c r="Z5" s="268">
        <v>5.9329999999999998</v>
      </c>
      <c r="AA5" s="273">
        <v>33326</v>
      </c>
      <c r="AB5" s="268">
        <v>8.0609999999999999</v>
      </c>
      <c r="AC5" s="275">
        <v>28429</v>
      </c>
      <c r="AD5" s="271">
        <v>101.125</v>
      </c>
      <c r="AE5" s="275">
        <v>28244</v>
      </c>
      <c r="AF5" s="271">
        <v>7.8</v>
      </c>
      <c r="AG5" s="273">
        <v>33694</v>
      </c>
      <c r="AH5" s="269">
        <v>19305</v>
      </c>
      <c r="AI5" s="273">
        <v>32963</v>
      </c>
      <c r="AJ5" s="268">
        <v>107.88</v>
      </c>
      <c r="AK5" s="275">
        <v>25293</v>
      </c>
      <c r="AL5" s="270">
        <v>42.3</v>
      </c>
      <c r="AM5" s="275">
        <v>32932</v>
      </c>
      <c r="AN5" s="271">
        <v>976.23519999999996</v>
      </c>
      <c r="AO5" s="275">
        <v>29798</v>
      </c>
      <c r="AP5" s="271">
        <v>276.89999999999998</v>
      </c>
      <c r="AQ5" s="275">
        <v>34789</v>
      </c>
      <c r="AR5" s="270">
        <v>97.8</v>
      </c>
      <c r="AS5" s="275">
        <v>34638</v>
      </c>
      <c r="AT5" s="270">
        <v>108.23</v>
      </c>
      <c r="AU5" s="275">
        <v>36217</v>
      </c>
      <c r="AV5" s="271">
        <v>86.349000000000004</v>
      </c>
      <c r="AW5" s="275">
        <v>32842</v>
      </c>
      <c r="AX5" s="270">
        <v>70.48</v>
      </c>
      <c r="AY5" s="275">
        <v>17532</v>
      </c>
      <c r="AZ5" s="270">
        <v>28.3</v>
      </c>
      <c r="BA5" s="275">
        <v>32962</v>
      </c>
      <c r="BB5" s="270">
        <v>96.2</v>
      </c>
      <c r="BC5" s="273">
        <v>36980</v>
      </c>
      <c r="BD5" s="268">
        <v>95.207700000000003</v>
      </c>
      <c r="BE5" s="273">
        <v>33326</v>
      </c>
      <c r="BF5" s="268">
        <v>426.88</v>
      </c>
      <c r="BG5" s="273">
        <v>35580</v>
      </c>
      <c r="BH5" s="268">
        <v>99.769000000000005</v>
      </c>
      <c r="BI5" s="273">
        <v>34212</v>
      </c>
      <c r="BJ5" s="268">
        <v>102.8134</v>
      </c>
      <c r="BK5" s="273">
        <v>34212</v>
      </c>
      <c r="BL5" s="268">
        <v>102.7354</v>
      </c>
    </row>
    <row r="6" spans="1:64" x14ac:dyDescent="0.25">
      <c r="A6" s="273">
        <v>33358</v>
      </c>
      <c r="B6" s="268">
        <v>225.47</v>
      </c>
      <c r="C6" s="273">
        <v>33358</v>
      </c>
      <c r="D6" s="268">
        <v>513.12</v>
      </c>
      <c r="E6" s="273">
        <v>33358</v>
      </c>
      <c r="F6" s="268">
        <v>121.98</v>
      </c>
      <c r="G6" s="273">
        <v>33358</v>
      </c>
      <c r="H6" s="268">
        <v>516.69000000000005</v>
      </c>
      <c r="I6" s="273">
        <v>33358</v>
      </c>
      <c r="J6" s="268">
        <v>138.8312</v>
      </c>
      <c r="K6" s="273">
        <v>33358</v>
      </c>
      <c r="L6" s="268">
        <v>271.39980000000003</v>
      </c>
      <c r="M6" s="273">
        <v>34089</v>
      </c>
      <c r="N6" s="268">
        <v>108.96040000000001</v>
      </c>
      <c r="O6" s="273">
        <v>33358</v>
      </c>
      <c r="P6" s="268">
        <v>112.9759</v>
      </c>
      <c r="Q6" s="273">
        <v>37741</v>
      </c>
      <c r="R6" s="268">
        <v>109.09</v>
      </c>
      <c r="S6" s="273">
        <v>33358</v>
      </c>
      <c r="T6" s="268">
        <v>477.7</v>
      </c>
      <c r="U6" s="273">
        <v>33358</v>
      </c>
      <c r="V6" s="268">
        <v>449.74</v>
      </c>
      <c r="W6" s="273">
        <v>33358</v>
      </c>
      <c r="X6" s="268">
        <v>-8</v>
      </c>
      <c r="Y6" s="273">
        <v>33358</v>
      </c>
      <c r="Z6" s="268">
        <v>5.6870000000000003</v>
      </c>
      <c r="AA6" s="273">
        <v>33358</v>
      </c>
      <c r="AB6" s="268">
        <v>8.0129999999999999</v>
      </c>
      <c r="AC6" s="275">
        <v>28459</v>
      </c>
      <c r="AD6" s="271">
        <v>101.6875</v>
      </c>
      <c r="AE6" s="275">
        <v>28276</v>
      </c>
      <c r="AF6" s="271">
        <v>7.74</v>
      </c>
      <c r="AG6" s="273">
        <v>33724</v>
      </c>
      <c r="AH6" s="269">
        <v>16400</v>
      </c>
      <c r="AI6" s="273">
        <v>32993</v>
      </c>
      <c r="AJ6" s="268">
        <v>114.21</v>
      </c>
      <c r="AK6" s="275">
        <v>25323</v>
      </c>
      <c r="AL6" s="270">
        <v>42.9</v>
      </c>
      <c r="AM6" s="275">
        <v>32963</v>
      </c>
      <c r="AN6" s="271">
        <v>988.53579999999999</v>
      </c>
      <c r="AO6" s="275">
        <v>29829</v>
      </c>
      <c r="AP6" s="271">
        <v>267.89999999999998</v>
      </c>
      <c r="AQ6" s="275">
        <v>34819</v>
      </c>
      <c r="AR6" s="270">
        <v>97.9</v>
      </c>
      <c r="AS6" s="275">
        <v>34668</v>
      </c>
      <c r="AT6" s="270">
        <v>102.73</v>
      </c>
      <c r="AU6" s="275">
        <v>36250</v>
      </c>
      <c r="AV6" s="271">
        <v>97.759</v>
      </c>
      <c r="AW6" s="275">
        <v>32871</v>
      </c>
      <c r="AX6" s="270">
        <v>70.430000000000007</v>
      </c>
      <c r="AY6" s="275">
        <v>17898</v>
      </c>
      <c r="AZ6" s="270">
        <v>33.4</v>
      </c>
      <c r="BA6" s="275">
        <v>32993</v>
      </c>
      <c r="BB6" s="270">
        <v>82.9</v>
      </c>
      <c r="BC6" s="273">
        <v>37011</v>
      </c>
      <c r="BD6" s="268">
        <v>95.309700000000007</v>
      </c>
      <c r="BE6" s="273">
        <v>33358</v>
      </c>
      <c r="BF6" s="268">
        <v>431.55</v>
      </c>
      <c r="BG6" s="273">
        <v>35611</v>
      </c>
      <c r="BH6" s="268">
        <v>99.453500000000005</v>
      </c>
      <c r="BI6" s="273">
        <v>34242</v>
      </c>
      <c r="BJ6" s="268">
        <v>104.2533</v>
      </c>
      <c r="BK6" s="273">
        <v>34242</v>
      </c>
      <c r="BL6" s="268">
        <v>103.9239</v>
      </c>
    </row>
    <row r="7" spans="1:64" x14ac:dyDescent="0.25">
      <c r="A7" s="273">
        <v>33389</v>
      </c>
      <c r="B7" s="268">
        <v>225.88</v>
      </c>
      <c r="C7" s="273">
        <v>33389</v>
      </c>
      <c r="D7" s="268">
        <v>516.65</v>
      </c>
      <c r="E7" s="273">
        <v>33389</v>
      </c>
      <c r="F7" s="268">
        <v>122.59</v>
      </c>
      <c r="G7" s="273">
        <v>33389</v>
      </c>
      <c r="H7" s="268">
        <v>519.53</v>
      </c>
      <c r="I7" s="273">
        <v>33389</v>
      </c>
      <c r="J7" s="268">
        <v>138.7062</v>
      </c>
      <c r="K7" s="273">
        <v>33389</v>
      </c>
      <c r="L7" s="268">
        <v>273.81380000000001</v>
      </c>
      <c r="M7" s="273">
        <v>34120</v>
      </c>
      <c r="N7" s="268">
        <v>112.47790000000001</v>
      </c>
      <c r="O7" s="273">
        <v>33389</v>
      </c>
      <c r="P7" s="268">
        <v>113.33410000000001</v>
      </c>
      <c r="Q7" s="273">
        <v>37771</v>
      </c>
      <c r="R7" s="268">
        <v>113.64</v>
      </c>
      <c r="S7" s="273">
        <v>33389</v>
      </c>
      <c r="T7" s="268">
        <v>481.9</v>
      </c>
      <c r="U7" s="273">
        <v>33389</v>
      </c>
      <c r="V7" s="268">
        <v>452.37</v>
      </c>
      <c r="W7" s="273">
        <v>33389</v>
      </c>
      <c r="X7" s="268">
        <v>-7.3</v>
      </c>
      <c r="Y7" s="273">
        <v>33389</v>
      </c>
      <c r="Z7" s="268">
        <v>5.6929999999999996</v>
      </c>
      <c r="AA7" s="273">
        <v>33389</v>
      </c>
      <c r="AB7" s="268">
        <v>8.0589999999999993</v>
      </c>
      <c r="AC7" s="275">
        <v>28489</v>
      </c>
      <c r="AD7" s="271">
        <v>99.53125</v>
      </c>
      <c r="AE7" s="275">
        <v>28306</v>
      </c>
      <c r="AF7" s="271">
        <v>7.58</v>
      </c>
      <c r="AG7" s="273">
        <v>33755</v>
      </c>
      <c r="AH7" s="269">
        <v>18695</v>
      </c>
      <c r="AI7" s="273">
        <v>33024</v>
      </c>
      <c r="AJ7" s="268">
        <v>111.15</v>
      </c>
      <c r="AK7" s="275">
        <v>25354</v>
      </c>
      <c r="AL7" s="270">
        <v>44.7</v>
      </c>
      <c r="AM7" s="275">
        <v>32993</v>
      </c>
      <c r="AN7" s="271">
        <v>1003.1661</v>
      </c>
      <c r="AO7" s="275">
        <v>29859</v>
      </c>
      <c r="AP7" s="271">
        <v>262.7</v>
      </c>
      <c r="AQ7" s="275">
        <v>34850</v>
      </c>
      <c r="AR7" s="270">
        <v>98.2</v>
      </c>
      <c r="AS7" s="275">
        <v>34698</v>
      </c>
      <c r="AT7" s="270">
        <v>106.2</v>
      </c>
      <c r="AU7" s="275">
        <v>36280</v>
      </c>
      <c r="AV7" s="271">
        <v>109.84699999999999</v>
      </c>
      <c r="AW7" s="275">
        <v>32904</v>
      </c>
      <c r="AX7" s="270">
        <v>69.510000000000005</v>
      </c>
      <c r="AY7" s="275">
        <v>18262</v>
      </c>
      <c r="AZ7" s="270">
        <v>37.4</v>
      </c>
      <c r="BA7" s="275">
        <v>33024</v>
      </c>
      <c r="BB7" s="270">
        <v>89.5</v>
      </c>
      <c r="BC7" s="273">
        <v>37042</v>
      </c>
      <c r="BD7" s="268">
        <v>95.026700000000005</v>
      </c>
      <c r="BE7" s="273">
        <v>33389</v>
      </c>
      <c r="BF7" s="268">
        <v>433.65</v>
      </c>
      <c r="BG7" s="273">
        <v>35642</v>
      </c>
      <c r="BH7" s="268">
        <v>100.3997</v>
      </c>
      <c r="BI7" s="273">
        <v>34271</v>
      </c>
      <c r="BJ7" s="268">
        <v>104.4913</v>
      </c>
      <c r="BK7" s="273">
        <v>34271</v>
      </c>
      <c r="BL7" s="268">
        <v>104.2187</v>
      </c>
    </row>
    <row r="8" spans="1:64" x14ac:dyDescent="0.25">
      <c r="A8" s="273">
        <v>33417</v>
      </c>
      <c r="B8" s="268">
        <v>232.56</v>
      </c>
      <c r="C8" s="273">
        <v>33417</v>
      </c>
      <c r="D8" s="268">
        <v>516.57000000000005</v>
      </c>
      <c r="E8" s="273">
        <v>33417</v>
      </c>
      <c r="F8" s="268">
        <v>123.2</v>
      </c>
      <c r="G8" s="273">
        <v>33417</v>
      </c>
      <c r="H8" s="268">
        <v>519.91999999999996</v>
      </c>
      <c r="I8" s="273">
        <v>33417</v>
      </c>
      <c r="J8" s="268">
        <v>137.6798</v>
      </c>
      <c r="K8" s="273">
        <v>33417</v>
      </c>
      <c r="L8" s="268">
        <v>273.54309999999998</v>
      </c>
      <c r="M8" s="273">
        <v>34150</v>
      </c>
      <c r="N8" s="268">
        <v>117.1181</v>
      </c>
      <c r="O8" s="273">
        <v>33417</v>
      </c>
      <c r="P8" s="268">
        <v>112.3961</v>
      </c>
      <c r="Q8" s="273">
        <v>37802</v>
      </c>
      <c r="R8" s="268">
        <v>114.91</v>
      </c>
      <c r="S8" s="273">
        <v>33417</v>
      </c>
      <c r="T8" s="268">
        <v>482.33</v>
      </c>
      <c r="U8" s="273">
        <v>33417</v>
      </c>
      <c r="V8" s="268">
        <v>452.14</v>
      </c>
      <c r="W8" s="273">
        <v>33419</v>
      </c>
      <c r="X8" s="268">
        <v>-7.3</v>
      </c>
      <c r="Y8" s="273">
        <v>33417</v>
      </c>
      <c r="Z8" s="268">
        <v>5.6929999999999996</v>
      </c>
      <c r="AA8" s="273">
        <v>33417</v>
      </c>
      <c r="AB8" s="268">
        <v>8.2270000000000003</v>
      </c>
      <c r="AC8" s="275">
        <v>28521</v>
      </c>
      <c r="AD8" s="271">
        <v>97.71875</v>
      </c>
      <c r="AE8" s="275">
        <v>28335</v>
      </c>
      <c r="AF8" s="271">
        <v>7.72</v>
      </c>
      <c r="AG8" s="273">
        <v>33785</v>
      </c>
      <c r="AH8" s="269">
        <v>19610</v>
      </c>
      <c r="AI8" s="273">
        <v>33054</v>
      </c>
      <c r="AJ8" s="268">
        <v>109.27</v>
      </c>
      <c r="AK8" s="275">
        <v>25384</v>
      </c>
      <c r="AL8" s="270">
        <v>45.2</v>
      </c>
      <c r="AM8" s="275">
        <v>33024</v>
      </c>
      <c r="AN8" s="271">
        <v>1020.7215</v>
      </c>
      <c r="AO8" s="275">
        <v>29889</v>
      </c>
      <c r="AP8" s="271">
        <v>256.3</v>
      </c>
      <c r="AQ8" s="275">
        <v>34880</v>
      </c>
      <c r="AR8" s="270">
        <v>100.4</v>
      </c>
      <c r="AS8" s="275">
        <v>34730</v>
      </c>
      <c r="AT8" s="270">
        <v>107.68</v>
      </c>
      <c r="AU8" s="275">
        <v>36311</v>
      </c>
      <c r="AV8" s="271">
        <v>109.211</v>
      </c>
      <c r="AW8" s="275">
        <v>32932</v>
      </c>
      <c r="AX8" s="270">
        <v>73.540000000000006</v>
      </c>
      <c r="AY8" s="275">
        <v>18626</v>
      </c>
      <c r="AZ8" s="270">
        <v>45.3</v>
      </c>
      <c r="BA8" s="275">
        <v>33053</v>
      </c>
      <c r="BB8" s="270">
        <v>85.8</v>
      </c>
      <c r="BC8" s="273">
        <v>37071</v>
      </c>
      <c r="BD8" s="268">
        <v>93.594200000000001</v>
      </c>
      <c r="BE8" s="273">
        <v>33417</v>
      </c>
      <c r="BF8" s="268">
        <v>433.25</v>
      </c>
      <c r="BG8" s="273">
        <v>35671</v>
      </c>
      <c r="BH8" s="268">
        <v>100.70480000000001</v>
      </c>
      <c r="BI8" s="273">
        <v>34303</v>
      </c>
      <c r="BJ8" s="268">
        <v>103.0574</v>
      </c>
      <c r="BK8" s="273">
        <v>34303</v>
      </c>
      <c r="BL8" s="268">
        <v>103.11969999999999</v>
      </c>
    </row>
    <row r="9" spans="1:64" x14ac:dyDescent="0.25">
      <c r="A9" s="273">
        <v>33450</v>
      </c>
      <c r="B9" s="268">
        <v>240</v>
      </c>
      <c r="C9" s="273">
        <v>33450</v>
      </c>
      <c r="D9" s="268">
        <v>524</v>
      </c>
      <c r="E9" s="273">
        <v>33450</v>
      </c>
      <c r="F9" s="268">
        <v>123.93</v>
      </c>
      <c r="G9" s="273">
        <v>33450</v>
      </c>
      <c r="H9" s="268">
        <v>525.57000000000005</v>
      </c>
      <c r="I9" s="273">
        <v>33450</v>
      </c>
      <c r="J9" s="268">
        <v>139.7312</v>
      </c>
      <c r="K9" s="273">
        <v>33450</v>
      </c>
      <c r="L9" s="268">
        <v>276.87389999999999</v>
      </c>
      <c r="M9" s="273">
        <v>34180</v>
      </c>
      <c r="N9" s="268">
        <v>120.3531</v>
      </c>
      <c r="O9" s="273">
        <v>33450</v>
      </c>
      <c r="P9" s="268">
        <v>114.5245</v>
      </c>
      <c r="Q9" s="273">
        <v>37833</v>
      </c>
      <c r="R9" s="268">
        <v>115.55</v>
      </c>
      <c r="S9" s="273">
        <v>33450</v>
      </c>
      <c r="T9" s="268">
        <v>490.49</v>
      </c>
      <c r="U9" s="273">
        <v>33450</v>
      </c>
      <c r="V9" s="268">
        <v>458.41</v>
      </c>
      <c r="W9" s="273">
        <v>33450</v>
      </c>
      <c r="X9" s="268">
        <v>-5.8</v>
      </c>
      <c r="Y9" s="273">
        <v>33450</v>
      </c>
      <c r="Z9" s="268">
        <v>5.6760000000000002</v>
      </c>
      <c r="AA9" s="273">
        <v>33450</v>
      </c>
      <c r="AB9" s="268">
        <v>8.1470000000000002</v>
      </c>
      <c r="AC9" s="275">
        <v>28549</v>
      </c>
      <c r="AD9" s="271">
        <v>97.0625</v>
      </c>
      <c r="AE9" s="275">
        <v>28368</v>
      </c>
      <c r="AF9" s="271">
        <v>7.6</v>
      </c>
      <c r="AG9" s="273">
        <v>33816</v>
      </c>
      <c r="AH9" s="269">
        <v>18775</v>
      </c>
      <c r="AI9" s="273">
        <v>33085</v>
      </c>
      <c r="AJ9" s="268">
        <v>106.04</v>
      </c>
      <c r="AK9" s="275">
        <v>25415</v>
      </c>
      <c r="AL9" s="270">
        <v>44.5</v>
      </c>
      <c r="AM9" s="275">
        <v>33054</v>
      </c>
      <c r="AN9" s="271">
        <v>1038.278</v>
      </c>
      <c r="AO9" s="275">
        <v>29920</v>
      </c>
      <c r="AP9" s="271">
        <v>253.6</v>
      </c>
      <c r="AQ9" s="275">
        <v>34911</v>
      </c>
      <c r="AR9" s="270">
        <v>101.1</v>
      </c>
      <c r="AS9" s="275">
        <v>34758</v>
      </c>
      <c r="AT9" s="270">
        <v>113.79</v>
      </c>
      <c r="AU9" s="275">
        <v>36341</v>
      </c>
      <c r="AV9" s="271">
        <v>121.577</v>
      </c>
      <c r="AW9" s="275">
        <v>32962</v>
      </c>
      <c r="AX9" s="270">
        <v>76.78</v>
      </c>
      <c r="AY9" s="275">
        <v>18993</v>
      </c>
      <c r="AZ9" s="270">
        <v>51.8</v>
      </c>
      <c r="BA9" s="275">
        <v>33085</v>
      </c>
      <c r="BB9" s="270">
        <v>85.5</v>
      </c>
      <c r="BC9" s="273">
        <v>37103</v>
      </c>
      <c r="BD9" s="268">
        <v>95.877600000000001</v>
      </c>
      <c r="BE9" s="273">
        <v>33450</v>
      </c>
      <c r="BF9" s="268">
        <v>438.75</v>
      </c>
      <c r="BG9" s="273">
        <v>35703</v>
      </c>
      <c r="BH9" s="268">
        <v>100.9036</v>
      </c>
      <c r="BI9" s="273">
        <v>34334</v>
      </c>
      <c r="BJ9" s="268">
        <v>105.7002</v>
      </c>
      <c r="BK9" s="273">
        <v>34334</v>
      </c>
      <c r="BL9" s="268">
        <v>106.0378</v>
      </c>
    </row>
    <row r="10" spans="1:64" x14ac:dyDescent="0.25">
      <c r="A10" s="273">
        <v>33480</v>
      </c>
      <c r="B10" s="268">
        <v>245.52</v>
      </c>
      <c r="C10" s="273">
        <v>33480</v>
      </c>
      <c r="D10" s="268">
        <v>535.86</v>
      </c>
      <c r="E10" s="273">
        <v>33480</v>
      </c>
      <c r="F10" s="268">
        <v>124.76</v>
      </c>
      <c r="G10" s="273">
        <v>33480</v>
      </c>
      <c r="H10" s="268">
        <v>535.51</v>
      </c>
      <c r="I10" s="273">
        <v>33480</v>
      </c>
      <c r="J10" s="268">
        <v>144.55199999999999</v>
      </c>
      <c r="K10" s="273">
        <v>33480</v>
      </c>
      <c r="L10" s="268">
        <v>280.52159999999998</v>
      </c>
      <c r="M10" s="273">
        <v>34212</v>
      </c>
      <c r="N10" s="268">
        <v>122.6485</v>
      </c>
      <c r="O10" s="273">
        <v>33480</v>
      </c>
      <c r="P10" s="268">
        <v>116.8673</v>
      </c>
      <c r="Q10" s="273">
        <v>37862</v>
      </c>
      <c r="R10" s="268">
        <v>117.15</v>
      </c>
      <c r="S10" s="273">
        <v>33480</v>
      </c>
      <c r="T10" s="268">
        <v>499.41</v>
      </c>
      <c r="U10" s="273">
        <v>33480</v>
      </c>
      <c r="V10" s="268">
        <v>468.33</v>
      </c>
      <c r="W10" s="273">
        <v>33481</v>
      </c>
      <c r="X10" s="268">
        <v>-4.3</v>
      </c>
      <c r="Y10" s="273">
        <v>33480</v>
      </c>
      <c r="Z10" s="268">
        <v>5.484</v>
      </c>
      <c r="AA10" s="273">
        <v>33480</v>
      </c>
      <c r="AB10" s="268">
        <v>7.8159999999999998</v>
      </c>
      <c r="AC10" s="275">
        <v>28580</v>
      </c>
      <c r="AD10" s="271">
        <v>95.9375</v>
      </c>
      <c r="AE10" s="275">
        <v>28398</v>
      </c>
      <c r="AF10" s="271">
        <v>7.68</v>
      </c>
      <c r="AG10" s="273">
        <v>33847</v>
      </c>
      <c r="AH10" s="269">
        <v>18305</v>
      </c>
      <c r="AI10" s="273">
        <v>33116</v>
      </c>
      <c r="AJ10" s="268">
        <v>103.29</v>
      </c>
      <c r="AK10" s="275">
        <v>25446</v>
      </c>
      <c r="AL10" s="270">
        <v>44.8</v>
      </c>
      <c r="AM10" s="275">
        <v>33085</v>
      </c>
      <c r="AN10" s="271">
        <v>1050.2181</v>
      </c>
      <c r="AO10" s="275">
        <v>29951</v>
      </c>
      <c r="AP10" s="271">
        <v>250</v>
      </c>
      <c r="AQ10" s="275">
        <v>34942</v>
      </c>
      <c r="AR10" s="270">
        <v>101.9</v>
      </c>
      <c r="AS10" s="275">
        <v>34789</v>
      </c>
      <c r="AT10" s="270">
        <v>121.27</v>
      </c>
      <c r="AU10" s="275">
        <v>36371</v>
      </c>
      <c r="AV10" s="271">
        <v>118.19499999999999</v>
      </c>
      <c r="AW10" s="275">
        <v>32993</v>
      </c>
      <c r="AX10" s="270">
        <v>75.709999999999994</v>
      </c>
      <c r="AY10" s="275">
        <v>19084</v>
      </c>
      <c r="AZ10" s="270">
        <v>53.4</v>
      </c>
      <c r="BA10" s="275">
        <v>33116</v>
      </c>
      <c r="BB10" s="270">
        <v>76.7</v>
      </c>
      <c r="BC10" s="273">
        <v>37134</v>
      </c>
      <c r="BD10" s="268">
        <v>100.3104</v>
      </c>
      <c r="BE10" s="273">
        <v>33480</v>
      </c>
      <c r="BF10" s="268">
        <v>449</v>
      </c>
      <c r="BG10" s="273">
        <v>35734</v>
      </c>
      <c r="BH10" s="268">
        <v>101.9389</v>
      </c>
      <c r="BI10" s="273">
        <v>34365</v>
      </c>
      <c r="BJ10" s="268">
        <v>106.9101</v>
      </c>
      <c r="BK10" s="273">
        <v>34365</v>
      </c>
      <c r="BL10" s="268">
        <v>107.0603</v>
      </c>
    </row>
    <row r="11" spans="1:64" x14ac:dyDescent="0.25">
      <c r="A11" s="273">
        <v>33511</v>
      </c>
      <c r="B11" s="268">
        <v>248.94</v>
      </c>
      <c r="C11" s="273">
        <v>33511</v>
      </c>
      <c r="D11" s="268">
        <v>546.91</v>
      </c>
      <c r="E11" s="273">
        <v>33511</v>
      </c>
      <c r="F11" s="268">
        <v>125.53</v>
      </c>
      <c r="G11" s="273">
        <v>33511</v>
      </c>
      <c r="H11" s="268">
        <v>544.65</v>
      </c>
      <c r="I11" s="273">
        <v>33511</v>
      </c>
      <c r="J11" s="268">
        <v>149.1053</v>
      </c>
      <c r="K11" s="273">
        <v>33511</v>
      </c>
      <c r="L11" s="268">
        <v>284.17469999999997</v>
      </c>
      <c r="M11" s="273">
        <v>34242</v>
      </c>
      <c r="N11" s="268">
        <v>124.1696</v>
      </c>
      <c r="O11" s="273">
        <v>33511</v>
      </c>
      <c r="P11" s="268">
        <v>120.70829999999999</v>
      </c>
      <c r="Q11" s="273">
        <v>37894</v>
      </c>
      <c r="R11" s="268">
        <v>118.02</v>
      </c>
      <c r="S11" s="273">
        <v>33511</v>
      </c>
      <c r="T11" s="268">
        <v>508.77</v>
      </c>
      <c r="U11" s="273">
        <v>33511</v>
      </c>
      <c r="V11" s="268">
        <v>477.82</v>
      </c>
      <c r="W11" s="273">
        <v>33511</v>
      </c>
      <c r="X11" s="268">
        <v>-2.4</v>
      </c>
      <c r="Y11" s="273">
        <v>33511</v>
      </c>
      <c r="Z11" s="268">
        <v>5.2539999999999996</v>
      </c>
      <c r="AA11" s="273">
        <v>33511</v>
      </c>
      <c r="AB11" s="268">
        <v>7.4450000000000003</v>
      </c>
      <c r="AC11" s="275">
        <v>28608</v>
      </c>
      <c r="AD11" s="271">
        <v>95.46875</v>
      </c>
      <c r="AE11" s="275">
        <v>28429</v>
      </c>
      <c r="AF11" s="271">
        <v>7.83</v>
      </c>
      <c r="AG11" s="273">
        <v>33877</v>
      </c>
      <c r="AH11" s="269">
        <v>19650</v>
      </c>
      <c r="AI11" s="273">
        <v>33146</v>
      </c>
      <c r="AJ11" s="268">
        <v>104.39</v>
      </c>
      <c r="AK11" s="275">
        <v>25476</v>
      </c>
      <c r="AL11" s="270">
        <v>44.4</v>
      </c>
      <c r="AM11" s="275">
        <v>33116</v>
      </c>
      <c r="AN11" s="271">
        <v>1048.3278</v>
      </c>
      <c r="AO11" s="275">
        <v>29980</v>
      </c>
      <c r="AP11" s="271">
        <v>256.8</v>
      </c>
      <c r="AQ11" s="275">
        <v>34972</v>
      </c>
      <c r="AR11" s="270">
        <v>103.3</v>
      </c>
      <c r="AS11" s="275">
        <v>34817</v>
      </c>
      <c r="AT11" s="270">
        <v>125.05</v>
      </c>
      <c r="AU11" s="275">
        <v>36403</v>
      </c>
      <c r="AV11" s="271">
        <v>119.309</v>
      </c>
      <c r="AW11" s="275">
        <v>33024</v>
      </c>
      <c r="AX11" s="270">
        <v>79.77</v>
      </c>
      <c r="AY11" s="275">
        <v>19175</v>
      </c>
      <c r="AZ11" s="270">
        <v>55</v>
      </c>
      <c r="BA11" s="275">
        <v>33144</v>
      </c>
      <c r="BB11" s="270">
        <v>81</v>
      </c>
      <c r="BC11" s="273">
        <v>37162</v>
      </c>
      <c r="BD11" s="268">
        <v>100.7098</v>
      </c>
      <c r="BE11" s="273">
        <v>33511</v>
      </c>
      <c r="BF11" s="268">
        <v>458.15</v>
      </c>
      <c r="BG11" s="273">
        <v>35762</v>
      </c>
      <c r="BH11" s="268">
        <v>102.5132</v>
      </c>
      <c r="BI11" s="273">
        <v>34393</v>
      </c>
      <c r="BJ11" s="268">
        <v>103.1611</v>
      </c>
      <c r="BK11" s="273">
        <v>34393</v>
      </c>
      <c r="BL11" s="268">
        <v>103.8887</v>
      </c>
    </row>
    <row r="12" spans="1:64" x14ac:dyDescent="0.25">
      <c r="A12" s="273">
        <v>33542</v>
      </c>
      <c r="B12" s="268">
        <v>257.25</v>
      </c>
      <c r="C12" s="273">
        <v>33542</v>
      </c>
      <c r="D12" s="268">
        <v>552.09</v>
      </c>
      <c r="E12" s="273">
        <v>33542</v>
      </c>
      <c r="F12" s="268">
        <v>126.33</v>
      </c>
      <c r="G12" s="273">
        <v>33542</v>
      </c>
      <c r="H12" s="268">
        <v>550.87</v>
      </c>
      <c r="I12" s="273">
        <v>33542</v>
      </c>
      <c r="J12" s="268">
        <v>149.43340000000001</v>
      </c>
      <c r="K12" s="273">
        <v>33542</v>
      </c>
      <c r="L12" s="268">
        <v>286.73349999999999</v>
      </c>
      <c r="M12" s="273">
        <v>34271</v>
      </c>
      <c r="N12" s="268">
        <v>132.3262</v>
      </c>
      <c r="O12" s="273">
        <v>33542</v>
      </c>
      <c r="P12" s="268">
        <v>122.1464</v>
      </c>
      <c r="Q12" s="273">
        <v>37925</v>
      </c>
      <c r="R12" s="268">
        <v>121.82</v>
      </c>
      <c r="S12" s="273">
        <v>33542</v>
      </c>
      <c r="T12" s="268">
        <v>517.20000000000005</v>
      </c>
      <c r="U12" s="273">
        <v>33542</v>
      </c>
      <c r="V12" s="268">
        <v>483.14</v>
      </c>
      <c r="W12" s="273">
        <v>33542</v>
      </c>
      <c r="X12" s="268">
        <v>-1.2</v>
      </c>
      <c r="Y12" s="273">
        <v>33542</v>
      </c>
      <c r="Z12" s="268">
        <v>4.9649999999999999</v>
      </c>
      <c r="AA12" s="273">
        <v>33542</v>
      </c>
      <c r="AB12" s="268">
        <v>7.46</v>
      </c>
      <c r="AC12" s="275">
        <v>28641</v>
      </c>
      <c r="AD12" s="271">
        <v>94.40625</v>
      </c>
      <c r="AE12" s="275">
        <v>28459</v>
      </c>
      <c r="AF12" s="271">
        <v>7.83</v>
      </c>
      <c r="AG12" s="273">
        <v>33908</v>
      </c>
      <c r="AH12" s="269">
        <v>18700</v>
      </c>
      <c r="AI12" s="273">
        <v>33177</v>
      </c>
      <c r="AJ12" s="268">
        <v>103.12</v>
      </c>
      <c r="AK12" s="275">
        <v>25507</v>
      </c>
      <c r="AL12" s="270">
        <v>45.2</v>
      </c>
      <c r="AM12" s="275">
        <v>33146</v>
      </c>
      <c r="AN12" s="271">
        <v>1043.4005999999999</v>
      </c>
      <c r="AO12" s="275">
        <v>30008</v>
      </c>
      <c r="AP12" s="271">
        <v>248.7</v>
      </c>
      <c r="AQ12" s="275">
        <v>35003</v>
      </c>
      <c r="AR12" s="270">
        <v>103.6</v>
      </c>
      <c r="AS12" s="275">
        <v>34850</v>
      </c>
      <c r="AT12" s="270">
        <v>127.14</v>
      </c>
      <c r="AU12" s="275">
        <v>36433</v>
      </c>
      <c r="AV12" s="271">
        <v>115.23099999999999</v>
      </c>
      <c r="AW12" s="275">
        <v>33053</v>
      </c>
      <c r="AX12" s="270">
        <v>73.14</v>
      </c>
      <c r="AY12" s="275">
        <v>19267</v>
      </c>
      <c r="AZ12" s="270">
        <v>56.6</v>
      </c>
      <c r="BA12" s="275">
        <v>33177</v>
      </c>
      <c r="BB12" s="270">
        <v>71.5</v>
      </c>
      <c r="BC12" s="273">
        <v>37195</v>
      </c>
      <c r="BD12" s="268">
        <v>100.6734</v>
      </c>
      <c r="BE12" s="273">
        <v>33542</v>
      </c>
      <c r="BF12" s="268">
        <v>461.84</v>
      </c>
      <c r="BG12" s="273">
        <v>35795</v>
      </c>
      <c r="BH12" s="268">
        <v>102.0827</v>
      </c>
      <c r="BI12" s="273">
        <v>34424</v>
      </c>
      <c r="BJ12" s="268">
        <v>96.208799999999997</v>
      </c>
      <c r="BK12" s="273">
        <v>34424</v>
      </c>
      <c r="BL12" s="268">
        <v>97.807199999999995</v>
      </c>
    </row>
    <row r="13" spans="1:64" x14ac:dyDescent="0.25">
      <c r="A13" s="273">
        <v>33571</v>
      </c>
      <c r="B13" s="268">
        <v>258.58999999999997</v>
      </c>
      <c r="C13" s="273">
        <v>33571</v>
      </c>
      <c r="D13" s="268">
        <v>557.5</v>
      </c>
      <c r="E13" s="273">
        <v>33571</v>
      </c>
      <c r="F13" s="268">
        <v>127.09</v>
      </c>
      <c r="G13" s="273">
        <v>33571</v>
      </c>
      <c r="H13" s="268">
        <v>557.30999999999995</v>
      </c>
      <c r="I13" s="273">
        <v>33571</v>
      </c>
      <c r="J13" s="268">
        <v>150.27019999999999</v>
      </c>
      <c r="K13" s="273">
        <v>33571</v>
      </c>
      <c r="L13" s="268">
        <v>287.53339999999997</v>
      </c>
      <c r="M13" s="273">
        <v>34303</v>
      </c>
      <c r="N13" s="268">
        <v>132.01509999999999</v>
      </c>
      <c r="O13" s="273">
        <v>33571</v>
      </c>
      <c r="P13" s="268">
        <v>123.6464</v>
      </c>
      <c r="Q13" s="273">
        <v>37953</v>
      </c>
      <c r="R13" s="268">
        <v>124.16</v>
      </c>
      <c r="S13" s="273">
        <v>33571</v>
      </c>
      <c r="T13" s="268">
        <v>520.95000000000005</v>
      </c>
      <c r="U13" s="273">
        <v>33571</v>
      </c>
      <c r="V13" s="268">
        <v>487.57</v>
      </c>
      <c r="W13" s="273">
        <v>33572</v>
      </c>
      <c r="X13" s="268">
        <v>0.6</v>
      </c>
      <c r="Y13" s="273">
        <v>33571</v>
      </c>
      <c r="Z13" s="268">
        <v>4.4640000000000004</v>
      </c>
      <c r="AA13" s="273">
        <v>33571</v>
      </c>
      <c r="AB13" s="268">
        <v>7.3760000000000003</v>
      </c>
      <c r="AC13" s="275">
        <v>28671</v>
      </c>
      <c r="AD13" s="271">
        <v>93</v>
      </c>
      <c r="AE13" s="275">
        <v>28489</v>
      </c>
      <c r="AF13" s="271">
        <v>8.0299999999999994</v>
      </c>
      <c r="AG13" s="273">
        <v>33938</v>
      </c>
      <c r="AH13" s="269">
        <v>19310</v>
      </c>
      <c r="AI13" s="273">
        <v>33207</v>
      </c>
      <c r="AJ13" s="268">
        <v>102.56</v>
      </c>
      <c r="AK13" s="275">
        <v>25537</v>
      </c>
      <c r="AL13" s="270">
        <v>46</v>
      </c>
      <c r="AM13" s="275">
        <v>33177</v>
      </c>
      <c r="AN13" s="271">
        <v>1027.1235999999999</v>
      </c>
      <c r="AO13" s="275">
        <v>30041</v>
      </c>
      <c r="AP13" s="271">
        <v>246.4</v>
      </c>
      <c r="AQ13" s="275">
        <v>35033</v>
      </c>
      <c r="AR13" s="270">
        <v>103.9</v>
      </c>
      <c r="AS13" s="275">
        <v>34880</v>
      </c>
      <c r="AT13" s="270">
        <v>138.56</v>
      </c>
      <c r="AU13" s="275">
        <v>36462</v>
      </c>
      <c r="AV13" s="271">
        <v>117.666</v>
      </c>
      <c r="AW13" s="275">
        <v>33085</v>
      </c>
      <c r="AX13" s="270">
        <v>70.77</v>
      </c>
      <c r="AY13" s="275">
        <v>19359</v>
      </c>
      <c r="AZ13" s="270">
        <v>58.4</v>
      </c>
      <c r="BA13" s="275">
        <v>33207</v>
      </c>
      <c r="BB13" s="270">
        <v>92.3</v>
      </c>
      <c r="BC13" s="273">
        <v>37225</v>
      </c>
      <c r="BD13" s="268">
        <v>99.699100000000001</v>
      </c>
      <c r="BE13" s="273">
        <v>33571</v>
      </c>
      <c r="BF13" s="268">
        <v>466.47</v>
      </c>
      <c r="BG13" s="273">
        <v>35825</v>
      </c>
      <c r="BH13" s="268">
        <v>102.5829</v>
      </c>
      <c r="BI13" s="273">
        <v>34453</v>
      </c>
      <c r="BJ13" s="268">
        <v>97.061000000000007</v>
      </c>
      <c r="BK13" s="273">
        <v>34453</v>
      </c>
      <c r="BL13" s="268">
        <v>98.557500000000005</v>
      </c>
    </row>
    <row r="14" spans="1:64" x14ac:dyDescent="0.25">
      <c r="A14" s="273">
        <v>33603</v>
      </c>
      <c r="B14" s="268">
        <v>262.31</v>
      </c>
      <c r="C14" s="273">
        <v>33603</v>
      </c>
      <c r="D14" s="268">
        <v>575.72</v>
      </c>
      <c r="E14" s="273">
        <v>33603</v>
      </c>
      <c r="F14" s="268">
        <v>127.84</v>
      </c>
      <c r="G14" s="273">
        <v>33603</v>
      </c>
      <c r="H14" s="268">
        <v>571.21</v>
      </c>
      <c r="I14" s="273">
        <v>33603</v>
      </c>
      <c r="J14" s="268">
        <v>159.22630000000001</v>
      </c>
      <c r="K14" s="273">
        <v>33603</v>
      </c>
      <c r="L14" s="268">
        <v>293.70299999999997</v>
      </c>
      <c r="M14" s="273">
        <v>34334</v>
      </c>
      <c r="N14" s="268">
        <v>138.83629999999999</v>
      </c>
      <c r="O14" s="273">
        <v>33603</v>
      </c>
      <c r="P14" s="268">
        <v>129.0565</v>
      </c>
      <c r="Q14" s="273">
        <v>37986</v>
      </c>
      <c r="R14" s="268">
        <v>127.68</v>
      </c>
      <c r="S14" s="273">
        <v>33603</v>
      </c>
      <c r="T14" s="268">
        <v>531.41999999999996</v>
      </c>
      <c r="U14" s="273">
        <v>33603</v>
      </c>
      <c r="V14" s="268">
        <v>502.05</v>
      </c>
      <c r="W14" s="273">
        <v>33603</v>
      </c>
      <c r="X14" s="268">
        <v>1.3</v>
      </c>
      <c r="Y14" s="273">
        <v>33603</v>
      </c>
      <c r="Z14" s="268">
        <v>3.9580000000000002</v>
      </c>
      <c r="AA14" s="273">
        <v>33603</v>
      </c>
      <c r="AB14" s="268">
        <v>6.6989999999999998</v>
      </c>
      <c r="AC14" s="275">
        <v>28702</v>
      </c>
      <c r="AD14" s="271">
        <v>93.5625</v>
      </c>
      <c r="AE14" s="275">
        <v>28521</v>
      </c>
      <c r="AF14" s="271">
        <v>8.18</v>
      </c>
      <c r="AG14" s="273">
        <v>33969</v>
      </c>
      <c r="AH14" s="269">
        <v>22510</v>
      </c>
      <c r="AI14" s="273">
        <v>33238</v>
      </c>
      <c r="AJ14" s="268">
        <v>105.4</v>
      </c>
      <c r="AK14" s="275">
        <v>25568</v>
      </c>
      <c r="AL14" s="270">
        <v>45.9</v>
      </c>
      <c r="AM14" s="275">
        <v>33207</v>
      </c>
      <c r="AN14" s="271">
        <v>1026.6099999999999</v>
      </c>
      <c r="AO14" s="275">
        <v>30071</v>
      </c>
      <c r="AP14" s="271">
        <v>247.5</v>
      </c>
      <c r="AQ14" s="275">
        <v>35064</v>
      </c>
      <c r="AR14" s="270">
        <v>104</v>
      </c>
      <c r="AS14" s="275">
        <v>34911</v>
      </c>
      <c r="AT14" s="270">
        <v>156.94</v>
      </c>
      <c r="AU14" s="275">
        <v>36494</v>
      </c>
      <c r="AV14" s="271">
        <v>128.22399999999999</v>
      </c>
      <c r="AW14" s="275">
        <v>33116</v>
      </c>
      <c r="AX14" s="270">
        <v>57.48</v>
      </c>
      <c r="AY14" s="275">
        <v>19449</v>
      </c>
      <c r="AZ14" s="270">
        <v>60.3</v>
      </c>
      <c r="BA14" s="275">
        <v>33238</v>
      </c>
      <c r="BB14" s="270">
        <v>53.5</v>
      </c>
      <c r="BC14" s="273">
        <v>37256</v>
      </c>
      <c r="BD14" s="268">
        <v>96.489400000000003</v>
      </c>
      <c r="BE14" s="273">
        <v>33603</v>
      </c>
      <c r="BF14" s="268">
        <v>481.02</v>
      </c>
      <c r="BG14" s="273">
        <v>35853</v>
      </c>
      <c r="BH14" s="268">
        <v>102.4905</v>
      </c>
      <c r="BI14" s="273">
        <v>34485</v>
      </c>
      <c r="BJ14" s="268">
        <v>97.980900000000005</v>
      </c>
      <c r="BK14" s="273">
        <v>34485</v>
      </c>
      <c r="BL14" s="268">
        <v>99.770099999999999</v>
      </c>
    </row>
    <row r="15" spans="1:64" x14ac:dyDescent="0.25">
      <c r="A15" s="273">
        <v>33634</v>
      </c>
      <c r="B15" s="268">
        <v>271.55</v>
      </c>
      <c r="C15" s="273">
        <v>33634</v>
      </c>
      <c r="D15" s="268">
        <v>568.53</v>
      </c>
      <c r="E15" s="273">
        <v>33634</v>
      </c>
      <c r="F15" s="268">
        <v>128.26</v>
      </c>
      <c r="G15" s="273">
        <v>33634</v>
      </c>
      <c r="H15" s="268">
        <v>565.47</v>
      </c>
      <c r="I15" s="273">
        <v>33634</v>
      </c>
      <c r="J15" s="268">
        <v>154.22659999999999</v>
      </c>
      <c r="K15" s="273">
        <v>33634</v>
      </c>
      <c r="L15" s="268">
        <v>294.37139999999999</v>
      </c>
      <c r="M15" s="273">
        <v>34365</v>
      </c>
      <c r="N15" s="268">
        <v>139.3801</v>
      </c>
      <c r="O15" s="273">
        <v>33634</v>
      </c>
      <c r="P15" s="268">
        <v>127.0646</v>
      </c>
      <c r="Q15" s="273">
        <v>38016</v>
      </c>
      <c r="R15" s="268">
        <v>131.94999999999999</v>
      </c>
      <c r="S15" s="273">
        <v>33634</v>
      </c>
      <c r="T15" s="268">
        <v>525.28</v>
      </c>
      <c r="U15" s="273">
        <v>33634</v>
      </c>
      <c r="V15" s="268">
        <v>495.22</v>
      </c>
      <c r="W15" s="273">
        <v>33634</v>
      </c>
      <c r="X15" s="268">
        <v>3.3</v>
      </c>
      <c r="Y15" s="273">
        <v>33634</v>
      </c>
      <c r="Z15" s="268">
        <v>3.9350000000000001</v>
      </c>
      <c r="AA15" s="273">
        <v>33634</v>
      </c>
      <c r="AB15" s="268">
        <v>7.274</v>
      </c>
      <c r="AC15" s="275">
        <v>28733</v>
      </c>
      <c r="AD15" s="271">
        <v>95.5625</v>
      </c>
      <c r="AE15" s="275">
        <v>28549</v>
      </c>
      <c r="AF15" s="271">
        <v>8.25</v>
      </c>
      <c r="AG15" s="273">
        <v>34000</v>
      </c>
      <c r="AH15" s="269">
        <v>21525</v>
      </c>
      <c r="AI15" s="273">
        <v>33269</v>
      </c>
      <c r="AJ15" s="268">
        <v>103.99</v>
      </c>
      <c r="AK15" s="275">
        <v>25599</v>
      </c>
      <c r="AL15" s="270">
        <v>45.4</v>
      </c>
      <c r="AM15" s="275">
        <v>33238</v>
      </c>
      <c r="AN15" s="271">
        <v>1021.5796</v>
      </c>
      <c r="AO15" s="275">
        <v>30102</v>
      </c>
      <c r="AP15" s="271">
        <v>245.5</v>
      </c>
      <c r="AQ15" s="275">
        <v>35095</v>
      </c>
      <c r="AR15" s="270">
        <v>104.3</v>
      </c>
      <c r="AS15" s="275">
        <v>34942</v>
      </c>
      <c r="AT15" s="270">
        <v>162.12</v>
      </c>
      <c r="AU15" s="275">
        <v>36525</v>
      </c>
      <c r="AV15" s="271">
        <v>144.571</v>
      </c>
      <c r="AW15" s="275">
        <v>33144</v>
      </c>
      <c r="AX15" s="270">
        <v>51.87</v>
      </c>
      <c r="AY15" s="275">
        <v>19540</v>
      </c>
      <c r="AZ15" s="270">
        <v>62.4</v>
      </c>
      <c r="BA15" s="275">
        <v>33269</v>
      </c>
      <c r="BB15" s="270">
        <v>81.900000000000006</v>
      </c>
      <c r="BC15" s="273">
        <v>37287</v>
      </c>
      <c r="BD15" s="268">
        <v>94.108400000000003</v>
      </c>
      <c r="BE15" s="273">
        <v>33634</v>
      </c>
      <c r="BF15" s="268">
        <v>474.87</v>
      </c>
      <c r="BG15" s="273">
        <v>35885</v>
      </c>
      <c r="BH15" s="268">
        <v>102.4393</v>
      </c>
      <c r="BI15" s="273">
        <v>34515</v>
      </c>
      <c r="BJ15" s="268">
        <v>96.459599999999995</v>
      </c>
      <c r="BK15" s="273">
        <v>34515</v>
      </c>
      <c r="BL15" s="268">
        <v>98.513999999999996</v>
      </c>
    </row>
    <row r="16" spans="1:64" x14ac:dyDescent="0.25">
      <c r="A16" s="273">
        <v>33662</v>
      </c>
      <c r="B16" s="268">
        <v>278.25</v>
      </c>
      <c r="C16" s="273">
        <v>33662</v>
      </c>
      <c r="D16" s="268">
        <v>573.98</v>
      </c>
      <c r="E16" s="273">
        <v>33662</v>
      </c>
      <c r="F16" s="268">
        <v>128.65</v>
      </c>
      <c r="G16" s="273">
        <v>33662</v>
      </c>
      <c r="H16" s="268">
        <v>567.23</v>
      </c>
      <c r="I16" s="273">
        <v>33662</v>
      </c>
      <c r="J16" s="268">
        <v>155.1352</v>
      </c>
      <c r="K16" s="273">
        <v>33662</v>
      </c>
      <c r="L16" s="268">
        <v>294.46559999999999</v>
      </c>
      <c r="M16" s="273">
        <v>34393</v>
      </c>
      <c r="N16" s="268">
        <v>128.86320000000001</v>
      </c>
      <c r="O16" s="273">
        <v>33662</v>
      </c>
      <c r="P16" s="268">
        <v>127.0592</v>
      </c>
      <c r="Q16" s="273">
        <v>38044</v>
      </c>
      <c r="R16" s="268">
        <v>132.66999999999999</v>
      </c>
      <c r="S16" s="273">
        <v>33662</v>
      </c>
      <c r="T16" s="268">
        <v>530.25</v>
      </c>
      <c r="U16" s="273">
        <v>33662</v>
      </c>
      <c r="V16" s="268">
        <v>498.44</v>
      </c>
      <c r="W16" s="273">
        <v>33663</v>
      </c>
      <c r="X16" s="268">
        <v>4</v>
      </c>
      <c r="Y16" s="273">
        <v>33662</v>
      </c>
      <c r="Z16" s="268">
        <v>4.0170000000000003</v>
      </c>
      <c r="AA16" s="273">
        <v>33662</v>
      </c>
      <c r="AB16" s="268">
        <v>7.25</v>
      </c>
      <c r="AC16" s="275">
        <v>28762</v>
      </c>
      <c r="AD16" s="271">
        <v>93.3125</v>
      </c>
      <c r="AE16" s="275">
        <v>28580</v>
      </c>
      <c r="AF16" s="271">
        <v>8.33</v>
      </c>
      <c r="AG16" s="273">
        <v>34028</v>
      </c>
      <c r="AH16" s="269">
        <v>22190</v>
      </c>
      <c r="AI16" s="273">
        <v>33297</v>
      </c>
      <c r="AJ16" s="268">
        <v>105.91</v>
      </c>
      <c r="AK16" s="275">
        <v>25627</v>
      </c>
      <c r="AL16" s="270">
        <v>45.2</v>
      </c>
      <c r="AM16" s="275">
        <v>33269</v>
      </c>
      <c r="AN16" s="271">
        <v>1026.0745999999999</v>
      </c>
      <c r="AO16" s="275">
        <v>30132</v>
      </c>
      <c r="AP16" s="271">
        <v>239.4</v>
      </c>
      <c r="AQ16" s="275">
        <v>35124</v>
      </c>
      <c r="AR16" s="270">
        <v>104.3</v>
      </c>
      <c r="AS16" s="275">
        <v>34971</v>
      </c>
      <c r="AT16" s="270">
        <v>168.1</v>
      </c>
      <c r="AU16" s="275">
        <v>36556</v>
      </c>
      <c r="AV16" s="271">
        <v>145.376</v>
      </c>
      <c r="AW16" s="275">
        <v>33177</v>
      </c>
      <c r="AX16" s="270">
        <v>46.7</v>
      </c>
      <c r="AY16" s="275">
        <v>19632</v>
      </c>
      <c r="AZ16" s="270">
        <v>64.2</v>
      </c>
      <c r="BA16" s="275">
        <v>33297</v>
      </c>
      <c r="BB16" s="270">
        <v>141</v>
      </c>
      <c r="BC16" s="273">
        <v>37315</v>
      </c>
      <c r="BD16" s="268">
        <v>94.474199999999996</v>
      </c>
      <c r="BE16" s="273">
        <v>33662</v>
      </c>
      <c r="BF16" s="268">
        <v>476.83</v>
      </c>
      <c r="BG16" s="273">
        <v>35915</v>
      </c>
      <c r="BH16" s="268">
        <v>102.8216</v>
      </c>
      <c r="BI16" s="273">
        <v>34544</v>
      </c>
      <c r="BJ16" s="268">
        <v>99.349199999999996</v>
      </c>
      <c r="BK16" s="273">
        <v>34544</v>
      </c>
      <c r="BL16" s="268">
        <v>100.9226</v>
      </c>
    </row>
    <row r="17" spans="1:64" x14ac:dyDescent="0.25">
      <c r="A17" s="273">
        <v>33694</v>
      </c>
      <c r="B17" s="268">
        <v>281.7</v>
      </c>
      <c r="C17" s="273">
        <v>33694</v>
      </c>
      <c r="D17" s="268">
        <v>571.52</v>
      </c>
      <c r="E17" s="273">
        <v>33694</v>
      </c>
      <c r="F17" s="268">
        <v>129.05000000000001</v>
      </c>
      <c r="G17" s="273">
        <v>33694</v>
      </c>
      <c r="H17" s="268">
        <v>564.91999999999996</v>
      </c>
      <c r="I17" s="273">
        <v>33694</v>
      </c>
      <c r="J17" s="268">
        <v>153.42349999999999</v>
      </c>
      <c r="K17" s="273">
        <v>33694</v>
      </c>
      <c r="L17" s="268">
        <v>294.57490000000001</v>
      </c>
      <c r="M17" s="273">
        <v>34424</v>
      </c>
      <c r="N17" s="268">
        <v>118.6254</v>
      </c>
      <c r="O17" s="273">
        <v>33694</v>
      </c>
      <c r="P17" s="268">
        <v>125.9713</v>
      </c>
      <c r="Q17" s="273">
        <v>38077</v>
      </c>
      <c r="R17" s="268">
        <v>132.83000000000001</v>
      </c>
      <c r="S17" s="273">
        <v>33694</v>
      </c>
      <c r="T17" s="268">
        <v>526.87</v>
      </c>
      <c r="U17" s="273">
        <v>33694</v>
      </c>
      <c r="V17" s="268">
        <v>495.63</v>
      </c>
      <c r="W17" s="273">
        <v>33694</v>
      </c>
      <c r="X17" s="268">
        <v>5.4</v>
      </c>
      <c r="Y17" s="273">
        <v>33694</v>
      </c>
      <c r="Z17" s="268">
        <v>4.1440000000000001</v>
      </c>
      <c r="AA17" s="273">
        <v>33694</v>
      </c>
      <c r="AB17" s="268">
        <v>7.5280000000000005</v>
      </c>
      <c r="AC17" s="275">
        <v>28794</v>
      </c>
      <c r="AD17" s="271">
        <v>91.15625</v>
      </c>
      <c r="AE17" s="275">
        <v>28608</v>
      </c>
      <c r="AF17" s="271">
        <v>8.39</v>
      </c>
      <c r="AG17" s="273">
        <v>34059</v>
      </c>
      <c r="AH17" s="269">
        <v>21395</v>
      </c>
      <c r="AI17" s="273">
        <v>33328</v>
      </c>
      <c r="AJ17" s="268">
        <v>105.04</v>
      </c>
      <c r="AK17" s="275">
        <v>25658</v>
      </c>
      <c r="AL17" s="270">
        <v>46.1</v>
      </c>
      <c r="AM17" s="275">
        <v>33297</v>
      </c>
      <c r="AN17" s="271">
        <v>1042.5944</v>
      </c>
      <c r="AO17" s="275">
        <v>30162</v>
      </c>
      <c r="AP17" s="271">
        <v>241.8</v>
      </c>
      <c r="AQ17" s="275">
        <v>35155</v>
      </c>
      <c r="AR17" s="270">
        <v>105.3</v>
      </c>
      <c r="AS17" s="275">
        <v>35003</v>
      </c>
      <c r="AT17" s="270">
        <v>169.26</v>
      </c>
      <c r="AU17" s="275">
        <v>36585</v>
      </c>
      <c r="AV17" s="271">
        <v>147.34200000000001</v>
      </c>
      <c r="AW17" s="275">
        <v>33207</v>
      </c>
      <c r="AX17" s="270">
        <v>49.79</v>
      </c>
      <c r="AY17" s="275">
        <v>19724</v>
      </c>
      <c r="AZ17" s="270">
        <v>65.900000000000006</v>
      </c>
      <c r="BA17" s="275">
        <v>33326</v>
      </c>
      <c r="BB17" s="270">
        <v>147.19999999999999</v>
      </c>
      <c r="BC17" s="273">
        <v>37344</v>
      </c>
      <c r="BD17" s="268">
        <v>94.896600000000007</v>
      </c>
      <c r="BE17" s="273">
        <v>33694</v>
      </c>
      <c r="BF17" s="268">
        <v>474.54</v>
      </c>
      <c r="BG17" s="273">
        <v>35944</v>
      </c>
      <c r="BH17" s="268">
        <v>103.5564</v>
      </c>
      <c r="BI17" s="273">
        <v>34577</v>
      </c>
      <c r="BJ17" s="268">
        <v>99.430099999999996</v>
      </c>
      <c r="BK17" s="273">
        <v>34577</v>
      </c>
      <c r="BL17" s="268">
        <v>101.4064</v>
      </c>
    </row>
    <row r="18" spans="1:64" x14ac:dyDescent="0.25">
      <c r="A18" s="273">
        <v>33724</v>
      </c>
      <c r="B18" s="268">
        <v>282.77</v>
      </c>
      <c r="C18" s="273">
        <v>33724</v>
      </c>
      <c r="D18" s="268">
        <v>574.37</v>
      </c>
      <c r="E18" s="273">
        <v>33724</v>
      </c>
      <c r="F18" s="268">
        <v>129.66</v>
      </c>
      <c r="G18" s="273">
        <v>33724</v>
      </c>
      <c r="H18" s="268">
        <v>569.99</v>
      </c>
      <c r="I18" s="273">
        <v>33724</v>
      </c>
      <c r="J18" s="268">
        <v>153.27379999999999</v>
      </c>
      <c r="K18" s="273">
        <v>33724</v>
      </c>
      <c r="L18" s="268">
        <v>297.1979</v>
      </c>
      <c r="M18" s="273">
        <v>34453</v>
      </c>
      <c r="N18" s="268">
        <v>118.0517</v>
      </c>
      <c r="O18" s="273">
        <v>33724</v>
      </c>
      <c r="P18" s="268">
        <v>126.79089999999999</v>
      </c>
      <c r="Q18" s="273">
        <v>38107</v>
      </c>
      <c r="R18" s="268">
        <v>130.53</v>
      </c>
      <c r="S18" s="273">
        <v>33724</v>
      </c>
      <c r="T18" s="268">
        <v>532.04999999999995</v>
      </c>
      <c r="U18" s="273">
        <v>33724</v>
      </c>
      <c r="V18" s="268">
        <v>499.21</v>
      </c>
      <c r="W18" s="273">
        <v>33724</v>
      </c>
      <c r="X18" s="268">
        <v>5.0999999999999996</v>
      </c>
      <c r="Y18" s="273">
        <v>33724</v>
      </c>
      <c r="Z18" s="268">
        <v>3.7709999999999999</v>
      </c>
      <c r="AA18" s="273">
        <v>33724</v>
      </c>
      <c r="AB18" s="268">
        <v>7.5830000000000002</v>
      </c>
      <c r="AC18" s="275">
        <v>28824</v>
      </c>
      <c r="AD18" s="271">
        <v>92.40625</v>
      </c>
      <c r="AE18" s="275">
        <v>28641</v>
      </c>
      <c r="AF18" s="271">
        <v>8.5</v>
      </c>
      <c r="AG18" s="273">
        <v>34089</v>
      </c>
      <c r="AH18" s="269">
        <v>21450</v>
      </c>
      <c r="AI18" s="273">
        <v>33358</v>
      </c>
      <c r="AJ18" s="268">
        <v>101.91</v>
      </c>
      <c r="AK18" s="275">
        <v>25688</v>
      </c>
      <c r="AL18" s="270">
        <v>46</v>
      </c>
      <c r="AM18" s="275">
        <v>33328</v>
      </c>
      <c r="AN18" s="271">
        <v>1057.0863999999999</v>
      </c>
      <c r="AO18" s="275">
        <v>30194</v>
      </c>
      <c r="AP18" s="271">
        <v>239.3</v>
      </c>
      <c r="AQ18" s="275">
        <v>35185</v>
      </c>
      <c r="AR18" s="270">
        <v>105.7</v>
      </c>
      <c r="AS18" s="275">
        <v>35033</v>
      </c>
      <c r="AT18" s="270">
        <v>191.32</v>
      </c>
      <c r="AU18" s="275">
        <v>36616</v>
      </c>
      <c r="AV18" s="271">
        <v>148.13900000000001</v>
      </c>
      <c r="AW18" s="275">
        <v>33238</v>
      </c>
      <c r="AX18" s="270">
        <v>54.29</v>
      </c>
      <c r="AY18" s="275">
        <v>19814</v>
      </c>
      <c r="AZ18" s="270">
        <v>67.599999999999994</v>
      </c>
      <c r="BA18" s="275">
        <v>33358</v>
      </c>
      <c r="BB18" s="270">
        <v>116.9</v>
      </c>
      <c r="BC18" s="273">
        <v>37376</v>
      </c>
      <c r="BD18" s="268">
        <v>98.623999999999995</v>
      </c>
      <c r="BE18" s="273">
        <v>33724</v>
      </c>
      <c r="BF18" s="268">
        <v>477.58</v>
      </c>
      <c r="BG18" s="273">
        <v>35976</v>
      </c>
      <c r="BH18" s="268">
        <v>103.8066</v>
      </c>
      <c r="BI18" s="273">
        <v>34607</v>
      </c>
      <c r="BJ18" s="268">
        <v>96.845399999999998</v>
      </c>
      <c r="BK18" s="273">
        <v>34607</v>
      </c>
      <c r="BL18" s="268">
        <v>98.831599999999995</v>
      </c>
    </row>
    <row r="19" spans="1:64" x14ac:dyDescent="0.25">
      <c r="A19" s="273">
        <v>33753</v>
      </c>
      <c r="B19" s="268">
        <v>286.76</v>
      </c>
      <c r="C19" s="273">
        <v>33753</v>
      </c>
      <c r="D19" s="268">
        <v>587.20000000000005</v>
      </c>
      <c r="E19" s="273">
        <v>33753</v>
      </c>
      <c r="F19" s="268">
        <v>130.13999999999999</v>
      </c>
      <c r="G19" s="273">
        <v>33753</v>
      </c>
      <c r="H19" s="268">
        <v>578.5</v>
      </c>
      <c r="I19" s="273">
        <v>33753</v>
      </c>
      <c r="J19" s="268">
        <v>157.5282</v>
      </c>
      <c r="K19" s="273">
        <v>33753</v>
      </c>
      <c r="L19" s="268">
        <v>300.69549999999998</v>
      </c>
      <c r="M19" s="273">
        <v>34485</v>
      </c>
      <c r="N19" s="268">
        <v>124.5791</v>
      </c>
      <c r="O19" s="273">
        <v>33753</v>
      </c>
      <c r="P19" s="268">
        <v>130.37970000000001</v>
      </c>
      <c r="Q19" s="273">
        <v>38138</v>
      </c>
      <c r="R19" s="268">
        <v>130.86000000000001</v>
      </c>
      <c r="S19" s="273">
        <v>33753</v>
      </c>
      <c r="T19" s="268">
        <v>541.64</v>
      </c>
      <c r="U19" s="273">
        <v>33753</v>
      </c>
      <c r="V19" s="268">
        <v>508.63</v>
      </c>
      <c r="W19" s="273">
        <v>33755</v>
      </c>
      <c r="X19" s="268">
        <v>5.2</v>
      </c>
      <c r="Y19" s="273">
        <v>33753</v>
      </c>
      <c r="Z19" s="268">
        <v>3.77</v>
      </c>
      <c r="AA19" s="273">
        <v>33753</v>
      </c>
      <c r="AB19" s="268">
        <v>7.3179999999999996</v>
      </c>
      <c r="AC19" s="275">
        <v>28853</v>
      </c>
      <c r="AD19" s="271">
        <v>90.34375</v>
      </c>
      <c r="AE19" s="275">
        <v>28671</v>
      </c>
      <c r="AF19" s="271">
        <v>8.6199999999999992</v>
      </c>
      <c r="AG19" s="273">
        <v>34120</v>
      </c>
      <c r="AH19" s="269">
        <v>21610</v>
      </c>
      <c r="AI19" s="273">
        <v>33389</v>
      </c>
      <c r="AJ19" s="268">
        <v>100.84</v>
      </c>
      <c r="AK19" s="275">
        <v>25719</v>
      </c>
      <c r="AL19" s="270">
        <v>45</v>
      </c>
      <c r="AM19" s="275">
        <v>33358</v>
      </c>
      <c r="AN19" s="271">
        <v>1072.837</v>
      </c>
      <c r="AO19" s="275">
        <v>30224</v>
      </c>
      <c r="AP19" s="271">
        <v>234.5</v>
      </c>
      <c r="AQ19" s="275">
        <v>35216</v>
      </c>
      <c r="AR19" s="270">
        <v>106.1</v>
      </c>
      <c r="AS19" s="275">
        <v>35062</v>
      </c>
      <c r="AT19" s="270">
        <v>198.21</v>
      </c>
      <c r="AU19" s="275">
        <v>36644</v>
      </c>
      <c r="AV19" s="271">
        <v>134.11000000000001</v>
      </c>
      <c r="AW19" s="275">
        <v>33269</v>
      </c>
      <c r="AX19" s="270">
        <v>61.07</v>
      </c>
      <c r="AY19" s="275">
        <v>19905</v>
      </c>
      <c r="AZ19" s="270">
        <v>69.8</v>
      </c>
      <c r="BA19" s="275">
        <v>33389</v>
      </c>
      <c r="BB19" s="270">
        <v>129.1</v>
      </c>
      <c r="BC19" s="273">
        <v>37407</v>
      </c>
      <c r="BD19" s="268">
        <v>102.1437</v>
      </c>
      <c r="BE19" s="273">
        <v>33753</v>
      </c>
      <c r="BF19" s="268">
        <v>486.63</v>
      </c>
      <c r="BG19" s="273">
        <v>36007</v>
      </c>
      <c r="BH19" s="268">
        <v>104.288</v>
      </c>
      <c r="BI19" s="273">
        <v>34638</v>
      </c>
      <c r="BJ19" s="268">
        <v>93.757499999999993</v>
      </c>
      <c r="BK19" s="273">
        <v>34638</v>
      </c>
      <c r="BL19" s="268">
        <v>95.562899999999999</v>
      </c>
    </row>
    <row r="20" spans="1:64" x14ac:dyDescent="0.25">
      <c r="A20" s="273">
        <v>33785</v>
      </c>
      <c r="B20" s="268">
        <v>289.45999999999998</v>
      </c>
      <c r="C20" s="273">
        <v>33785</v>
      </c>
      <c r="D20" s="268">
        <v>596.39</v>
      </c>
      <c r="E20" s="273">
        <v>33785</v>
      </c>
      <c r="F20" s="268">
        <v>130.63999999999999</v>
      </c>
      <c r="G20" s="273">
        <v>33785</v>
      </c>
      <c r="H20" s="268">
        <v>586.89</v>
      </c>
      <c r="I20" s="273">
        <v>33785</v>
      </c>
      <c r="J20" s="268">
        <v>159.8107</v>
      </c>
      <c r="K20" s="273">
        <v>33785</v>
      </c>
      <c r="L20" s="268">
        <v>305.74209999999999</v>
      </c>
      <c r="M20" s="273">
        <v>34515</v>
      </c>
      <c r="N20" s="268">
        <v>117.8984</v>
      </c>
      <c r="O20" s="273">
        <v>33785</v>
      </c>
      <c r="P20" s="268">
        <v>133.34819999999999</v>
      </c>
      <c r="Q20" s="273">
        <v>38168</v>
      </c>
      <c r="R20" s="268">
        <v>132.47</v>
      </c>
      <c r="S20" s="273">
        <v>33785</v>
      </c>
      <c r="T20" s="268">
        <v>548.03</v>
      </c>
      <c r="U20" s="273">
        <v>33785</v>
      </c>
      <c r="V20" s="268">
        <v>515.63</v>
      </c>
      <c r="W20" s="273">
        <v>33785</v>
      </c>
      <c r="X20" s="268">
        <v>5.7</v>
      </c>
      <c r="Y20" s="273">
        <v>33785</v>
      </c>
      <c r="Z20" s="268">
        <v>3.6480000000000001</v>
      </c>
      <c r="AA20" s="273">
        <v>33785</v>
      </c>
      <c r="AB20" s="268">
        <v>7.1210000000000004</v>
      </c>
      <c r="AC20" s="275">
        <v>28886</v>
      </c>
      <c r="AD20" s="271">
        <v>91.5</v>
      </c>
      <c r="AE20" s="275">
        <v>28702</v>
      </c>
      <c r="AF20" s="271">
        <v>8.56</v>
      </c>
      <c r="AG20" s="273">
        <v>34150</v>
      </c>
      <c r="AH20" s="269">
        <v>22625</v>
      </c>
      <c r="AI20" s="273">
        <v>33419</v>
      </c>
      <c r="AJ20" s="268">
        <v>102.39</v>
      </c>
      <c r="AK20" s="275">
        <v>25749</v>
      </c>
      <c r="AL20" s="270">
        <v>44.7</v>
      </c>
      <c r="AM20" s="275">
        <v>33389</v>
      </c>
      <c r="AN20" s="271">
        <v>1082.9217000000001</v>
      </c>
      <c r="AO20" s="275">
        <v>30253</v>
      </c>
      <c r="AP20" s="271">
        <v>231.2</v>
      </c>
      <c r="AQ20" s="275">
        <v>35246</v>
      </c>
      <c r="AR20" s="270">
        <v>105.5</v>
      </c>
      <c r="AS20" s="275">
        <v>35095</v>
      </c>
      <c r="AT20" s="270">
        <v>202.25</v>
      </c>
      <c r="AU20" s="275">
        <v>36677</v>
      </c>
      <c r="AV20" s="271">
        <v>128.47900000000001</v>
      </c>
      <c r="AW20" s="275">
        <v>33297</v>
      </c>
      <c r="AX20" s="270">
        <v>63.38</v>
      </c>
      <c r="AY20" s="275">
        <v>19997</v>
      </c>
      <c r="AZ20" s="270">
        <v>72.3</v>
      </c>
      <c r="BA20" s="275">
        <v>33417</v>
      </c>
      <c r="BB20" s="270">
        <v>110.5</v>
      </c>
      <c r="BC20" s="273">
        <v>37435</v>
      </c>
      <c r="BD20" s="268">
        <v>108.1232</v>
      </c>
      <c r="BE20" s="273">
        <v>33785</v>
      </c>
      <c r="BF20" s="268">
        <v>493.1</v>
      </c>
      <c r="BG20" s="273">
        <v>36038</v>
      </c>
      <c r="BH20" s="268">
        <v>104.5248</v>
      </c>
      <c r="BI20" s="273">
        <v>34668</v>
      </c>
      <c r="BJ20" s="268">
        <v>91.939099999999996</v>
      </c>
      <c r="BK20" s="273">
        <v>34668</v>
      </c>
      <c r="BL20" s="268">
        <v>92.188000000000002</v>
      </c>
    </row>
    <row r="21" spans="1:64" x14ac:dyDescent="0.25">
      <c r="A21" s="273">
        <v>33816</v>
      </c>
      <c r="B21" s="268">
        <v>293.83</v>
      </c>
      <c r="C21" s="273">
        <v>33816</v>
      </c>
      <c r="D21" s="268">
        <v>612.30999999999995</v>
      </c>
      <c r="E21" s="273">
        <v>33816</v>
      </c>
      <c r="F21" s="268">
        <v>131.26</v>
      </c>
      <c r="G21" s="273">
        <v>33816</v>
      </c>
      <c r="H21" s="268">
        <v>598.32000000000005</v>
      </c>
      <c r="I21" s="273">
        <v>33816</v>
      </c>
      <c r="J21" s="268">
        <v>166.46360000000001</v>
      </c>
      <c r="K21" s="273">
        <v>33816</v>
      </c>
      <c r="L21" s="268">
        <v>314.90750000000003</v>
      </c>
      <c r="M21" s="273">
        <v>34544</v>
      </c>
      <c r="N21" s="268">
        <v>120.75960000000001</v>
      </c>
      <c r="O21" s="273">
        <v>33816</v>
      </c>
      <c r="P21" s="268">
        <v>136.0934</v>
      </c>
      <c r="Q21" s="273">
        <v>38198</v>
      </c>
      <c r="R21" s="268">
        <v>129.02000000000001</v>
      </c>
      <c r="S21" s="273">
        <v>33816</v>
      </c>
      <c r="T21" s="268">
        <v>552.82000000000005</v>
      </c>
      <c r="U21" s="273">
        <v>33816</v>
      </c>
      <c r="V21" s="268">
        <v>526.15</v>
      </c>
      <c r="W21" s="273">
        <v>33816</v>
      </c>
      <c r="X21" s="268">
        <v>4.8</v>
      </c>
      <c r="Y21" s="273">
        <v>33816</v>
      </c>
      <c r="Z21" s="268">
        <v>3.2439999999999998</v>
      </c>
      <c r="AA21" s="273">
        <v>33816</v>
      </c>
      <c r="AB21" s="268">
        <v>6.7089999999999996</v>
      </c>
      <c r="AC21" s="275">
        <v>28914</v>
      </c>
      <c r="AD21" s="271">
        <v>89.46875</v>
      </c>
      <c r="AE21" s="275">
        <v>28733</v>
      </c>
      <c r="AF21" s="271">
        <v>8.4600000000000009</v>
      </c>
      <c r="AG21" s="273">
        <v>34181</v>
      </c>
      <c r="AH21" s="269">
        <v>21475</v>
      </c>
      <c r="AI21" s="273">
        <v>33450</v>
      </c>
      <c r="AJ21" s="268">
        <v>102.8</v>
      </c>
      <c r="AK21" s="275">
        <v>25780</v>
      </c>
      <c r="AL21" s="270">
        <v>45.3</v>
      </c>
      <c r="AM21" s="275">
        <v>33419</v>
      </c>
      <c r="AN21" s="271">
        <v>1093.5343</v>
      </c>
      <c r="AO21" s="275">
        <v>30285</v>
      </c>
      <c r="AP21" s="271">
        <v>226.6</v>
      </c>
      <c r="AQ21" s="275">
        <v>35277</v>
      </c>
      <c r="AR21" s="270">
        <v>105.7</v>
      </c>
      <c r="AS21" s="275">
        <v>35124</v>
      </c>
      <c r="AT21" s="270">
        <v>204.59</v>
      </c>
      <c r="AU21" s="275">
        <v>36707</v>
      </c>
      <c r="AV21" s="271">
        <v>132.791</v>
      </c>
      <c r="AW21" s="275">
        <v>33326</v>
      </c>
      <c r="AX21" s="270">
        <v>59.81</v>
      </c>
      <c r="AY21" s="275">
        <v>20089</v>
      </c>
      <c r="AZ21" s="270">
        <v>75.400000000000006</v>
      </c>
      <c r="BA21" s="275">
        <v>33450</v>
      </c>
      <c r="BB21" s="270">
        <v>103.8</v>
      </c>
      <c r="BC21" s="273">
        <v>37468</v>
      </c>
      <c r="BD21" s="268">
        <v>108.74420000000001</v>
      </c>
      <c r="BE21" s="273">
        <v>33816</v>
      </c>
      <c r="BF21" s="268">
        <v>504.64</v>
      </c>
      <c r="BG21" s="273">
        <v>36068</v>
      </c>
      <c r="BH21" s="268">
        <v>106.63079999999999</v>
      </c>
      <c r="BI21" s="273">
        <v>34698</v>
      </c>
      <c r="BJ21" s="268">
        <v>94.168599999999998</v>
      </c>
      <c r="BK21" s="273">
        <v>34698</v>
      </c>
      <c r="BL21" s="268">
        <v>96.147499999999994</v>
      </c>
    </row>
    <row r="22" spans="1:64" x14ac:dyDescent="0.25">
      <c r="A22" s="273">
        <v>33847</v>
      </c>
      <c r="B22" s="268">
        <v>297.68</v>
      </c>
      <c r="C22" s="273">
        <v>33847</v>
      </c>
      <c r="D22" s="268">
        <v>617.05999999999995</v>
      </c>
      <c r="E22" s="273">
        <v>33847</v>
      </c>
      <c r="F22" s="268">
        <v>131.69</v>
      </c>
      <c r="G22" s="273">
        <v>33847</v>
      </c>
      <c r="H22" s="268">
        <v>604.55999999999995</v>
      </c>
      <c r="I22" s="273">
        <v>33847</v>
      </c>
      <c r="J22" s="268">
        <v>167.61590000000001</v>
      </c>
      <c r="K22" s="273">
        <v>33847</v>
      </c>
      <c r="L22" s="268">
        <v>311.8372</v>
      </c>
      <c r="M22" s="273">
        <v>34577</v>
      </c>
      <c r="N22" s="268">
        <v>129.2422</v>
      </c>
      <c r="O22" s="273">
        <v>33847</v>
      </c>
      <c r="P22" s="268">
        <v>138.9829</v>
      </c>
      <c r="Q22" s="273">
        <v>38230</v>
      </c>
      <c r="R22" s="268">
        <v>128.79</v>
      </c>
      <c r="S22" s="273">
        <v>33847</v>
      </c>
      <c r="T22" s="268">
        <v>560.02</v>
      </c>
      <c r="U22" s="273">
        <v>33847</v>
      </c>
      <c r="V22" s="268">
        <v>531.48</v>
      </c>
      <c r="W22" s="273">
        <v>33847</v>
      </c>
      <c r="X22" s="268">
        <v>5.0999999999999996</v>
      </c>
      <c r="Y22" s="273">
        <v>33847</v>
      </c>
      <c r="Z22" s="268">
        <v>3.2229999999999999</v>
      </c>
      <c r="AA22" s="273">
        <v>33847</v>
      </c>
      <c r="AB22" s="268">
        <v>6.6040000000000001</v>
      </c>
      <c r="AC22" s="275">
        <v>28944</v>
      </c>
      <c r="AD22" s="271">
        <v>90.15625</v>
      </c>
      <c r="AE22" s="275">
        <v>28762</v>
      </c>
      <c r="AF22" s="271">
        <v>8.61</v>
      </c>
      <c r="AG22" s="273">
        <v>34212</v>
      </c>
      <c r="AH22" s="269">
        <v>21915</v>
      </c>
      <c r="AI22" s="273">
        <v>33481</v>
      </c>
      <c r="AJ22" s="268">
        <v>103.1</v>
      </c>
      <c r="AK22" s="275">
        <v>25811</v>
      </c>
      <c r="AL22" s="270">
        <v>44.8</v>
      </c>
      <c r="AM22" s="275">
        <v>33450</v>
      </c>
      <c r="AN22" s="271">
        <v>1110.7028</v>
      </c>
      <c r="AO22" s="275">
        <v>30316</v>
      </c>
      <c r="AP22" s="271">
        <v>227.4</v>
      </c>
      <c r="AQ22" s="275">
        <v>35308</v>
      </c>
      <c r="AR22" s="270">
        <v>105.8</v>
      </c>
      <c r="AS22" s="275">
        <v>35153</v>
      </c>
      <c r="AT22" s="270">
        <v>214.3</v>
      </c>
      <c r="AU22" s="275">
        <v>36738</v>
      </c>
      <c r="AV22" s="271">
        <v>125.92</v>
      </c>
      <c r="AW22" s="275">
        <v>33358</v>
      </c>
      <c r="AX22" s="270">
        <v>59.81</v>
      </c>
      <c r="AY22" s="275">
        <v>20179</v>
      </c>
      <c r="AZ22" s="270">
        <v>78.5</v>
      </c>
      <c r="BA22" s="275">
        <v>33480</v>
      </c>
      <c r="BB22" s="270">
        <v>110.6</v>
      </c>
      <c r="BC22" s="273">
        <v>37498</v>
      </c>
      <c r="BD22" s="268">
        <v>110.47969999999999</v>
      </c>
      <c r="BE22" s="273">
        <v>33847</v>
      </c>
      <c r="BF22" s="268">
        <v>508.87</v>
      </c>
      <c r="BG22" s="273">
        <v>36098</v>
      </c>
      <c r="BH22" s="268">
        <v>106.86190000000001</v>
      </c>
      <c r="BI22" s="273">
        <v>34730</v>
      </c>
      <c r="BJ22" s="268">
        <v>98.942700000000002</v>
      </c>
      <c r="BK22" s="273">
        <v>34730</v>
      </c>
      <c r="BL22" s="268">
        <v>99.917000000000002</v>
      </c>
    </row>
    <row r="23" spans="1:64" x14ac:dyDescent="0.25">
      <c r="A23" s="273">
        <v>33877</v>
      </c>
      <c r="B23" s="268">
        <v>300.70999999999998</v>
      </c>
      <c r="C23" s="273">
        <v>33877</v>
      </c>
      <c r="D23" s="268">
        <v>624.54999999999995</v>
      </c>
      <c r="E23" s="273">
        <v>33877</v>
      </c>
      <c r="F23" s="268">
        <v>132.25</v>
      </c>
      <c r="G23" s="273">
        <v>33877</v>
      </c>
      <c r="H23" s="268">
        <v>613.11</v>
      </c>
      <c r="I23" s="273">
        <v>33877</v>
      </c>
      <c r="J23" s="268">
        <v>170.25640000000001</v>
      </c>
      <c r="K23" s="273">
        <v>33877</v>
      </c>
      <c r="L23" s="268">
        <v>313.87759999999997</v>
      </c>
      <c r="M23" s="273">
        <v>34607</v>
      </c>
      <c r="N23" s="268">
        <v>130.6917</v>
      </c>
      <c r="O23" s="273">
        <v>33877</v>
      </c>
      <c r="P23" s="268">
        <v>139.4692</v>
      </c>
      <c r="Q23" s="273">
        <v>38260</v>
      </c>
      <c r="R23" s="268">
        <v>131.28</v>
      </c>
      <c r="S23" s="273">
        <v>33877</v>
      </c>
      <c r="T23" s="268">
        <v>564.38</v>
      </c>
      <c r="U23" s="273">
        <v>33877</v>
      </c>
      <c r="V23" s="268">
        <v>537.78</v>
      </c>
      <c r="W23" s="273">
        <v>33877</v>
      </c>
      <c r="X23" s="268">
        <v>4.5999999999999996</v>
      </c>
      <c r="Y23" s="273">
        <v>33877</v>
      </c>
      <c r="Z23" s="268">
        <v>2.7410000000000001</v>
      </c>
      <c r="AA23" s="273">
        <v>33877</v>
      </c>
      <c r="AB23" s="268">
        <v>6.3540000000000001</v>
      </c>
      <c r="AC23" s="275">
        <v>28975</v>
      </c>
      <c r="AD23" s="271">
        <v>88.1875</v>
      </c>
      <c r="AE23" s="275">
        <v>28794</v>
      </c>
      <c r="AF23" s="271">
        <v>8.8699999999999992</v>
      </c>
      <c r="AG23" s="273">
        <v>34242</v>
      </c>
      <c r="AH23" s="269">
        <v>23170</v>
      </c>
      <c r="AI23" s="273">
        <v>33511</v>
      </c>
      <c r="AJ23" s="268">
        <v>105.13</v>
      </c>
      <c r="AK23" s="275">
        <v>25841</v>
      </c>
      <c r="AL23" s="270">
        <v>45.7</v>
      </c>
      <c r="AM23" s="275">
        <v>33481</v>
      </c>
      <c r="AN23" s="271">
        <v>1133.9165</v>
      </c>
      <c r="AO23" s="275">
        <v>30347</v>
      </c>
      <c r="AP23" s="271">
        <v>234.8</v>
      </c>
      <c r="AQ23" s="275">
        <v>35338</v>
      </c>
      <c r="AR23" s="270">
        <v>105.8</v>
      </c>
      <c r="AS23" s="275">
        <v>35185</v>
      </c>
      <c r="AT23" s="270">
        <v>266.39999999999998</v>
      </c>
      <c r="AU23" s="275">
        <v>36769</v>
      </c>
      <c r="AV23" s="271">
        <v>126.45399999999999</v>
      </c>
      <c r="AW23" s="275">
        <v>33389</v>
      </c>
      <c r="AX23" s="270">
        <v>65.62</v>
      </c>
      <c r="AY23" s="275">
        <v>20270</v>
      </c>
      <c r="AZ23" s="270">
        <v>81.900000000000006</v>
      </c>
      <c r="BA23" s="275">
        <v>33511</v>
      </c>
      <c r="BB23" s="270">
        <v>111</v>
      </c>
      <c r="BC23" s="273">
        <v>37529</v>
      </c>
      <c r="BD23" s="268">
        <v>111.208</v>
      </c>
      <c r="BE23" s="273">
        <v>33877</v>
      </c>
      <c r="BF23" s="268">
        <v>514.63</v>
      </c>
      <c r="BG23" s="273">
        <v>36129</v>
      </c>
      <c r="BH23" s="268">
        <v>106.7516</v>
      </c>
      <c r="BI23" s="273">
        <v>34758</v>
      </c>
      <c r="BJ23" s="268">
        <v>103.4269</v>
      </c>
      <c r="BK23" s="273">
        <v>34758</v>
      </c>
      <c r="BL23" s="268">
        <v>104.1026</v>
      </c>
    </row>
    <row r="24" spans="1:64" x14ac:dyDescent="0.25">
      <c r="A24" s="273">
        <v>33907</v>
      </c>
      <c r="B24" s="268">
        <v>296.47000000000003</v>
      </c>
      <c r="C24" s="273">
        <v>33907</v>
      </c>
      <c r="D24" s="268">
        <v>613.44000000000005</v>
      </c>
      <c r="E24" s="273">
        <v>33907</v>
      </c>
      <c r="F24" s="268">
        <v>132.43</v>
      </c>
      <c r="G24" s="273">
        <v>33907</v>
      </c>
      <c r="H24" s="268">
        <v>605.57000000000005</v>
      </c>
      <c r="I24" s="273">
        <v>33907</v>
      </c>
      <c r="J24" s="268">
        <v>166.68100000000001</v>
      </c>
      <c r="K24" s="273">
        <v>33907</v>
      </c>
      <c r="L24" s="268">
        <v>310.79230000000001</v>
      </c>
      <c r="M24" s="273">
        <v>34638</v>
      </c>
      <c r="N24" s="268">
        <v>127.9689</v>
      </c>
      <c r="O24" s="273">
        <v>33907</v>
      </c>
      <c r="P24" s="268">
        <v>136.34219999999999</v>
      </c>
      <c r="Q24" s="273">
        <v>38289</v>
      </c>
      <c r="R24" s="268">
        <v>132.03</v>
      </c>
      <c r="S24" s="273">
        <v>33907</v>
      </c>
      <c r="T24" s="268">
        <v>559.42999999999995</v>
      </c>
      <c r="U24" s="273">
        <v>33907</v>
      </c>
      <c r="V24" s="268">
        <v>530.65</v>
      </c>
      <c r="W24" s="273">
        <v>33908</v>
      </c>
      <c r="X24" s="268">
        <v>5.0999999999999996</v>
      </c>
      <c r="Y24" s="273">
        <v>33907</v>
      </c>
      <c r="Z24" s="268">
        <v>3.0070000000000001</v>
      </c>
      <c r="AA24" s="273">
        <v>33907</v>
      </c>
      <c r="AB24" s="268">
        <v>6.7889999999999997</v>
      </c>
      <c r="AC24" s="275">
        <v>29006</v>
      </c>
      <c r="AD24" s="271">
        <v>89.6875</v>
      </c>
      <c r="AE24" s="275">
        <v>28824</v>
      </c>
      <c r="AF24" s="271">
        <v>8.8000000000000007</v>
      </c>
      <c r="AG24" s="273">
        <v>34273</v>
      </c>
      <c r="AH24" s="269">
        <v>22450</v>
      </c>
      <c r="AI24" s="273">
        <v>33542</v>
      </c>
      <c r="AJ24" s="268">
        <v>108.77</v>
      </c>
      <c r="AK24" s="275">
        <v>25872</v>
      </c>
      <c r="AL24" s="270">
        <v>45.6</v>
      </c>
      <c r="AM24" s="275">
        <v>33511</v>
      </c>
      <c r="AN24" s="271">
        <v>1148.7708</v>
      </c>
      <c r="AO24" s="275">
        <v>30375</v>
      </c>
      <c r="AP24" s="271">
        <v>241.5</v>
      </c>
      <c r="AQ24" s="275">
        <v>35369</v>
      </c>
      <c r="AR24" s="270">
        <v>105.7</v>
      </c>
      <c r="AS24" s="275">
        <v>35216</v>
      </c>
      <c r="AT24" s="270">
        <v>280.49</v>
      </c>
      <c r="AU24" s="275">
        <v>36798</v>
      </c>
      <c r="AV24" s="271">
        <v>115.398</v>
      </c>
      <c r="AW24" s="275">
        <v>33417</v>
      </c>
      <c r="AX24" s="270">
        <v>62.45</v>
      </c>
      <c r="AY24" s="275">
        <v>20362</v>
      </c>
      <c r="AZ24" s="270">
        <v>85</v>
      </c>
      <c r="BA24" s="275">
        <v>33542</v>
      </c>
      <c r="BB24" s="270">
        <v>109.6</v>
      </c>
      <c r="BC24" s="273">
        <v>37560</v>
      </c>
      <c r="BD24" s="268">
        <v>110.92230000000001</v>
      </c>
      <c r="BE24" s="273">
        <v>33907</v>
      </c>
      <c r="BF24" s="268">
        <v>508.08</v>
      </c>
      <c r="BG24" s="273">
        <v>36160</v>
      </c>
      <c r="BH24" s="268">
        <v>106.1116</v>
      </c>
      <c r="BI24" s="273">
        <v>34789</v>
      </c>
      <c r="BJ24" s="268">
        <v>104.71429999999999</v>
      </c>
      <c r="BK24" s="273">
        <v>34789</v>
      </c>
      <c r="BL24" s="268">
        <v>105.2976</v>
      </c>
    </row>
    <row r="25" spans="1:64" x14ac:dyDescent="0.25">
      <c r="A25" s="273">
        <v>33938</v>
      </c>
      <c r="B25" s="268">
        <v>300.2</v>
      </c>
      <c r="C25" s="273">
        <v>33938</v>
      </c>
      <c r="D25" s="268">
        <v>614.41999999999996</v>
      </c>
      <c r="E25" s="273">
        <v>33938</v>
      </c>
      <c r="F25" s="268">
        <v>132.68</v>
      </c>
      <c r="G25" s="273">
        <v>33938</v>
      </c>
      <c r="H25" s="268">
        <v>602.99</v>
      </c>
      <c r="I25" s="273">
        <v>33938</v>
      </c>
      <c r="J25" s="268">
        <v>167.31319999999999</v>
      </c>
      <c r="K25" s="273">
        <v>33938</v>
      </c>
      <c r="L25" s="268">
        <v>316.35890000000001</v>
      </c>
      <c r="M25" s="273">
        <v>34668</v>
      </c>
      <c r="N25" s="268">
        <v>128.60059999999999</v>
      </c>
      <c r="O25" s="273">
        <v>33938</v>
      </c>
      <c r="P25" s="268">
        <v>135.05070000000001</v>
      </c>
      <c r="Q25" s="273">
        <v>38321</v>
      </c>
      <c r="R25" s="268">
        <v>136.83000000000001</v>
      </c>
      <c r="S25" s="273">
        <v>33938</v>
      </c>
      <c r="T25" s="268">
        <v>561.17999999999995</v>
      </c>
      <c r="U25" s="273">
        <v>33938</v>
      </c>
      <c r="V25" s="268">
        <v>530.77</v>
      </c>
      <c r="W25" s="273">
        <v>33938</v>
      </c>
      <c r="X25" s="268">
        <v>6</v>
      </c>
      <c r="Y25" s="273">
        <v>33938</v>
      </c>
      <c r="Z25" s="268">
        <v>3.3359999999999999</v>
      </c>
      <c r="AA25" s="273">
        <v>33938</v>
      </c>
      <c r="AB25" s="268">
        <v>6.9370000000000003</v>
      </c>
      <c r="AC25" s="275">
        <v>29035</v>
      </c>
      <c r="AD25" s="271">
        <v>91.84375</v>
      </c>
      <c r="AE25" s="275">
        <v>28853</v>
      </c>
      <c r="AF25" s="271">
        <v>8.9600000000000009</v>
      </c>
      <c r="AG25" s="273">
        <v>34303</v>
      </c>
      <c r="AH25" s="269">
        <v>23560</v>
      </c>
      <c r="AI25" s="273">
        <v>33572</v>
      </c>
      <c r="AJ25" s="268">
        <v>109.95</v>
      </c>
      <c r="AK25" s="275">
        <v>25902</v>
      </c>
      <c r="AL25" s="270">
        <v>45</v>
      </c>
      <c r="AM25" s="275">
        <v>33542</v>
      </c>
      <c r="AN25" s="271">
        <v>1162.7858000000001</v>
      </c>
      <c r="AO25" s="275">
        <v>30406</v>
      </c>
      <c r="AP25" s="271">
        <v>247.9</v>
      </c>
      <c r="AQ25" s="275">
        <v>35399</v>
      </c>
      <c r="AR25" s="270">
        <v>106.4</v>
      </c>
      <c r="AS25" s="275">
        <v>35244</v>
      </c>
      <c r="AT25" s="270">
        <v>267.61</v>
      </c>
      <c r="AU25" s="275">
        <v>36830</v>
      </c>
      <c r="AV25" s="271">
        <v>107.02200000000001</v>
      </c>
      <c r="AW25" s="275">
        <v>33450</v>
      </c>
      <c r="AX25" s="270">
        <v>62.93</v>
      </c>
      <c r="AY25" s="275">
        <v>20453</v>
      </c>
      <c r="AZ25" s="270">
        <v>87.9</v>
      </c>
      <c r="BA25" s="275">
        <v>33571</v>
      </c>
      <c r="BB25" s="270">
        <v>92</v>
      </c>
      <c r="BC25" s="273">
        <v>37589</v>
      </c>
      <c r="BD25" s="268">
        <v>111.6695</v>
      </c>
      <c r="BE25" s="273">
        <v>33938</v>
      </c>
      <c r="BF25" s="268">
        <v>508.2</v>
      </c>
      <c r="BG25" s="273">
        <v>36189</v>
      </c>
      <c r="BH25" s="268">
        <v>107.3472</v>
      </c>
      <c r="BI25" s="273">
        <v>34817</v>
      </c>
      <c r="BJ25" s="268">
        <v>104.5009</v>
      </c>
      <c r="BK25" s="273">
        <v>34817</v>
      </c>
      <c r="BL25" s="268">
        <v>105.3267</v>
      </c>
    </row>
    <row r="26" spans="1:64" x14ac:dyDescent="0.25">
      <c r="A26" s="273">
        <v>33969</v>
      </c>
      <c r="B26" s="268">
        <v>303.63</v>
      </c>
      <c r="C26" s="273">
        <v>33969</v>
      </c>
      <c r="D26" s="268">
        <v>625.76</v>
      </c>
      <c r="E26" s="273">
        <v>33969</v>
      </c>
      <c r="F26" s="268">
        <v>133.19</v>
      </c>
      <c r="G26" s="273">
        <v>33969</v>
      </c>
      <c r="H26" s="268">
        <v>610.9</v>
      </c>
      <c r="I26" s="273">
        <v>33969</v>
      </c>
      <c r="J26" s="268">
        <v>171.9033</v>
      </c>
      <c r="K26" s="273">
        <v>33969</v>
      </c>
      <c r="L26" s="268">
        <v>319.58870000000002</v>
      </c>
      <c r="M26" s="273">
        <v>34698</v>
      </c>
      <c r="N26" s="268">
        <v>119.75790000000001</v>
      </c>
      <c r="O26" s="273">
        <v>33969</v>
      </c>
      <c r="P26" s="268">
        <v>136.54339999999999</v>
      </c>
      <c r="Q26" s="273">
        <v>38352</v>
      </c>
      <c r="R26" s="268">
        <v>139.96</v>
      </c>
      <c r="S26" s="273">
        <v>33969</v>
      </c>
      <c r="T26" s="268">
        <v>568.42999999999995</v>
      </c>
      <c r="U26" s="273">
        <v>33969</v>
      </c>
      <c r="V26" s="268">
        <v>539.21</v>
      </c>
      <c r="W26" s="273">
        <v>33969</v>
      </c>
      <c r="X26" s="268">
        <v>7.7</v>
      </c>
      <c r="Y26" s="273">
        <v>33969</v>
      </c>
      <c r="Z26" s="268">
        <v>3.141</v>
      </c>
      <c r="AA26" s="273">
        <v>33969</v>
      </c>
      <c r="AB26" s="268">
        <v>6.6859999999999999</v>
      </c>
      <c r="AC26" s="275">
        <v>29067</v>
      </c>
      <c r="AD26" s="271">
        <v>90.53125</v>
      </c>
      <c r="AE26" s="275">
        <v>28886</v>
      </c>
      <c r="AF26" s="271">
        <v>8.85</v>
      </c>
      <c r="AG26" s="273">
        <v>34334</v>
      </c>
      <c r="AH26" s="269">
        <v>27715</v>
      </c>
      <c r="AI26" s="273">
        <v>33603</v>
      </c>
      <c r="AJ26" s="268">
        <v>110.44</v>
      </c>
      <c r="AK26" s="275">
        <v>25933</v>
      </c>
      <c r="AL26" s="270">
        <v>43.9</v>
      </c>
      <c r="AM26" s="275">
        <v>33572</v>
      </c>
      <c r="AN26" s="271">
        <v>1182.088</v>
      </c>
      <c r="AO26" s="275">
        <v>30435</v>
      </c>
      <c r="AP26" s="271">
        <v>250.2</v>
      </c>
      <c r="AQ26" s="275">
        <v>35430</v>
      </c>
      <c r="AR26" s="270">
        <v>107</v>
      </c>
      <c r="AS26" s="275">
        <v>35277</v>
      </c>
      <c r="AT26" s="270">
        <v>235.89</v>
      </c>
      <c r="AU26" s="275">
        <v>36860</v>
      </c>
      <c r="AV26" s="271">
        <v>97.652000000000001</v>
      </c>
      <c r="AW26" s="275">
        <v>33480</v>
      </c>
      <c r="AX26" s="270">
        <v>62.05</v>
      </c>
      <c r="AY26" s="275">
        <v>20544</v>
      </c>
      <c r="AZ26" s="270">
        <v>90.7</v>
      </c>
      <c r="BA26" s="275">
        <v>33603</v>
      </c>
      <c r="BB26" s="270">
        <v>78.8</v>
      </c>
      <c r="BC26" s="273">
        <v>37621</v>
      </c>
      <c r="BD26" s="268">
        <v>118.67440000000001</v>
      </c>
      <c r="BE26" s="273">
        <v>33969</v>
      </c>
      <c r="BF26" s="268">
        <v>516.16</v>
      </c>
      <c r="BG26" s="273">
        <v>36217</v>
      </c>
      <c r="BH26" s="268">
        <v>106.5972</v>
      </c>
      <c r="BI26" s="273">
        <v>34850</v>
      </c>
      <c r="BJ26" s="268">
        <v>109.5224</v>
      </c>
      <c r="BK26" s="273">
        <v>34850</v>
      </c>
      <c r="BL26" s="268">
        <v>110.0003</v>
      </c>
    </row>
    <row r="27" spans="1:64" x14ac:dyDescent="0.25">
      <c r="A27" s="273">
        <v>33998</v>
      </c>
      <c r="B27" s="268">
        <v>312.45999999999998</v>
      </c>
      <c r="C27" s="273">
        <v>33998</v>
      </c>
      <c r="D27" s="268">
        <v>640.34</v>
      </c>
      <c r="E27" s="273">
        <v>33998</v>
      </c>
      <c r="F27" s="268">
        <v>133.69999999999999</v>
      </c>
      <c r="G27" s="273">
        <v>33998</v>
      </c>
      <c r="H27" s="268">
        <v>622.39</v>
      </c>
      <c r="I27" s="273">
        <v>33998</v>
      </c>
      <c r="J27" s="268">
        <v>176.80269999999999</v>
      </c>
      <c r="K27" s="273">
        <v>33998</v>
      </c>
      <c r="L27" s="268">
        <v>323.30509999999998</v>
      </c>
      <c r="M27" s="273">
        <v>34730</v>
      </c>
      <c r="N27" s="268">
        <v>115.02419999999999</v>
      </c>
      <c r="O27" s="273">
        <v>33998</v>
      </c>
      <c r="P27" s="268">
        <v>138.8869</v>
      </c>
      <c r="Q27" s="273">
        <v>38383</v>
      </c>
      <c r="R27" s="268">
        <v>137.13</v>
      </c>
      <c r="S27" s="273">
        <v>33998</v>
      </c>
      <c r="T27" s="268">
        <v>575.9</v>
      </c>
      <c r="U27" s="273">
        <v>33998</v>
      </c>
      <c r="V27" s="268">
        <v>549.54999999999995</v>
      </c>
      <c r="W27" s="273">
        <v>34000</v>
      </c>
      <c r="X27" s="268">
        <v>7.5</v>
      </c>
      <c r="Y27" s="273">
        <v>33998</v>
      </c>
      <c r="Z27" s="268">
        <v>2.9660000000000002</v>
      </c>
      <c r="AA27" s="273">
        <v>33998</v>
      </c>
      <c r="AB27" s="268">
        <v>6.359</v>
      </c>
      <c r="AC27" s="275">
        <v>29098</v>
      </c>
      <c r="AD27" s="271">
        <v>89.5</v>
      </c>
      <c r="AE27" s="275">
        <v>28914</v>
      </c>
      <c r="AF27" s="271">
        <v>9.08</v>
      </c>
      <c r="AG27" s="273">
        <v>34365</v>
      </c>
      <c r="AH27" s="269">
        <v>26020</v>
      </c>
      <c r="AI27" s="273">
        <v>33634</v>
      </c>
      <c r="AJ27" s="268">
        <v>110.21</v>
      </c>
      <c r="AK27" s="275">
        <v>25964</v>
      </c>
      <c r="AL27" s="270">
        <v>44.2</v>
      </c>
      <c r="AM27" s="275">
        <v>33603</v>
      </c>
      <c r="AN27" s="271">
        <v>1201.3561</v>
      </c>
      <c r="AO27" s="275">
        <v>30467</v>
      </c>
      <c r="AP27" s="271">
        <v>248.1</v>
      </c>
      <c r="AQ27" s="275">
        <v>35461</v>
      </c>
      <c r="AR27" s="270">
        <v>106.5</v>
      </c>
      <c r="AS27" s="275">
        <v>35307</v>
      </c>
      <c r="AT27" s="270">
        <v>254.14</v>
      </c>
      <c r="AU27" s="275">
        <v>36889</v>
      </c>
      <c r="AV27" s="271">
        <v>100</v>
      </c>
      <c r="AW27" s="275">
        <v>33511</v>
      </c>
      <c r="AX27" s="270">
        <v>60.89</v>
      </c>
      <c r="AY27" s="275">
        <v>20635</v>
      </c>
      <c r="AZ27" s="270">
        <v>93.5</v>
      </c>
      <c r="BA27" s="275">
        <v>33634</v>
      </c>
      <c r="BB27" s="270">
        <v>155.9</v>
      </c>
      <c r="BC27" s="273">
        <v>37652</v>
      </c>
      <c r="BD27" s="268">
        <v>121.6777</v>
      </c>
      <c r="BE27" s="273">
        <v>33998</v>
      </c>
      <c r="BF27" s="268">
        <v>526.42999999999995</v>
      </c>
      <c r="BG27" s="273">
        <v>36250</v>
      </c>
      <c r="BH27" s="268">
        <v>106.5817</v>
      </c>
      <c r="BI27" s="273">
        <v>34880</v>
      </c>
      <c r="BJ27" s="268">
        <v>106.7234</v>
      </c>
      <c r="BK27" s="273">
        <v>34880</v>
      </c>
      <c r="BL27" s="268">
        <v>107.9504</v>
      </c>
    </row>
    <row r="28" spans="1:64" x14ac:dyDescent="0.25">
      <c r="A28" s="273">
        <v>34026</v>
      </c>
      <c r="B28" s="268">
        <v>317.97000000000003</v>
      </c>
      <c r="C28" s="273">
        <v>34026</v>
      </c>
      <c r="D28" s="268">
        <v>655.04</v>
      </c>
      <c r="E28" s="273">
        <v>34026</v>
      </c>
      <c r="F28" s="268">
        <v>134.04</v>
      </c>
      <c r="G28" s="273">
        <v>34026</v>
      </c>
      <c r="H28" s="268">
        <v>631.65</v>
      </c>
      <c r="I28" s="273">
        <v>34026</v>
      </c>
      <c r="J28" s="268">
        <v>182.7131</v>
      </c>
      <c r="K28" s="273">
        <v>34026</v>
      </c>
      <c r="L28" s="268">
        <v>334.99889999999999</v>
      </c>
      <c r="M28" s="273">
        <v>34758</v>
      </c>
      <c r="N28" s="268">
        <v>108.462</v>
      </c>
      <c r="O28" s="273">
        <v>34026</v>
      </c>
      <c r="P28" s="268">
        <v>141.08009999999999</v>
      </c>
      <c r="Q28" s="273">
        <v>38411</v>
      </c>
      <c r="R28" s="268">
        <v>137.41999999999999</v>
      </c>
      <c r="S28" s="273">
        <v>34026</v>
      </c>
      <c r="T28" s="268">
        <v>581.74</v>
      </c>
      <c r="U28" s="273">
        <v>34026</v>
      </c>
      <c r="V28" s="268">
        <v>559.16999999999996</v>
      </c>
      <c r="W28" s="273">
        <v>34028</v>
      </c>
      <c r="X28" s="268">
        <v>7.8</v>
      </c>
      <c r="Y28" s="273">
        <v>34026</v>
      </c>
      <c r="Z28" s="268">
        <v>2.9969999999999999</v>
      </c>
      <c r="AA28" s="273">
        <v>34026</v>
      </c>
      <c r="AB28" s="268">
        <v>6.02</v>
      </c>
      <c r="AC28" s="275">
        <v>29126</v>
      </c>
      <c r="AD28" s="271">
        <v>87.78125</v>
      </c>
      <c r="AE28" s="275">
        <v>28944</v>
      </c>
      <c r="AF28" s="271">
        <v>9.02</v>
      </c>
      <c r="AG28" s="273">
        <v>34393</v>
      </c>
      <c r="AH28" s="269">
        <v>25665</v>
      </c>
      <c r="AI28" s="273">
        <v>33663</v>
      </c>
      <c r="AJ28" s="268">
        <v>111.39</v>
      </c>
      <c r="AK28" s="275">
        <v>25992</v>
      </c>
      <c r="AL28" s="270">
        <v>46.1</v>
      </c>
      <c r="AM28" s="275">
        <v>33634</v>
      </c>
      <c r="AN28" s="271">
        <v>1226.8248000000001</v>
      </c>
      <c r="AO28" s="275">
        <v>30497</v>
      </c>
      <c r="AP28" s="271">
        <v>247.3</v>
      </c>
      <c r="AQ28" s="275">
        <v>35489</v>
      </c>
      <c r="AR28" s="270">
        <v>106.9</v>
      </c>
      <c r="AS28" s="275">
        <v>35338</v>
      </c>
      <c r="AT28" s="270">
        <v>281.12</v>
      </c>
      <c r="AU28" s="275">
        <v>36922</v>
      </c>
      <c r="AV28" s="271">
        <v>113.758</v>
      </c>
      <c r="AW28" s="275">
        <v>33542</v>
      </c>
      <c r="AX28" s="270">
        <v>62.84</v>
      </c>
      <c r="AY28" s="275">
        <v>20726</v>
      </c>
      <c r="AZ28" s="270">
        <v>96.1</v>
      </c>
      <c r="BA28" s="275">
        <v>33662</v>
      </c>
      <c r="BB28" s="270">
        <v>102.9</v>
      </c>
      <c r="BC28" s="273">
        <v>37680</v>
      </c>
      <c r="BD28" s="268">
        <v>123.08320000000001</v>
      </c>
      <c r="BE28" s="273">
        <v>34026</v>
      </c>
      <c r="BF28" s="268">
        <v>536.84</v>
      </c>
      <c r="BG28" s="273">
        <v>36280</v>
      </c>
      <c r="BH28" s="268">
        <v>107.2873</v>
      </c>
      <c r="BI28" s="273">
        <v>34911</v>
      </c>
      <c r="BJ28" s="268">
        <v>107.3304</v>
      </c>
      <c r="BK28" s="273">
        <v>34911</v>
      </c>
      <c r="BL28" s="268">
        <v>108.4883</v>
      </c>
    </row>
    <row r="29" spans="1:64" x14ac:dyDescent="0.25">
      <c r="A29" s="273">
        <v>34059</v>
      </c>
      <c r="B29" s="268">
        <v>322.06</v>
      </c>
      <c r="C29" s="273">
        <v>34059</v>
      </c>
      <c r="D29" s="268">
        <v>657.33</v>
      </c>
      <c r="E29" s="273">
        <v>34059</v>
      </c>
      <c r="F29" s="268">
        <v>134.43</v>
      </c>
      <c r="G29" s="273">
        <v>34059</v>
      </c>
      <c r="H29" s="268">
        <v>633.96</v>
      </c>
      <c r="I29" s="273">
        <v>34059</v>
      </c>
      <c r="J29" s="268">
        <v>183.17250000000001</v>
      </c>
      <c r="K29" s="273">
        <v>34059</v>
      </c>
      <c r="L29" s="268">
        <v>331.45909999999998</v>
      </c>
      <c r="M29" s="273">
        <v>34789</v>
      </c>
      <c r="N29" s="268">
        <v>105.8222</v>
      </c>
      <c r="O29" s="273">
        <v>34059</v>
      </c>
      <c r="P29" s="268">
        <v>142.61070000000001</v>
      </c>
      <c r="Q29" s="273">
        <v>38442</v>
      </c>
      <c r="R29" s="268">
        <v>134.81</v>
      </c>
      <c r="S29" s="273">
        <v>34059</v>
      </c>
      <c r="T29" s="268">
        <v>585.27</v>
      </c>
      <c r="U29" s="273">
        <v>34059</v>
      </c>
      <c r="V29" s="268">
        <v>561.5</v>
      </c>
      <c r="W29" s="273">
        <v>34059</v>
      </c>
      <c r="X29" s="268">
        <v>6.7</v>
      </c>
      <c r="Y29" s="273">
        <v>34059</v>
      </c>
      <c r="Z29" s="268">
        <v>2.9569999999999999</v>
      </c>
      <c r="AA29" s="273">
        <v>34059</v>
      </c>
      <c r="AB29" s="268">
        <v>6.024</v>
      </c>
      <c r="AC29" s="275">
        <v>29159</v>
      </c>
      <c r="AD29" s="271">
        <v>79.9375</v>
      </c>
      <c r="AE29" s="275">
        <v>28975</v>
      </c>
      <c r="AF29" s="271">
        <v>9.2200000000000006</v>
      </c>
      <c r="AG29" s="273">
        <v>34424</v>
      </c>
      <c r="AH29" s="269">
        <v>26190</v>
      </c>
      <c r="AI29" s="273">
        <v>33694</v>
      </c>
      <c r="AJ29" s="268">
        <v>110.95</v>
      </c>
      <c r="AK29" s="275">
        <v>26023</v>
      </c>
      <c r="AL29" s="270">
        <v>45.3</v>
      </c>
      <c r="AM29" s="275">
        <v>33663</v>
      </c>
      <c r="AN29" s="271">
        <v>1238.357</v>
      </c>
      <c r="AO29" s="275">
        <v>30526</v>
      </c>
      <c r="AP29" s="271">
        <v>256.39999999999998</v>
      </c>
      <c r="AQ29" s="275">
        <v>35520</v>
      </c>
      <c r="AR29" s="270">
        <v>106.8</v>
      </c>
      <c r="AS29" s="275">
        <v>35369</v>
      </c>
      <c r="AT29" s="270">
        <v>276.79000000000002</v>
      </c>
      <c r="AU29" s="275">
        <v>36950</v>
      </c>
      <c r="AV29" s="271">
        <v>104.842</v>
      </c>
      <c r="AW29" s="275">
        <v>33571</v>
      </c>
      <c r="AX29" s="270">
        <v>56.63</v>
      </c>
      <c r="AY29" s="275">
        <v>20820</v>
      </c>
      <c r="AZ29" s="270">
        <v>98.7</v>
      </c>
      <c r="BA29" s="275">
        <v>33694</v>
      </c>
      <c r="BB29" s="270">
        <v>117.9</v>
      </c>
      <c r="BC29" s="273">
        <v>37711</v>
      </c>
      <c r="BD29" s="268">
        <v>123.80840000000001</v>
      </c>
      <c r="BE29" s="273">
        <v>34059</v>
      </c>
      <c r="BF29" s="268">
        <v>538.67999999999995</v>
      </c>
      <c r="BG29" s="273">
        <v>36311</v>
      </c>
      <c r="BH29" s="268">
        <v>108.0261</v>
      </c>
      <c r="BI29" s="273">
        <v>34942</v>
      </c>
      <c r="BJ29" s="268">
        <v>108.67100000000001</v>
      </c>
      <c r="BK29" s="273">
        <v>34942</v>
      </c>
      <c r="BL29" s="268">
        <v>110.1477</v>
      </c>
    </row>
    <row r="30" spans="1:64" x14ac:dyDescent="0.25">
      <c r="A30" s="273">
        <v>34089</v>
      </c>
      <c r="B30" s="268">
        <v>324.87</v>
      </c>
      <c r="C30" s="273">
        <v>34089</v>
      </c>
      <c r="D30" s="268">
        <v>662.39</v>
      </c>
      <c r="E30" s="273">
        <v>34089</v>
      </c>
      <c r="F30" s="268">
        <v>134.80000000000001</v>
      </c>
      <c r="G30" s="273">
        <v>34089</v>
      </c>
      <c r="H30" s="268">
        <v>638.97</v>
      </c>
      <c r="I30" s="273">
        <v>34089</v>
      </c>
      <c r="J30" s="268">
        <v>184.57830000000001</v>
      </c>
      <c r="K30" s="273">
        <v>34089</v>
      </c>
      <c r="L30" s="268">
        <v>334.80450000000002</v>
      </c>
      <c r="M30" s="273">
        <v>34817</v>
      </c>
      <c r="N30" s="268">
        <v>116.4571</v>
      </c>
      <c r="O30" s="273">
        <v>34089</v>
      </c>
      <c r="P30" s="268">
        <v>144.6551</v>
      </c>
      <c r="Q30" s="273">
        <v>38471</v>
      </c>
      <c r="R30" s="268">
        <v>130.74</v>
      </c>
      <c r="S30" s="273">
        <v>34089</v>
      </c>
      <c r="T30" s="268">
        <v>588.29</v>
      </c>
      <c r="U30" s="273">
        <v>34089</v>
      </c>
      <c r="V30" s="268">
        <v>565.41</v>
      </c>
      <c r="W30" s="273">
        <v>34089</v>
      </c>
      <c r="X30" s="268">
        <v>6.8</v>
      </c>
      <c r="Y30" s="273">
        <v>34089</v>
      </c>
      <c r="Z30" s="268">
        <v>2.956</v>
      </c>
      <c r="AA30" s="273">
        <v>34089</v>
      </c>
      <c r="AB30" s="268">
        <v>6.0090000000000003</v>
      </c>
      <c r="AC30" s="275">
        <v>29189</v>
      </c>
      <c r="AD30" s="271">
        <v>81.6875</v>
      </c>
      <c r="AE30" s="275">
        <v>29006</v>
      </c>
      <c r="AF30" s="271">
        <v>9.08</v>
      </c>
      <c r="AG30" s="273">
        <v>34454</v>
      </c>
      <c r="AH30" s="269">
        <v>24800</v>
      </c>
      <c r="AI30" s="273">
        <v>33724</v>
      </c>
      <c r="AJ30" s="268">
        <v>109.93</v>
      </c>
      <c r="AK30" s="275">
        <v>26053</v>
      </c>
      <c r="AL30" s="270">
        <v>46.4</v>
      </c>
      <c r="AM30" s="275">
        <v>33694</v>
      </c>
      <c r="AN30" s="271">
        <v>1250.6167</v>
      </c>
      <c r="AO30" s="275">
        <v>30559</v>
      </c>
      <c r="AP30" s="271">
        <v>273.7</v>
      </c>
      <c r="AQ30" s="275">
        <v>35550</v>
      </c>
      <c r="AR30" s="270">
        <v>106.8</v>
      </c>
      <c r="AS30" s="275">
        <v>35398</v>
      </c>
      <c r="AT30" s="270">
        <v>285.63</v>
      </c>
      <c r="AU30" s="275">
        <v>36980</v>
      </c>
      <c r="AV30" s="271">
        <v>94.497</v>
      </c>
      <c r="AW30" s="275">
        <v>33603</v>
      </c>
      <c r="AX30" s="270">
        <v>59.83</v>
      </c>
      <c r="AY30" s="275">
        <v>20908</v>
      </c>
      <c r="AZ30" s="270">
        <v>101.2</v>
      </c>
      <c r="BA30" s="275">
        <v>33724</v>
      </c>
      <c r="BB30" s="270">
        <v>111.5</v>
      </c>
      <c r="BC30" s="273">
        <v>37741</v>
      </c>
      <c r="BD30" s="268">
        <v>126.3249</v>
      </c>
      <c r="BE30" s="273">
        <v>34089</v>
      </c>
      <c r="BF30" s="268">
        <v>542.29999999999995</v>
      </c>
      <c r="BG30" s="273">
        <v>36341</v>
      </c>
      <c r="BH30" s="268">
        <v>108.0955</v>
      </c>
      <c r="BI30" s="273">
        <v>34971</v>
      </c>
      <c r="BJ30" s="268">
        <v>109.7808</v>
      </c>
      <c r="BK30" s="273">
        <v>34971</v>
      </c>
      <c r="BL30" s="268">
        <v>110.71769999999999</v>
      </c>
    </row>
    <row r="31" spans="1:64" x14ac:dyDescent="0.25">
      <c r="A31" s="273">
        <v>34120</v>
      </c>
      <c r="B31" s="268">
        <v>328.73</v>
      </c>
      <c r="C31" s="273">
        <v>34120</v>
      </c>
      <c r="D31" s="268">
        <v>663.17</v>
      </c>
      <c r="E31" s="273">
        <v>34120</v>
      </c>
      <c r="F31" s="268">
        <v>135.05000000000001</v>
      </c>
      <c r="G31" s="273">
        <v>34120</v>
      </c>
      <c r="H31" s="268">
        <v>637.1</v>
      </c>
      <c r="I31" s="273">
        <v>34120</v>
      </c>
      <c r="J31" s="268">
        <v>185.1841</v>
      </c>
      <c r="K31" s="273">
        <v>34120</v>
      </c>
      <c r="L31" s="268">
        <v>336.68450000000001</v>
      </c>
      <c r="M31" s="273">
        <v>34850</v>
      </c>
      <c r="N31" s="268">
        <v>125.9238</v>
      </c>
      <c r="O31" s="273">
        <v>34120</v>
      </c>
      <c r="P31" s="268">
        <v>145.6397</v>
      </c>
      <c r="Q31" s="273">
        <v>38503</v>
      </c>
      <c r="R31" s="268">
        <v>133.27000000000001</v>
      </c>
      <c r="S31" s="273">
        <v>34120</v>
      </c>
      <c r="T31" s="268">
        <v>591.64</v>
      </c>
      <c r="U31" s="273">
        <v>34120</v>
      </c>
      <c r="V31" s="268">
        <v>566.13</v>
      </c>
      <c r="W31" s="273">
        <v>34120</v>
      </c>
      <c r="X31" s="268">
        <v>6</v>
      </c>
      <c r="Y31" s="273">
        <v>34120</v>
      </c>
      <c r="Z31" s="268">
        <v>3.11</v>
      </c>
      <c r="AA31" s="273">
        <v>34120</v>
      </c>
      <c r="AB31" s="268">
        <v>6.149</v>
      </c>
      <c r="AC31" s="275">
        <v>29220</v>
      </c>
      <c r="AD31" s="271">
        <v>82.1875</v>
      </c>
      <c r="AE31" s="275">
        <v>29035</v>
      </c>
      <c r="AF31" s="271">
        <v>8.83</v>
      </c>
      <c r="AG31" s="273">
        <v>34485</v>
      </c>
      <c r="AH31" s="269">
        <v>23265</v>
      </c>
      <c r="AI31" s="273">
        <v>33755</v>
      </c>
      <c r="AJ31" s="268">
        <v>110.15</v>
      </c>
      <c r="AK31" s="275">
        <v>26084</v>
      </c>
      <c r="AL31" s="270">
        <v>46.3</v>
      </c>
      <c r="AM31" s="275">
        <v>33724</v>
      </c>
      <c r="AN31" s="271">
        <v>1260.6216999999999</v>
      </c>
      <c r="AO31" s="275">
        <v>30589</v>
      </c>
      <c r="AP31" s="271">
        <v>266.7</v>
      </c>
      <c r="AQ31" s="275">
        <v>35581</v>
      </c>
      <c r="AR31" s="270">
        <v>106.8</v>
      </c>
      <c r="AS31" s="275">
        <v>35430</v>
      </c>
      <c r="AT31" s="270">
        <v>279.72000000000003</v>
      </c>
      <c r="AU31" s="275">
        <v>37011</v>
      </c>
      <c r="AV31" s="271">
        <v>99.155000000000001</v>
      </c>
      <c r="AW31" s="275">
        <v>33634</v>
      </c>
      <c r="AX31" s="270">
        <v>63.65</v>
      </c>
      <c r="AY31" s="275">
        <v>20999</v>
      </c>
      <c r="AZ31" s="270">
        <v>103.3</v>
      </c>
      <c r="BA31" s="275">
        <v>33753</v>
      </c>
      <c r="BB31" s="270">
        <v>136.9</v>
      </c>
      <c r="BC31" s="273">
        <v>37771</v>
      </c>
      <c r="BD31" s="268">
        <v>133.7732</v>
      </c>
      <c r="BE31" s="273">
        <v>34120</v>
      </c>
      <c r="BF31" s="268">
        <v>542.16999999999996</v>
      </c>
      <c r="BG31" s="273">
        <v>36371</v>
      </c>
      <c r="BH31" s="268">
        <v>108.0389</v>
      </c>
      <c r="BI31" s="273">
        <v>35003</v>
      </c>
      <c r="BJ31" s="268">
        <v>112.87269999999999</v>
      </c>
      <c r="BK31" s="273">
        <v>35003</v>
      </c>
      <c r="BL31" s="268">
        <v>113.50320000000001</v>
      </c>
    </row>
    <row r="32" spans="1:64" x14ac:dyDescent="0.25">
      <c r="A32" s="273">
        <v>34150</v>
      </c>
      <c r="B32" s="268">
        <v>335.63</v>
      </c>
      <c r="C32" s="273">
        <v>34150</v>
      </c>
      <c r="D32" s="268">
        <v>679.27</v>
      </c>
      <c r="E32" s="273">
        <v>34150</v>
      </c>
      <c r="F32" s="268">
        <v>135.47999999999999</v>
      </c>
      <c r="G32" s="273">
        <v>34150</v>
      </c>
      <c r="H32" s="268">
        <v>646.49</v>
      </c>
      <c r="I32" s="273">
        <v>34150</v>
      </c>
      <c r="J32" s="268">
        <v>193.00829999999999</v>
      </c>
      <c r="K32" s="273">
        <v>34150</v>
      </c>
      <c r="L32" s="268">
        <v>342.30520000000001</v>
      </c>
      <c r="M32" s="273">
        <v>34880</v>
      </c>
      <c r="N32" s="268">
        <v>126.7962</v>
      </c>
      <c r="O32" s="273">
        <v>34150</v>
      </c>
      <c r="P32" s="268">
        <v>146.3914</v>
      </c>
      <c r="Q32" s="273">
        <v>38533</v>
      </c>
      <c r="R32" s="268">
        <v>135.77000000000001</v>
      </c>
      <c r="S32" s="273">
        <v>34150</v>
      </c>
      <c r="T32" s="268">
        <v>596.16999999999996</v>
      </c>
      <c r="U32" s="273">
        <v>34150</v>
      </c>
      <c r="V32" s="268">
        <v>576.39</v>
      </c>
      <c r="W32" s="273">
        <v>34150</v>
      </c>
      <c r="X32" s="268">
        <v>5.9</v>
      </c>
      <c r="Y32" s="273">
        <v>34150</v>
      </c>
      <c r="Z32" s="268">
        <v>3.08</v>
      </c>
      <c r="AA32" s="273">
        <v>34150</v>
      </c>
      <c r="AB32" s="268">
        <v>5.7759999999999998</v>
      </c>
      <c r="AC32" s="275">
        <v>29251</v>
      </c>
      <c r="AD32" s="271">
        <v>74.5</v>
      </c>
      <c r="AE32" s="275">
        <v>29067</v>
      </c>
      <c r="AF32" s="271">
        <v>8.99</v>
      </c>
      <c r="AG32" s="273">
        <v>34515</v>
      </c>
      <c r="AH32" s="269">
        <v>27995</v>
      </c>
      <c r="AI32" s="273">
        <v>33785</v>
      </c>
      <c r="AJ32" s="268">
        <v>112.48</v>
      </c>
      <c r="AK32" s="275">
        <v>26114</v>
      </c>
      <c r="AL32" s="270">
        <v>46.4</v>
      </c>
      <c r="AM32" s="275">
        <v>33755</v>
      </c>
      <c r="AN32" s="271">
        <v>1282.0522000000001</v>
      </c>
      <c r="AO32" s="275">
        <v>30620</v>
      </c>
      <c r="AP32" s="271">
        <v>266.39999999999998</v>
      </c>
      <c r="AQ32" s="275">
        <v>35611</v>
      </c>
      <c r="AR32" s="270">
        <v>106.3</v>
      </c>
      <c r="AS32" s="275">
        <v>35461</v>
      </c>
      <c r="AT32" s="270">
        <v>293.58</v>
      </c>
      <c r="AU32" s="275">
        <v>37042</v>
      </c>
      <c r="AV32" s="271">
        <v>100.303</v>
      </c>
      <c r="AW32" s="275">
        <v>33662</v>
      </c>
      <c r="AX32" s="270">
        <v>67.72</v>
      </c>
      <c r="AY32" s="275">
        <v>21093</v>
      </c>
      <c r="AZ32" s="270">
        <v>105.4</v>
      </c>
      <c r="BA32" s="275">
        <v>33785</v>
      </c>
      <c r="BB32" s="270">
        <v>114.9</v>
      </c>
      <c r="BC32" s="273">
        <v>37802</v>
      </c>
      <c r="BD32" s="268">
        <v>131.40690000000001</v>
      </c>
      <c r="BE32" s="273">
        <v>34150</v>
      </c>
      <c r="BF32" s="268">
        <v>553.49</v>
      </c>
      <c r="BG32" s="273">
        <v>36403</v>
      </c>
      <c r="BH32" s="268">
        <v>108.2346</v>
      </c>
      <c r="BI32" s="273">
        <v>35033</v>
      </c>
      <c r="BJ32" s="268">
        <v>116.44840000000001</v>
      </c>
      <c r="BK32" s="273">
        <v>35033</v>
      </c>
      <c r="BL32" s="268">
        <v>116.5448</v>
      </c>
    </row>
    <row r="33" spans="1:64" x14ac:dyDescent="0.25">
      <c r="A33" s="273">
        <v>34180</v>
      </c>
      <c r="B33" s="268">
        <v>338.87</v>
      </c>
      <c r="C33" s="273">
        <v>34180</v>
      </c>
      <c r="D33" s="268">
        <v>684.19</v>
      </c>
      <c r="E33" s="273">
        <v>34180</v>
      </c>
      <c r="F33" s="268">
        <v>135.85</v>
      </c>
      <c r="G33" s="273">
        <v>34180</v>
      </c>
      <c r="H33" s="268">
        <v>647.73</v>
      </c>
      <c r="I33" s="273">
        <v>34180</v>
      </c>
      <c r="J33" s="268">
        <v>196.12119999999999</v>
      </c>
      <c r="K33" s="273">
        <v>34180</v>
      </c>
      <c r="L33" s="268">
        <v>342.75450000000001</v>
      </c>
      <c r="M33" s="273">
        <v>34911</v>
      </c>
      <c r="N33" s="268">
        <v>129.05549999999999</v>
      </c>
      <c r="O33" s="273">
        <v>34180</v>
      </c>
      <c r="P33" s="268">
        <v>146.43979999999999</v>
      </c>
      <c r="Q33" s="273">
        <v>38562</v>
      </c>
      <c r="R33" s="268">
        <v>140.30000000000001</v>
      </c>
      <c r="S33" s="273">
        <v>34180</v>
      </c>
      <c r="T33" s="268">
        <v>598.54999999999995</v>
      </c>
      <c r="U33" s="273">
        <v>34180</v>
      </c>
      <c r="V33" s="268">
        <v>579.65</v>
      </c>
      <c r="W33" s="273">
        <v>34181</v>
      </c>
      <c r="X33" s="268">
        <v>5.6</v>
      </c>
      <c r="Y33" s="273">
        <v>34180</v>
      </c>
      <c r="Z33" s="268">
        <v>3.1</v>
      </c>
      <c r="AA33" s="273">
        <v>34180</v>
      </c>
      <c r="AB33" s="268">
        <v>5.8070000000000004</v>
      </c>
      <c r="AC33" s="275">
        <v>29280</v>
      </c>
      <c r="AD33" s="271">
        <v>68.28125</v>
      </c>
      <c r="AE33" s="275">
        <v>29098</v>
      </c>
      <c r="AF33" s="271">
        <v>9.09</v>
      </c>
      <c r="AG33" s="273">
        <v>34546</v>
      </c>
      <c r="AH33" s="269">
        <v>25790</v>
      </c>
      <c r="AI33" s="273">
        <v>33816</v>
      </c>
      <c r="AJ33" s="268">
        <v>110.45</v>
      </c>
      <c r="AK33" s="275">
        <v>26145</v>
      </c>
      <c r="AL33" s="270">
        <v>45.8</v>
      </c>
      <c r="AM33" s="275">
        <v>33785</v>
      </c>
      <c r="AN33" s="271">
        <v>1291.1548</v>
      </c>
      <c r="AO33" s="275">
        <v>30650</v>
      </c>
      <c r="AP33" s="271">
        <v>269.10000000000002</v>
      </c>
      <c r="AQ33" s="275">
        <v>35642</v>
      </c>
      <c r="AR33" s="270">
        <v>106.7</v>
      </c>
      <c r="AS33" s="275">
        <v>35489</v>
      </c>
      <c r="AT33" s="270">
        <v>280.73</v>
      </c>
      <c r="AU33" s="275">
        <v>37071</v>
      </c>
      <c r="AV33" s="271">
        <v>98.209000000000003</v>
      </c>
      <c r="AW33" s="275">
        <v>33694</v>
      </c>
      <c r="AX33" s="270">
        <v>67.36</v>
      </c>
      <c r="AY33" s="275">
        <v>21185</v>
      </c>
      <c r="AZ33" s="270">
        <v>107.4</v>
      </c>
      <c r="BA33" s="275">
        <v>33816</v>
      </c>
      <c r="BB33" s="270">
        <v>157.69999999999999</v>
      </c>
      <c r="BC33" s="273">
        <v>37833</v>
      </c>
      <c r="BD33" s="268">
        <v>127.5515</v>
      </c>
      <c r="BE33" s="273">
        <v>34180</v>
      </c>
      <c r="BF33" s="268">
        <v>557.71</v>
      </c>
      <c r="BG33" s="273">
        <v>36433</v>
      </c>
      <c r="BH33" s="268">
        <v>108.6564</v>
      </c>
      <c r="BI33" s="273">
        <v>35062</v>
      </c>
      <c r="BJ33" s="268">
        <v>118.6961</v>
      </c>
      <c r="BK33" s="273">
        <v>35062</v>
      </c>
      <c r="BL33" s="268">
        <v>117.9568</v>
      </c>
    </row>
    <row r="34" spans="1:64" x14ac:dyDescent="0.25">
      <c r="A34" s="273">
        <v>34212</v>
      </c>
      <c r="B34" s="268">
        <v>341.73</v>
      </c>
      <c r="C34" s="273">
        <v>34212</v>
      </c>
      <c r="D34" s="268">
        <v>701.2</v>
      </c>
      <c r="E34" s="273">
        <v>34212</v>
      </c>
      <c r="F34" s="268">
        <v>136.29</v>
      </c>
      <c r="G34" s="273">
        <v>34212</v>
      </c>
      <c r="H34" s="268">
        <v>657.5</v>
      </c>
      <c r="I34" s="273">
        <v>34212</v>
      </c>
      <c r="J34" s="268">
        <v>204.00200000000001</v>
      </c>
      <c r="K34" s="273">
        <v>34212</v>
      </c>
      <c r="L34" s="268">
        <v>349.8913</v>
      </c>
      <c r="M34" s="273">
        <v>34942</v>
      </c>
      <c r="N34" s="268">
        <v>131.19409999999999</v>
      </c>
      <c r="O34" s="273">
        <v>34212</v>
      </c>
      <c r="P34" s="268">
        <v>150.1748</v>
      </c>
      <c r="Q34" s="273">
        <v>38595</v>
      </c>
      <c r="R34" s="268">
        <v>140.38</v>
      </c>
      <c r="S34" s="273">
        <v>34212</v>
      </c>
      <c r="T34" s="268">
        <v>601.37</v>
      </c>
      <c r="U34" s="273">
        <v>34212</v>
      </c>
      <c r="V34" s="268">
        <v>589.80999999999995</v>
      </c>
      <c r="W34" s="273">
        <v>34212</v>
      </c>
      <c r="X34" s="268">
        <v>5.9</v>
      </c>
      <c r="Y34" s="273">
        <v>34212</v>
      </c>
      <c r="Z34" s="268">
        <v>3.07</v>
      </c>
      <c r="AA34" s="273">
        <v>34212</v>
      </c>
      <c r="AB34" s="268">
        <v>5.4480000000000004</v>
      </c>
      <c r="AC34" s="275">
        <v>29311</v>
      </c>
      <c r="AD34" s="271">
        <v>67.84375</v>
      </c>
      <c r="AE34" s="275">
        <v>29126</v>
      </c>
      <c r="AF34" s="271">
        <v>9.25</v>
      </c>
      <c r="AG34" s="273">
        <v>34577</v>
      </c>
      <c r="AH34" s="269">
        <v>24400</v>
      </c>
      <c r="AI34" s="273">
        <v>33847</v>
      </c>
      <c r="AJ34" s="268">
        <v>108.3</v>
      </c>
      <c r="AK34" s="275">
        <v>26176</v>
      </c>
      <c r="AL34" s="270">
        <v>45.9</v>
      </c>
      <c r="AM34" s="275">
        <v>33816</v>
      </c>
      <c r="AN34" s="271">
        <v>1315.0411999999999</v>
      </c>
      <c r="AO34" s="275">
        <v>30680</v>
      </c>
      <c r="AP34" s="271">
        <v>277.8</v>
      </c>
      <c r="AQ34" s="275">
        <v>35673</v>
      </c>
      <c r="AR34" s="270">
        <v>107.9</v>
      </c>
      <c r="AS34" s="275">
        <v>35520</v>
      </c>
      <c r="AT34" s="270">
        <v>259.35000000000002</v>
      </c>
      <c r="AU34" s="275">
        <v>37103</v>
      </c>
      <c r="AV34" s="271">
        <v>91.959000000000003</v>
      </c>
      <c r="AW34" s="275">
        <v>33724</v>
      </c>
      <c r="AX34" s="270">
        <v>70.069999999999993</v>
      </c>
      <c r="AY34" s="275">
        <v>21275</v>
      </c>
      <c r="AZ34" s="270">
        <v>109.4</v>
      </c>
      <c r="BA34" s="275">
        <v>33847</v>
      </c>
      <c r="BB34" s="270">
        <v>146.19999999999999</v>
      </c>
      <c r="BC34" s="273">
        <v>37862</v>
      </c>
      <c r="BD34" s="268">
        <v>125.92919999999999</v>
      </c>
      <c r="BE34" s="273">
        <v>34212</v>
      </c>
      <c r="BF34" s="268">
        <v>570.35</v>
      </c>
      <c r="BG34" s="273">
        <v>36462</v>
      </c>
      <c r="BH34" s="268">
        <v>108.8689</v>
      </c>
      <c r="BI34" s="273">
        <v>35095</v>
      </c>
      <c r="BJ34" s="268">
        <v>118.92230000000001</v>
      </c>
      <c r="BK34" s="273">
        <v>35095</v>
      </c>
      <c r="BL34" s="268">
        <v>118.473</v>
      </c>
    </row>
    <row r="35" spans="1:64" x14ac:dyDescent="0.25">
      <c r="A35" s="273">
        <v>34242</v>
      </c>
      <c r="B35" s="268">
        <v>342.61</v>
      </c>
      <c r="C35" s="273">
        <v>34242</v>
      </c>
      <c r="D35" s="268">
        <v>702.87</v>
      </c>
      <c r="E35" s="273">
        <v>34242</v>
      </c>
      <c r="F35" s="268">
        <v>136.68</v>
      </c>
      <c r="G35" s="273">
        <v>34242</v>
      </c>
      <c r="H35" s="268">
        <v>660.18</v>
      </c>
      <c r="I35" s="273">
        <v>34242</v>
      </c>
      <c r="J35" s="268">
        <v>204.71719999999999</v>
      </c>
      <c r="K35" s="273">
        <v>34242</v>
      </c>
      <c r="L35" s="268">
        <v>353.87529999999998</v>
      </c>
      <c r="M35" s="273">
        <v>34971</v>
      </c>
      <c r="N35" s="268">
        <v>135.61500000000001</v>
      </c>
      <c r="O35" s="273">
        <v>34242</v>
      </c>
      <c r="P35" s="268">
        <v>151.47409999999999</v>
      </c>
      <c r="Q35" s="273">
        <v>38625</v>
      </c>
      <c r="R35" s="268">
        <v>142.1</v>
      </c>
      <c r="S35" s="273">
        <v>34242</v>
      </c>
      <c r="T35" s="268">
        <v>601.89</v>
      </c>
      <c r="U35" s="273">
        <v>34242</v>
      </c>
      <c r="V35" s="268">
        <v>591.42999999999995</v>
      </c>
      <c r="W35" s="273">
        <v>34242</v>
      </c>
      <c r="X35" s="268">
        <v>6.2</v>
      </c>
      <c r="Y35" s="273">
        <v>34242</v>
      </c>
      <c r="Z35" s="268">
        <v>2.9769999999999999</v>
      </c>
      <c r="AA35" s="273">
        <v>34242</v>
      </c>
      <c r="AB35" s="268">
        <v>5.3819999999999997</v>
      </c>
      <c r="AC35" s="275">
        <v>29341</v>
      </c>
      <c r="AD35" s="271">
        <v>77.0625</v>
      </c>
      <c r="AE35" s="275">
        <v>29159</v>
      </c>
      <c r="AF35" s="271">
        <v>10.19</v>
      </c>
      <c r="AG35" s="273">
        <v>34607</v>
      </c>
      <c r="AH35" s="269">
        <v>25230</v>
      </c>
      <c r="AI35" s="273">
        <v>33877</v>
      </c>
      <c r="AJ35" s="268">
        <v>108.33</v>
      </c>
      <c r="AK35" s="275">
        <v>26206</v>
      </c>
      <c r="AL35" s="270">
        <v>45</v>
      </c>
      <c r="AM35" s="275">
        <v>33847</v>
      </c>
      <c r="AN35" s="271">
        <v>1336.7393</v>
      </c>
      <c r="AO35" s="275">
        <v>30712</v>
      </c>
      <c r="AP35" s="271">
        <v>280.8</v>
      </c>
      <c r="AQ35" s="275">
        <v>35703</v>
      </c>
      <c r="AR35" s="270">
        <v>106.6</v>
      </c>
      <c r="AS35" s="275">
        <v>35550</v>
      </c>
      <c r="AT35" s="270">
        <v>253.44</v>
      </c>
      <c r="AU35" s="275">
        <v>37134</v>
      </c>
      <c r="AV35" s="271">
        <v>91.037000000000006</v>
      </c>
      <c r="AW35" s="275">
        <v>33753</v>
      </c>
      <c r="AX35" s="270">
        <v>72.33</v>
      </c>
      <c r="AY35" s="275">
        <v>21366</v>
      </c>
      <c r="AZ35" s="270">
        <v>111.4</v>
      </c>
      <c r="BA35" s="275">
        <v>33877</v>
      </c>
      <c r="BB35" s="270">
        <v>128</v>
      </c>
      <c r="BC35" s="273">
        <v>37894</v>
      </c>
      <c r="BD35" s="268">
        <v>134.50040000000001</v>
      </c>
      <c r="BE35" s="273">
        <v>34242</v>
      </c>
      <c r="BF35" s="268">
        <v>572.19000000000005</v>
      </c>
      <c r="BG35" s="273">
        <v>36494</v>
      </c>
      <c r="BH35" s="268">
        <v>109.5337</v>
      </c>
      <c r="BI35" s="273">
        <v>35124</v>
      </c>
      <c r="BJ35" s="268">
        <v>117.2499</v>
      </c>
      <c r="BK35" s="273">
        <v>35124</v>
      </c>
      <c r="BL35" s="268">
        <v>116.70010000000001</v>
      </c>
    </row>
    <row r="36" spans="1:64" x14ac:dyDescent="0.25">
      <c r="A36" s="273">
        <v>34271</v>
      </c>
      <c r="B36" s="268">
        <v>349.55</v>
      </c>
      <c r="C36" s="273">
        <v>34271</v>
      </c>
      <c r="D36" s="268">
        <v>706.41</v>
      </c>
      <c r="E36" s="273">
        <v>34271</v>
      </c>
      <c r="F36" s="268">
        <v>137.02000000000001</v>
      </c>
      <c r="G36" s="273">
        <v>34271</v>
      </c>
      <c r="H36" s="268">
        <v>661.74</v>
      </c>
      <c r="I36" s="273">
        <v>34271</v>
      </c>
      <c r="J36" s="268">
        <v>206.1908</v>
      </c>
      <c r="K36" s="273">
        <v>34271</v>
      </c>
      <c r="L36" s="268">
        <v>354.55930000000001</v>
      </c>
      <c r="M36" s="273">
        <v>35003</v>
      </c>
      <c r="N36" s="268">
        <v>133.501</v>
      </c>
      <c r="O36" s="273">
        <v>34271</v>
      </c>
      <c r="P36" s="268">
        <v>151.6172</v>
      </c>
      <c r="Q36" s="273">
        <v>38656</v>
      </c>
      <c r="R36" s="268">
        <v>139.04</v>
      </c>
      <c r="S36" s="273">
        <v>34271</v>
      </c>
      <c r="T36" s="268">
        <v>603.63</v>
      </c>
      <c r="U36" s="273">
        <v>34271</v>
      </c>
      <c r="V36" s="268">
        <v>593.64</v>
      </c>
      <c r="W36" s="273">
        <v>34273</v>
      </c>
      <c r="X36" s="268">
        <v>6.3</v>
      </c>
      <c r="Y36" s="273">
        <v>34271</v>
      </c>
      <c r="Z36" s="268">
        <v>3.1</v>
      </c>
      <c r="AA36" s="273">
        <v>34271</v>
      </c>
      <c r="AB36" s="268">
        <v>5.4269999999999996</v>
      </c>
      <c r="AC36" s="275">
        <v>29371</v>
      </c>
      <c r="AD36" s="271">
        <v>79.4375</v>
      </c>
      <c r="AE36" s="275">
        <v>29189</v>
      </c>
      <c r="AF36" s="271">
        <v>10.09</v>
      </c>
      <c r="AG36" s="273">
        <v>34638</v>
      </c>
      <c r="AH36" s="269">
        <v>24180</v>
      </c>
      <c r="AI36" s="273">
        <v>33908</v>
      </c>
      <c r="AJ36" s="268">
        <v>106.43</v>
      </c>
      <c r="AK36" s="275">
        <v>26237</v>
      </c>
      <c r="AL36" s="270">
        <v>46.4</v>
      </c>
      <c r="AM36" s="275">
        <v>33877</v>
      </c>
      <c r="AN36" s="271">
        <v>1356.2556999999999</v>
      </c>
      <c r="AO36" s="275">
        <v>30741</v>
      </c>
      <c r="AP36" s="271">
        <v>280.10000000000002</v>
      </c>
      <c r="AQ36" s="275">
        <v>35734</v>
      </c>
      <c r="AR36" s="270">
        <v>107.2</v>
      </c>
      <c r="AS36" s="275">
        <v>35580</v>
      </c>
      <c r="AT36" s="270">
        <v>298.54000000000002</v>
      </c>
      <c r="AU36" s="275">
        <v>37162</v>
      </c>
      <c r="AV36" s="271">
        <v>76.933999999999997</v>
      </c>
      <c r="AW36" s="275">
        <v>33785</v>
      </c>
      <c r="AX36" s="270">
        <v>66.58</v>
      </c>
      <c r="AY36" s="275">
        <v>21458</v>
      </c>
      <c r="AZ36" s="270">
        <v>114</v>
      </c>
      <c r="BA36" s="275">
        <v>33907</v>
      </c>
      <c r="BB36" s="270">
        <v>148.1</v>
      </c>
      <c r="BC36" s="273">
        <v>37925</v>
      </c>
      <c r="BD36" s="268">
        <v>133.6557</v>
      </c>
      <c r="BE36" s="273">
        <v>34271</v>
      </c>
      <c r="BF36" s="268">
        <v>574.5</v>
      </c>
      <c r="BG36" s="273">
        <v>36525</v>
      </c>
      <c r="BH36" s="268">
        <v>108.6541</v>
      </c>
      <c r="BI36" s="273">
        <v>35153</v>
      </c>
      <c r="BJ36" s="268">
        <v>114.40309999999999</v>
      </c>
      <c r="BK36" s="273">
        <v>35153</v>
      </c>
      <c r="BL36" s="268">
        <v>114.56829999999999</v>
      </c>
    </row>
    <row r="37" spans="1:64" x14ac:dyDescent="0.25">
      <c r="A37" s="273">
        <v>34303</v>
      </c>
      <c r="B37" s="268">
        <v>351.23</v>
      </c>
      <c r="C37" s="273">
        <v>34303</v>
      </c>
      <c r="D37" s="268">
        <v>697.74</v>
      </c>
      <c r="E37" s="273">
        <v>34303</v>
      </c>
      <c r="F37" s="268">
        <v>137.35</v>
      </c>
      <c r="G37" s="273">
        <v>34303</v>
      </c>
      <c r="H37" s="268">
        <v>658.43</v>
      </c>
      <c r="I37" s="273">
        <v>34303</v>
      </c>
      <c r="J37" s="268">
        <v>200.91329999999999</v>
      </c>
      <c r="K37" s="273">
        <v>34303</v>
      </c>
      <c r="L37" s="268">
        <v>351.43459999999999</v>
      </c>
      <c r="M37" s="273">
        <v>35033</v>
      </c>
      <c r="N37" s="268">
        <v>138.0119</v>
      </c>
      <c r="O37" s="273">
        <v>34303</v>
      </c>
      <c r="P37" s="268">
        <v>150.27000000000001</v>
      </c>
      <c r="Q37" s="273">
        <v>38686</v>
      </c>
      <c r="R37" s="268">
        <v>141.77000000000001</v>
      </c>
      <c r="S37" s="273">
        <v>34303</v>
      </c>
      <c r="T37" s="268">
        <v>602.45000000000005</v>
      </c>
      <c r="U37" s="273">
        <v>34303</v>
      </c>
      <c r="V37" s="268">
        <v>588.59</v>
      </c>
      <c r="W37" s="273">
        <v>34303</v>
      </c>
      <c r="X37" s="268">
        <v>6</v>
      </c>
      <c r="Y37" s="273">
        <v>34303</v>
      </c>
      <c r="Z37" s="268">
        <v>3.2040000000000002</v>
      </c>
      <c r="AA37" s="273">
        <v>34303</v>
      </c>
      <c r="AB37" s="268">
        <v>5.819</v>
      </c>
      <c r="AC37" s="275">
        <v>29402</v>
      </c>
      <c r="AD37" s="271">
        <v>81.1875</v>
      </c>
      <c r="AE37" s="275">
        <v>29220</v>
      </c>
      <c r="AF37" s="271">
        <v>10.11</v>
      </c>
      <c r="AG37" s="273">
        <v>34668</v>
      </c>
      <c r="AH37" s="269">
        <v>25625</v>
      </c>
      <c r="AI37" s="273">
        <v>33938</v>
      </c>
      <c r="AJ37" s="268">
        <v>107.71</v>
      </c>
      <c r="AK37" s="275">
        <v>26267</v>
      </c>
      <c r="AL37" s="270">
        <v>47.4</v>
      </c>
      <c r="AM37" s="275">
        <v>33908</v>
      </c>
      <c r="AN37" s="271">
        <v>1373.0733</v>
      </c>
      <c r="AO37" s="275">
        <v>30771</v>
      </c>
      <c r="AP37" s="271">
        <v>288.2</v>
      </c>
      <c r="AQ37" s="275">
        <v>35764</v>
      </c>
      <c r="AR37" s="270">
        <v>106.4</v>
      </c>
      <c r="AS37" s="275">
        <v>35611</v>
      </c>
      <c r="AT37" s="270">
        <v>322.99</v>
      </c>
      <c r="AU37" s="275">
        <v>37195</v>
      </c>
      <c r="AV37" s="271">
        <v>81.704999999999998</v>
      </c>
      <c r="AW37" s="275">
        <v>33816</v>
      </c>
      <c r="AX37" s="270">
        <v>66.92</v>
      </c>
      <c r="AY37" s="275">
        <v>21550</v>
      </c>
      <c r="AZ37" s="270">
        <v>117.2</v>
      </c>
      <c r="BA37" s="275">
        <v>33938</v>
      </c>
      <c r="BB37" s="270">
        <v>102.8</v>
      </c>
      <c r="BC37" s="273">
        <v>37953</v>
      </c>
      <c r="BD37" s="268">
        <v>136.69489999999999</v>
      </c>
      <c r="BE37" s="273">
        <v>34303</v>
      </c>
      <c r="BF37" s="268">
        <v>568.25</v>
      </c>
      <c r="BG37" s="273">
        <v>36556</v>
      </c>
      <c r="BH37" s="268">
        <v>109.1375</v>
      </c>
      <c r="BI37" s="273">
        <v>35185</v>
      </c>
      <c r="BJ37" s="268">
        <v>113.4438</v>
      </c>
      <c r="BK37" s="273">
        <v>35185</v>
      </c>
      <c r="BL37" s="268">
        <v>114.16070000000001</v>
      </c>
    </row>
    <row r="38" spans="1:64" x14ac:dyDescent="0.25">
      <c r="A38" s="273">
        <v>34334</v>
      </c>
      <c r="B38" s="268">
        <v>355.6</v>
      </c>
      <c r="C38" s="273">
        <v>34334</v>
      </c>
      <c r="D38" s="268">
        <v>701.84</v>
      </c>
      <c r="E38" s="273">
        <v>34334</v>
      </c>
      <c r="F38" s="268">
        <v>137.78</v>
      </c>
      <c r="G38" s="273">
        <v>34334</v>
      </c>
      <c r="H38" s="268">
        <v>661.15</v>
      </c>
      <c r="I38" s="273">
        <v>34334</v>
      </c>
      <c r="J38" s="268">
        <v>201.55189999999999</v>
      </c>
      <c r="K38" s="273">
        <v>34334</v>
      </c>
      <c r="L38" s="268">
        <v>358.8537</v>
      </c>
      <c r="M38" s="273">
        <v>35062</v>
      </c>
      <c r="N38" s="268">
        <v>147.4906</v>
      </c>
      <c r="O38" s="273">
        <v>34334</v>
      </c>
      <c r="P38" s="268">
        <v>151.66990000000001</v>
      </c>
      <c r="Q38" s="273">
        <v>38716</v>
      </c>
      <c r="R38" s="268">
        <v>142.78</v>
      </c>
      <c r="S38" s="273">
        <v>34334</v>
      </c>
      <c r="T38" s="268">
        <v>607.33000000000004</v>
      </c>
      <c r="U38" s="273">
        <v>34334</v>
      </c>
      <c r="V38" s="268">
        <v>591.78</v>
      </c>
      <c r="W38" s="273">
        <v>34334</v>
      </c>
      <c r="X38" s="268">
        <v>6</v>
      </c>
      <c r="Y38" s="273">
        <v>34334</v>
      </c>
      <c r="Z38" s="268">
        <v>3.0590000000000002</v>
      </c>
      <c r="AA38" s="273">
        <v>34334</v>
      </c>
      <c r="AB38" s="268">
        <v>5.7940000000000005</v>
      </c>
      <c r="AC38" s="275">
        <v>29433</v>
      </c>
      <c r="AD38" s="271">
        <v>75.3125</v>
      </c>
      <c r="AE38" s="275">
        <v>29251</v>
      </c>
      <c r="AF38" s="271">
        <v>11.09</v>
      </c>
      <c r="AG38" s="273">
        <v>34699</v>
      </c>
      <c r="AH38" s="269">
        <v>28870</v>
      </c>
      <c r="AI38" s="273">
        <v>33969</v>
      </c>
      <c r="AJ38" s="268">
        <v>103.89</v>
      </c>
      <c r="AK38" s="275">
        <v>26298</v>
      </c>
      <c r="AL38" s="270">
        <v>47.6</v>
      </c>
      <c r="AM38" s="275">
        <v>33938</v>
      </c>
      <c r="AN38" s="271">
        <v>1382.6848</v>
      </c>
      <c r="AO38" s="275">
        <v>30802</v>
      </c>
      <c r="AP38" s="271">
        <v>285.7</v>
      </c>
      <c r="AQ38" s="275">
        <v>35795</v>
      </c>
      <c r="AR38" s="270">
        <v>106.4</v>
      </c>
      <c r="AS38" s="275">
        <v>35642</v>
      </c>
      <c r="AT38" s="270">
        <v>375.72</v>
      </c>
      <c r="AU38" s="275">
        <v>37225</v>
      </c>
      <c r="AV38" s="271">
        <v>90.228999999999999</v>
      </c>
      <c r="AW38" s="275">
        <v>33847</v>
      </c>
      <c r="AX38" s="270">
        <v>59.78</v>
      </c>
      <c r="AY38" s="275">
        <v>21640</v>
      </c>
      <c r="AZ38" s="270">
        <v>120.4</v>
      </c>
      <c r="BA38" s="275">
        <v>33969</v>
      </c>
      <c r="BB38" s="270">
        <v>120.7</v>
      </c>
      <c r="BC38" s="273">
        <v>37986</v>
      </c>
      <c r="BD38" s="268">
        <v>144.12960000000001</v>
      </c>
      <c r="BE38" s="273">
        <v>34334</v>
      </c>
      <c r="BF38" s="268">
        <v>570.42999999999995</v>
      </c>
      <c r="BG38" s="273">
        <v>36585</v>
      </c>
      <c r="BH38" s="268">
        <v>110.1241</v>
      </c>
      <c r="BI38" s="273">
        <v>35216</v>
      </c>
      <c r="BJ38" s="268">
        <v>113.3485</v>
      </c>
      <c r="BK38" s="273">
        <v>35216</v>
      </c>
      <c r="BL38" s="268">
        <v>114.0241</v>
      </c>
    </row>
    <row r="39" spans="1:64" x14ac:dyDescent="0.25">
      <c r="A39" s="273">
        <v>34365</v>
      </c>
      <c r="B39" s="268">
        <v>363.32</v>
      </c>
      <c r="C39" s="273">
        <v>34365</v>
      </c>
      <c r="D39" s="268">
        <v>715.46</v>
      </c>
      <c r="E39" s="273">
        <v>34365</v>
      </c>
      <c r="F39" s="268">
        <v>138.24</v>
      </c>
      <c r="G39" s="273">
        <v>34365</v>
      </c>
      <c r="H39" s="268">
        <v>667.72</v>
      </c>
      <c r="I39" s="273">
        <v>34365</v>
      </c>
      <c r="J39" s="268">
        <v>206.38570000000001</v>
      </c>
      <c r="K39" s="273">
        <v>34365</v>
      </c>
      <c r="L39" s="268">
        <v>362.95280000000002</v>
      </c>
      <c r="M39" s="273">
        <v>35095</v>
      </c>
      <c r="N39" s="268">
        <v>159.56129999999999</v>
      </c>
      <c r="O39" s="273">
        <v>34365</v>
      </c>
      <c r="P39" s="268">
        <v>153.46680000000001</v>
      </c>
      <c r="Q39" s="273">
        <v>38748</v>
      </c>
      <c r="R39" s="268">
        <v>148.62</v>
      </c>
      <c r="S39" s="273">
        <v>34365</v>
      </c>
      <c r="T39" s="268">
        <v>613.35</v>
      </c>
      <c r="U39" s="273">
        <v>34365</v>
      </c>
      <c r="V39" s="268">
        <v>599.77</v>
      </c>
      <c r="W39" s="273">
        <v>34365</v>
      </c>
      <c r="X39" s="268">
        <v>5.3</v>
      </c>
      <c r="Y39" s="273">
        <v>34365</v>
      </c>
      <c r="Z39" s="268">
        <v>3.0270000000000001</v>
      </c>
      <c r="AA39" s="273">
        <v>34365</v>
      </c>
      <c r="AB39" s="268">
        <v>5.6420000000000003</v>
      </c>
      <c r="AC39" s="275">
        <v>29462</v>
      </c>
      <c r="AD39" s="271">
        <v>73.15625</v>
      </c>
      <c r="AE39" s="275">
        <v>29280</v>
      </c>
      <c r="AF39" s="271">
        <v>12.25</v>
      </c>
      <c r="AG39" s="273">
        <v>34730</v>
      </c>
      <c r="AH39" s="269">
        <v>27065</v>
      </c>
      <c r="AI39" s="273">
        <v>34000</v>
      </c>
      <c r="AJ39" s="268">
        <v>105.39</v>
      </c>
      <c r="AK39" s="275">
        <v>26329</v>
      </c>
      <c r="AL39" s="270">
        <v>48.4</v>
      </c>
      <c r="AM39" s="275">
        <v>33969</v>
      </c>
      <c r="AN39" s="271">
        <v>1397.7561000000001</v>
      </c>
      <c r="AO39" s="275">
        <v>30833</v>
      </c>
      <c r="AP39" s="271">
        <v>291</v>
      </c>
      <c r="AQ39" s="275">
        <v>35826</v>
      </c>
      <c r="AR39" s="270">
        <v>107.1</v>
      </c>
      <c r="AS39" s="275">
        <v>35671</v>
      </c>
      <c r="AT39" s="270">
        <v>404.62</v>
      </c>
      <c r="AU39" s="275">
        <v>37256</v>
      </c>
      <c r="AV39" s="271">
        <v>97.385000000000005</v>
      </c>
      <c r="AW39" s="275">
        <v>33877</v>
      </c>
      <c r="AX39" s="270">
        <v>64.010000000000005</v>
      </c>
      <c r="AY39" s="275">
        <v>21731</v>
      </c>
      <c r="AZ39" s="270">
        <v>123.6</v>
      </c>
      <c r="BA39" s="275">
        <v>33998</v>
      </c>
      <c r="BB39" s="270">
        <v>143.9</v>
      </c>
      <c r="BC39" s="273">
        <v>38016</v>
      </c>
      <c r="BD39" s="268">
        <v>143.80080000000001</v>
      </c>
      <c r="BE39" s="273">
        <v>34365</v>
      </c>
      <c r="BF39" s="268">
        <v>577.85</v>
      </c>
      <c r="BG39" s="273">
        <v>36616</v>
      </c>
      <c r="BH39" s="268">
        <v>113.3421</v>
      </c>
      <c r="BI39" s="273">
        <v>35244</v>
      </c>
      <c r="BJ39" s="268">
        <v>115.51519999999999</v>
      </c>
      <c r="BK39" s="273">
        <v>35244</v>
      </c>
      <c r="BL39" s="268">
        <v>115.9085</v>
      </c>
    </row>
    <row r="40" spans="1:64" x14ac:dyDescent="0.25">
      <c r="A40" s="273">
        <v>34393</v>
      </c>
      <c r="B40" s="268">
        <v>362.37</v>
      </c>
      <c r="C40" s="273">
        <v>34393</v>
      </c>
      <c r="D40" s="268">
        <v>698.57</v>
      </c>
      <c r="E40" s="273">
        <v>34393</v>
      </c>
      <c r="F40" s="268">
        <v>138.38</v>
      </c>
      <c r="G40" s="273">
        <v>34393</v>
      </c>
      <c r="H40" s="268">
        <v>658.36</v>
      </c>
      <c r="I40" s="273">
        <v>34393</v>
      </c>
      <c r="J40" s="268">
        <v>197.91390000000001</v>
      </c>
      <c r="K40" s="273">
        <v>34393</v>
      </c>
      <c r="L40" s="268">
        <v>353.5514</v>
      </c>
      <c r="M40" s="273">
        <v>35124</v>
      </c>
      <c r="N40" s="268">
        <v>152.40549999999999</v>
      </c>
      <c r="O40" s="273">
        <v>34393</v>
      </c>
      <c r="P40" s="268">
        <v>151.53809999999999</v>
      </c>
      <c r="Q40" s="273">
        <v>38776</v>
      </c>
      <c r="R40" s="268">
        <v>148.58000000000001</v>
      </c>
      <c r="S40" s="273">
        <v>34393</v>
      </c>
      <c r="T40" s="268">
        <v>609.07000000000005</v>
      </c>
      <c r="U40" s="273">
        <v>34393</v>
      </c>
      <c r="V40" s="268">
        <v>589.35</v>
      </c>
      <c r="W40" s="273">
        <v>34393</v>
      </c>
      <c r="X40" s="268">
        <v>5</v>
      </c>
      <c r="Y40" s="273">
        <v>34393</v>
      </c>
      <c r="Z40" s="268">
        <v>3.4289999999999998</v>
      </c>
      <c r="AA40" s="273">
        <v>34393</v>
      </c>
      <c r="AB40" s="268">
        <v>6.1289999999999996</v>
      </c>
      <c r="AC40" s="275">
        <v>29494</v>
      </c>
      <c r="AD40" s="271">
        <v>70.6875</v>
      </c>
      <c r="AE40" s="275">
        <v>29311</v>
      </c>
      <c r="AF40" s="271">
        <v>12.31</v>
      </c>
      <c r="AG40" s="273">
        <v>34758</v>
      </c>
      <c r="AH40" s="269">
        <v>25860</v>
      </c>
      <c r="AI40" s="273">
        <v>34028</v>
      </c>
      <c r="AJ40" s="268">
        <v>105.61</v>
      </c>
      <c r="AK40" s="275">
        <v>26358</v>
      </c>
      <c r="AL40" s="270">
        <v>48.9</v>
      </c>
      <c r="AM40" s="275">
        <v>34000</v>
      </c>
      <c r="AN40" s="271">
        <v>1410.7552000000001</v>
      </c>
      <c r="AO40" s="275">
        <v>30862</v>
      </c>
      <c r="AP40" s="271">
        <v>286.89999999999998</v>
      </c>
      <c r="AQ40" s="275">
        <v>35854</v>
      </c>
      <c r="AR40" s="270">
        <v>107.1</v>
      </c>
      <c r="AS40" s="275">
        <v>35703</v>
      </c>
      <c r="AT40" s="270">
        <v>441.6</v>
      </c>
      <c r="AU40" s="275">
        <v>37287</v>
      </c>
      <c r="AV40" s="271">
        <v>100.67100000000001</v>
      </c>
      <c r="AW40" s="275">
        <v>33907</v>
      </c>
      <c r="AX40" s="270">
        <v>62.28</v>
      </c>
      <c r="AY40" s="275">
        <v>21823</v>
      </c>
      <c r="AZ40" s="270">
        <v>127</v>
      </c>
      <c r="BA40" s="275">
        <v>34026</v>
      </c>
      <c r="BB40" s="270">
        <v>139.30000000000001</v>
      </c>
      <c r="BC40" s="273">
        <v>38044</v>
      </c>
      <c r="BD40" s="268">
        <v>144.80330000000001</v>
      </c>
      <c r="BE40" s="273">
        <v>34393</v>
      </c>
      <c r="BF40" s="268">
        <v>566.84</v>
      </c>
      <c r="BG40" s="273">
        <v>36644</v>
      </c>
      <c r="BH40" s="268">
        <v>114.8536</v>
      </c>
      <c r="BI40" s="273">
        <v>35277</v>
      </c>
      <c r="BJ40" s="268">
        <v>116.7659</v>
      </c>
      <c r="BK40" s="273">
        <v>35277</v>
      </c>
      <c r="BL40" s="268">
        <v>117.07899999999999</v>
      </c>
    </row>
    <row r="41" spans="1:64" x14ac:dyDescent="0.25">
      <c r="A41" s="273">
        <v>34424</v>
      </c>
      <c r="B41" s="268">
        <v>348.68</v>
      </c>
      <c r="C41" s="273">
        <v>34424</v>
      </c>
      <c r="D41" s="268">
        <v>677.13</v>
      </c>
      <c r="E41" s="273">
        <v>34424</v>
      </c>
      <c r="F41" s="268">
        <v>138.69</v>
      </c>
      <c r="G41" s="273">
        <v>34424</v>
      </c>
      <c r="H41" s="268">
        <v>648.84</v>
      </c>
      <c r="I41" s="273">
        <v>34424</v>
      </c>
      <c r="J41" s="268">
        <v>189.2296</v>
      </c>
      <c r="K41" s="273">
        <v>34424</v>
      </c>
      <c r="L41" s="268">
        <v>339.15120000000002</v>
      </c>
      <c r="M41" s="273">
        <v>35153</v>
      </c>
      <c r="N41" s="268">
        <v>154.70529999999999</v>
      </c>
      <c r="O41" s="273">
        <v>34424</v>
      </c>
      <c r="P41" s="268">
        <v>149.6986</v>
      </c>
      <c r="Q41" s="273">
        <v>38807</v>
      </c>
      <c r="R41" s="268">
        <v>150.68</v>
      </c>
      <c r="S41" s="273">
        <v>34424</v>
      </c>
      <c r="T41" s="268">
        <v>593.21</v>
      </c>
      <c r="U41" s="273">
        <v>34424</v>
      </c>
      <c r="V41" s="268">
        <v>574.82000000000005</v>
      </c>
      <c r="W41" s="273">
        <v>34424</v>
      </c>
      <c r="X41" s="268">
        <v>6.7</v>
      </c>
      <c r="Y41" s="273">
        <v>34424</v>
      </c>
      <c r="Z41" s="268">
        <v>3.5529999999999999</v>
      </c>
      <c r="AA41" s="273">
        <v>34424</v>
      </c>
      <c r="AB41" s="268">
        <v>6.7379999999999995</v>
      </c>
      <c r="AC41" s="275">
        <v>29525</v>
      </c>
      <c r="AD41" s="271">
        <v>67.8125</v>
      </c>
      <c r="AE41" s="275">
        <v>29341</v>
      </c>
      <c r="AF41" s="271">
        <v>10.89</v>
      </c>
      <c r="AG41" s="273">
        <v>34789</v>
      </c>
      <c r="AH41" s="269">
        <v>26680</v>
      </c>
      <c r="AI41" s="273">
        <v>34059</v>
      </c>
      <c r="AJ41" s="268">
        <v>107.41</v>
      </c>
      <c r="AK41" s="275">
        <v>26389</v>
      </c>
      <c r="AL41" s="270">
        <v>48.4</v>
      </c>
      <c r="AM41" s="275">
        <v>34028</v>
      </c>
      <c r="AN41" s="271">
        <v>1422.8877</v>
      </c>
      <c r="AO41" s="275">
        <v>30894</v>
      </c>
      <c r="AP41" s="271">
        <v>272</v>
      </c>
      <c r="AQ41" s="275">
        <v>35885</v>
      </c>
      <c r="AR41" s="270">
        <v>107.8</v>
      </c>
      <c r="AS41" s="275">
        <v>35734</v>
      </c>
      <c r="AT41" s="270">
        <v>426.85</v>
      </c>
      <c r="AU41" s="275">
        <v>37315</v>
      </c>
      <c r="AV41" s="271">
        <v>102.303</v>
      </c>
      <c r="AW41" s="275">
        <v>33938</v>
      </c>
      <c r="AX41" s="270">
        <v>65.78</v>
      </c>
      <c r="AY41" s="275">
        <v>21915</v>
      </c>
      <c r="AZ41" s="270">
        <v>130.1</v>
      </c>
      <c r="BA41" s="275">
        <v>34059</v>
      </c>
      <c r="BB41" s="270">
        <v>162.9</v>
      </c>
      <c r="BC41" s="273">
        <v>38077</v>
      </c>
      <c r="BD41" s="268">
        <v>145.97200000000001</v>
      </c>
      <c r="BE41" s="273">
        <v>34424</v>
      </c>
      <c r="BF41" s="268">
        <v>553.91999999999996</v>
      </c>
      <c r="BG41" s="273">
        <v>36677</v>
      </c>
      <c r="BH41" s="268">
        <v>114.55589999999999</v>
      </c>
      <c r="BI41" s="273">
        <v>35307</v>
      </c>
      <c r="BJ41" s="268">
        <v>116.81619999999999</v>
      </c>
      <c r="BK41" s="273">
        <v>35307</v>
      </c>
      <c r="BL41" s="268">
        <v>116.8588</v>
      </c>
    </row>
    <row r="42" spans="1:64" x14ac:dyDescent="0.25">
      <c r="A42" s="273">
        <v>34453</v>
      </c>
      <c r="B42" s="268">
        <v>346.29</v>
      </c>
      <c r="C42" s="273">
        <v>34453</v>
      </c>
      <c r="D42" s="268">
        <v>670.61</v>
      </c>
      <c r="E42" s="273">
        <v>34453</v>
      </c>
      <c r="F42" s="268">
        <v>138.97</v>
      </c>
      <c r="G42" s="273">
        <v>34453</v>
      </c>
      <c r="H42" s="268">
        <v>644.69000000000005</v>
      </c>
      <c r="I42" s="273">
        <v>34453</v>
      </c>
      <c r="J42" s="268">
        <v>186.98769999999999</v>
      </c>
      <c r="K42" s="273">
        <v>34453</v>
      </c>
      <c r="L42" s="268">
        <v>342.02699999999999</v>
      </c>
      <c r="M42" s="273">
        <v>35185</v>
      </c>
      <c r="N42" s="268">
        <v>161.53559999999999</v>
      </c>
      <c r="O42" s="273">
        <v>34453</v>
      </c>
      <c r="P42" s="268">
        <v>149.33709999999999</v>
      </c>
      <c r="Q42" s="273">
        <v>38835</v>
      </c>
      <c r="R42" s="268">
        <v>152.01</v>
      </c>
      <c r="S42" s="273">
        <v>34453</v>
      </c>
      <c r="T42" s="268">
        <v>588.84</v>
      </c>
      <c r="U42" s="273">
        <v>34453</v>
      </c>
      <c r="V42" s="268">
        <v>570.23</v>
      </c>
      <c r="W42" s="273">
        <v>34454</v>
      </c>
      <c r="X42" s="268">
        <v>6.5</v>
      </c>
      <c r="Y42" s="273">
        <v>34453</v>
      </c>
      <c r="Z42" s="268">
        <v>3.9449999999999998</v>
      </c>
      <c r="AA42" s="273">
        <v>34453</v>
      </c>
      <c r="AB42" s="268">
        <v>7.0419999999999998</v>
      </c>
      <c r="AC42" s="275">
        <v>29553</v>
      </c>
      <c r="AD42" s="271">
        <v>68.03125</v>
      </c>
      <c r="AE42" s="275">
        <v>29371</v>
      </c>
      <c r="AF42" s="271">
        <v>10.37</v>
      </c>
      <c r="AG42" s="273">
        <v>34819</v>
      </c>
      <c r="AH42" s="269">
        <v>26670</v>
      </c>
      <c r="AI42" s="273">
        <v>34089</v>
      </c>
      <c r="AJ42" s="268">
        <v>106.39</v>
      </c>
      <c r="AK42" s="275">
        <v>26419</v>
      </c>
      <c r="AL42" s="270">
        <v>49.4</v>
      </c>
      <c r="AM42" s="275">
        <v>34059</v>
      </c>
      <c r="AN42" s="271">
        <v>1454.0489</v>
      </c>
      <c r="AO42" s="275">
        <v>30925</v>
      </c>
      <c r="AP42" s="271">
        <v>276.8</v>
      </c>
      <c r="AQ42" s="275">
        <v>35915</v>
      </c>
      <c r="AR42" s="270">
        <v>109.5</v>
      </c>
      <c r="AS42" s="275">
        <v>35762</v>
      </c>
      <c r="AT42" s="270">
        <v>399.45</v>
      </c>
      <c r="AU42" s="275">
        <v>37344</v>
      </c>
      <c r="AV42" s="271">
        <v>108.425</v>
      </c>
      <c r="AW42" s="275">
        <v>33969</v>
      </c>
      <c r="AX42" s="270">
        <v>67.400000000000006</v>
      </c>
      <c r="AY42" s="275">
        <v>22006</v>
      </c>
      <c r="AZ42" s="270">
        <v>133.1</v>
      </c>
      <c r="BA42" s="275">
        <v>34089</v>
      </c>
      <c r="BB42" s="270">
        <v>167.6</v>
      </c>
      <c r="BC42" s="273">
        <v>38107</v>
      </c>
      <c r="BD42" s="268">
        <v>140.03890000000001</v>
      </c>
      <c r="BE42" s="273">
        <v>34453</v>
      </c>
      <c r="BF42" s="268">
        <v>549.36</v>
      </c>
      <c r="BG42" s="273">
        <v>36707</v>
      </c>
      <c r="BH42" s="268">
        <v>115.9997</v>
      </c>
      <c r="BI42" s="273">
        <v>35338</v>
      </c>
      <c r="BJ42" s="268">
        <v>119.6551</v>
      </c>
      <c r="BK42" s="273">
        <v>35338</v>
      </c>
      <c r="BL42" s="268">
        <v>119.8099</v>
      </c>
    </row>
    <row r="43" spans="1:64" x14ac:dyDescent="0.25">
      <c r="A43" s="273">
        <v>34485</v>
      </c>
      <c r="B43" s="268">
        <v>346.47</v>
      </c>
      <c r="C43" s="273">
        <v>34485</v>
      </c>
      <c r="D43" s="268">
        <v>668.14</v>
      </c>
      <c r="E43" s="273">
        <v>34485</v>
      </c>
      <c r="F43" s="268">
        <v>139.38999999999999</v>
      </c>
      <c r="G43" s="273">
        <v>34485</v>
      </c>
      <c r="H43" s="268">
        <v>645.16</v>
      </c>
      <c r="I43" s="273">
        <v>34485</v>
      </c>
      <c r="J43" s="268">
        <v>185.75370000000001</v>
      </c>
      <c r="K43" s="273">
        <v>34485</v>
      </c>
      <c r="L43" s="268">
        <v>344.99279999999999</v>
      </c>
      <c r="M43" s="273">
        <v>35216</v>
      </c>
      <c r="N43" s="268">
        <v>163.19220000000001</v>
      </c>
      <c r="O43" s="273">
        <v>34485</v>
      </c>
      <c r="P43" s="268">
        <v>148.5034</v>
      </c>
      <c r="Q43" s="273">
        <v>38868</v>
      </c>
      <c r="R43" s="268">
        <v>149.59</v>
      </c>
      <c r="S43" s="273">
        <v>34485</v>
      </c>
      <c r="T43" s="268">
        <v>591.16999999999996</v>
      </c>
      <c r="U43" s="273">
        <v>34485</v>
      </c>
      <c r="V43" s="268">
        <v>570.15</v>
      </c>
      <c r="W43" s="273">
        <v>34485</v>
      </c>
      <c r="X43" s="268">
        <v>6.9</v>
      </c>
      <c r="Y43" s="273">
        <v>34485</v>
      </c>
      <c r="Z43" s="268">
        <v>4.2439999999999998</v>
      </c>
      <c r="AA43" s="273">
        <v>34485</v>
      </c>
      <c r="AB43" s="268">
        <v>7.1470000000000002</v>
      </c>
      <c r="AC43" s="275">
        <v>29586</v>
      </c>
      <c r="AD43" s="271">
        <v>71.375</v>
      </c>
      <c r="AE43" s="275">
        <v>29402</v>
      </c>
      <c r="AF43" s="271">
        <v>9.99</v>
      </c>
      <c r="AG43" s="273">
        <v>34850</v>
      </c>
      <c r="AH43" s="269">
        <v>27464</v>
      </c>
      <c r="AI43" s="273">
        <v>34120</v>
      </c>
      <c r="AJ43" s="268">
        <v>106.63</v>
      </c>
      <c r="AK43" s="275">
        <v>26450</v>
      </c>
      <c r="AL43" s="270">
        <v>50.1</v>
      </c>
      <c r="AM43" s="275">
        <v>34089</v>
      </c>
      <c r="AN43" s="271">
        <v>1475.8597</v>
      </c>
      <c r="AO43" s="275">
        <v>30953</v>
      </c>
      <c r="AP43" s="271">
        <v>267.10000000000002</v>
      </c>
      <c r="AQ43" s="275">
        <v>35946</v>
      </c>
      <c r="AR43" s="270">
        <v>108.7</v>
      </c>
      <c r="AS43" s="275">
        <v>35795</v>
      </c>
      <c r="AT43" s="270">
        <v>424.58</v>
      </c>
      <c r="AU43" s="275">
        <v>37376</v>
      </c>
      <c r="AV43" s="271">
        <v>109.12</v>
      </c>
      <c r="AW43" s="275">
        <v>33998</v>
      </c>
      <c r="AX43" s="270">
        <v>69.87</v>
      </c>
      <c r="AY43" s="275">
        <v>22097</v>
      </c>
      <c r="AZ43" s="270">
        <v>135.6</v>
      </c>
      <c r="BA43" s="275">
        <v>34120</v>
      </c>
      <c r="BB43" s="270">
        <v>156.80000000000001</v>
      </c>
      <c r="BC43" s="273">
        <v>38138</v>
      </c>
      <c r="BD43" s="268">
        <v>141.92160000000001</v>
      </c>
      <c r="BE43" s="273">
        <v>34485</v>
      </c>
      <c r="BF43" s="268">
        <v>548.42999999999995</v>
      </c>
      <c r="BG43" s="273">
        <v>36738</v>
      </c>
      <c r="BH43" s="268">
        <v>116.9986</v>
      </c>
      <c r="BI43" s="273">
        <v>35369</v>
      </c>
      <c r="BJ43" s="268">
        <v>121.3481</v>
      </c>
      <c r="BK43" s="273">
        <v>35369</v>
      </c>
      <c r="BL43" s="268">
        <v>121.3434</v>
      </c>
    </row>
    <row r="44" spans="1:64" x14ac:dyDescent="0.25">
      <c r="A44" s="273">
        <v>34515</v>
      </c>
      <c r="B44" s="268">
        <v>347.54</v>
      </c>
      <c r="C44" s="273">
        <v>34515</v>
      </c>
      <c r="D44" s="268">
        <v>666.5</v>
      </c>
      <c r="E44" s="273">
        <v>34515</v>
      </c>
      <c r="F44" s="268">
        <v>139.94</v>
      </c>
      <c r="G44" s="273">
        <v>34515</v>
      </c>
      <c r="H44" s="268">
        <v>645.29999999999995</v>
      </c>
      <c r="I44" s="273">
        <v>34515</v>
      </c>
      <c r="J44" s="268">
        <v>183.99459999999999</v>
      </c>
      <c r="K44" s="273">
        <v>34515</v>
      </c>
      <c r="L44" s="268">
        <v>342.88420000000002</v>
      </c>
      <c r="M44" s="273">
        <v>35244</v>
      </c>
      <c r="N44" s="268">
        <v>167.08799999999999</v>
      </c>
      <c r="O44" s="273">
        <v>34515</v>
      </c>
      <c r="P44" s="268">
        <v>149.50069999999999</v>
      </c>
      <c r="Q44" s="273">
        <v>38898</v>
      </c>
      <c r="R44" s="268">
        <v>149.6</v>
      </c>
      <c r="S44" s="273">
        <v>34515</v>
      </c>
      <c r="T44" s="268">
        <v>589.89</v>
      </c>
      <c r="U44" s="273">
        <v>34515</v>
      </c>
      <c r="V44" s="268">
        <v>568.89</v>
      </c>
      <c r="W44" s="273">
        <v>34515</v>
      </c>
      <c r="X44" s="268">
        <v>7.3</v>
      </c>
      <c r="Y44" s="273">
        <v>34515</v>
      </c>
      <c r="Z44" s="268">
        <v>4.2149999999999999</v>
      </c>
      <c r="AA44" s="273">
        <v>34515</v>
      </c>
      <c r="AB44" s="268">
        <v>7.32</v>
      </c>
      <c r="AC44" s="275">
        <v>29616</v>
      </c>
      <c r="AD44" s="271">
        <v>69.28125</v>
      </c>
      <c r="AE44" s="275">
        <v>29433</v>
      </c>
      <c r="AF44" s="271">
        <v>10.8</v>
      </c>
      <c r="AG44" s="273">
        <v>34880</v>
      </c>
      <c r="AH44" s="269">
        <v>29860</v>
      </c>
      <c r="AI44" s="273">
        <v>34150</v>
      </c>
      <c r="AJ44" s="268">
        <v>104.76</v>
      </c>
      <c r="AK44" s="275">
        <v>26480</v>
      </c>
      <c r="AL44" s="270">
        <v>50.4</v>
      </c>
      <c r="AM44" s="275">
        <v>34120</v>
      </c>
      <c r="AN44" s="271">
        <v>1494.1603</v>
      </c>
      <c r="AO44" s="275">
        <v>30986</v>
      </c>
      <c r="AP44" s="271">
        <v>266.7</v>
      </c>
      <c r="AQ44" s="275">
        <v>35976</v>
      </c>
      <c r="AR44" s="270">
        <v>109.1</v>
      </c>
      <c r="AS44" s="275">
        <v>35825</v>
      </c>
      <c r="AT44" s="270">
        <v>433.9</v>
      </c>
      <c r="AU44" s="275">
        <v>37407</v>
      </c>
      <c r="AV44" s="271">
        <v>107.355</v>
      </c>
      <c r="AW44" s="275">
        <v>34026</v>
      </c>
      <c r="AX44" s="270">
        <v>73.16</v>
      </c>
      <c r="AY44" s="275">
        <v>22189</v>
      </c>
      <c r="AZ44" s="270">
        <v>138.5</v>
      </c>
      <c r="BA44" s="275">
        <v>34150</v>
      </c>
      <c r="BB44" s="270">
        <v>146.9</v>
      </c>
      <c r="BC44" s="273">
        <v>38168</v>
      </c>
      <c r="BD44" s="268">
        <v>141.9862</v>
      </c>
      <c r="BE44" s="273">
        <v>34515</v>
      </c>
      <c r="BF44" s="268">
        <v>546.9</v>
      </c>
      <c r="BG44" s="273">
        <v>36769</v>
      </c>
      <c r="BH44" s="268">
        <v>117.8686</v>
      </c>
      <c r="BI44" s="273">
        <v>35398</v>
      </c>
      <c r="BJ44" s="268">
        <v>124.4075</v>
      </c>
      <c r="BK44" s="273">
        <v>35398</v>
      </c>
      <c r="BL44" s="268">
        <v>124.1711</v>
      </c>
    </row>
    <row r="45" spans="1:64" x14ac:dyDescent="0.25">
      <c r="A45" s="273">
        <v>34544</v>
      </c>
      <c r="B45" s="268">
        <v>350.49</v>
      </c>
      <c r="C45" s="273">
        <v>34544</v>
      </c>
      <c r="D45" s="268">
        <v>683.33</v>
      </c>
      <c r="E45" s="273">
        <v>34544</v>
      </c>
      <c r="F45" s="268">
        <v>140.56</v>
      </c>
      <c r="G45" s="273">
        <v>34544</v>
      </c>
      <c r="H45" s="268">
        <v>653.67999999999995</v>
      </c>
      <c r="I45" s="273">
        <v>34544</v>
      </c>
      <c r="J45" s="268">
        <v>190.22559999999999</v>
      </c>
      <c r="K45" s="273">
        <v>34544</v>
      </c>
      <c r="L45" s="268">
        <v>349.16930000000002</v>
      </c>
      <c r="M45" s="273">
        <v>35277</v>
      </c>
      <c r="N45" s="268">
        <v>167.58019999999999</v>
      </c>
      <c r="O45" s="273">
        <v>34544</v>
      </c>
      <c r="P45" s="268">
        <v>151.6737</v>
      </c>
      <c r="Q45" s="273">
        <v>38929</v>
      </c>
      <c r="R45" s="268">
        <v>149.66999999999999</v>
      </c>
      <c r="S45" s="273">
        <v>34544</v>
      </c>
      <c r="T45" s="268">
        <v>601.70000000000005</v>
      </c>
      <c r="U45" s="273">
        <v>34544</v>
      </c>
      <c r="V45" s="268">
        <v>580.19000000000005</v>
      </c>
      <c r="W45" s="273">
        <v>34546</v>
      </c>
      <c r="X45" s="268">
        <v>7.7</v>
      </c>
      <c r="Y45" s="273">
        <v>34544</v>
      </c>
      <c r="Z45" s="268">
        <v>4.359</v>
      </c>
      <c r="AA45" s="273">
        <v>34544</v>
      </c>
      <c r="AB45" s="268">
        <v>7.1109999999999998</v>
      </c>
      <c r="AC45" s="275">
        <v>29644</v>
      </c>
      <c r="AD45" s="271">
        <v>64.875</v>
      </c>
      <c r="AE45" s="275">
        <v>29462</v>
      </c>
      <c r="AF45" s="271">
        <v>11.27</v>
      </c>
      <c r="AG45" s="273">
        <v>34911</v>
      </c>
      <c r="AH45" s="269">
        <v>28600</v>
      </c>
      <c r="AI45" s="273">
        <v>34181</v>
      </c>
      <c r="AJ45" s="268">
        <v>105.04</v>
      </c>
      <c r="AK45" s="275">
        <v>26511</v>
      </c>
      <c r="AL45" s="270">
        <v>51.5</v>
      </c>
      <c r="AM45" s="275">
        <v>34150</v>
      </c>
      <c r="AN45" s="271">
        <v>1509.6995999999999</v>
      </c>
      <c r="AO45" s="275">
        <v>31016</v>
      </c>
      <c r="AP45" s="271">
        <v>268.39999999999998</v>
      </c>
      <c r="AQ45" s="275">
        <v>36007</v>
      </c>
      <c r="AR45" s="270">
        <v>111.9</v>
      </c>
      <c r="AS45" s="275">
        <v>35853</v>
      </c>
      <c r="AT45" s="270">
        <v>474.5</v>
      </c>
      <c r="AU45" s="275">
        <v>37435</v>
      </c>
      <c r="AV45" s="271">
        <v>99.272000000000006</v>
      </c>
      <c r="AW45" s="275">
        <v>34059</v>
      </c>
      <c r="AX45" s="270">
        <v>75.53</v>
      </c>
      <c r="AY45" s="275">
        <v>22280</v>
      </c>
      <c r="AZ45" s="270">
        <v>141.4</v>
      </c>
      <c r="BA45" s="275">
        <v>34180</v>
      </c>
      <c r="BB45" s="270">
        <v>155.30000000000001</v>
      </c>
      <c r="BC45" s="273">
        <v>38198</v>
      </c>
      <c r="BD45" s="268">
        <v>141.4228</v>
      </c>
      <c r="BE45" s="273">
        <v>34544</v>
      </c>
      <c r="BF45" s="268">
        <v>557.59</v>
      </c>
      <c r="BG45" s="273">
        <v>36798</v>
      </c>
      <c r="BH45" s="268">
        <v>118.4804</v>
      </c>
      <c r="BI45" s="273">
        <v>35430</v>
      </c>
      <c r="BJ45" s="268">
        <v>123.3202</v>
      </c>
      <c r="BK45" s="273">
        <v>35430</v>
      </c>
      <c r="BL45" s="268">
        <v>123.1686</v>
      </c>
    </row>
    <row r="46" spans="1:64" x14ac:dyDescent="0.25">
      <c r="A46" s="273">
        <v>34577</v>
      </c>
      <c r="B46" s="268">
        <v>352.97</v>
      </c>
      <c r="C46" s="273">
        <v>34577</v>
      </c>
      <c r="D46" s="268">
        <v>684.1</v>
      </c>
      <c r="E46" s="273">
        <v>34577</v>
      </c>
      <c r="F46" s="268">
        <v>141.06</v>
      </c>
      <c r="G46" s="273">
        <v>34577</v>
      </c>
      <c r="H46" s="268">
        <v>655.57</v>
      </c>
      <c r="I46" s="273">
        <v>34577</v>
      </c>
      <c r="J46" s="268">
        <v>188.82599999999999</v>
      </c>
      <c r="K46" s="273">
        <v>34577</v>
      </c>
      <c r="L46" s="268">
        <v>350.37819999999999</v>
      </c>
      <c r="M46" s="273">
        <v>35307</v>
      </c>
      <c r="N46" s="268">
        <v>172.52440000000001</v>
      </c>
      <c r="O46" s="273">
        <v>34577</v>
      </c>
      <c r="P46" s="268">
        <v>151.49199999999999</v>
      </c>
      <c r="Q46" s="273">
        <v>38960</v>
      </c>
      <c r="R46" s="268">
        <v>151.6</v>
      </c>
      <c r="S46" s="273">
        <v>34577</v>
      </c>
      <c r="T46" s="268">
        <v>603.6</v>
      </c>
      <c r="U46" s="273">
        <v>34577</v>
      </c>
      <c r="V46" s="268">
        <v>580.91</v>
      </c>
      <c r="W46" s="273">
        <v>34577</v>
      </c>
      <c r="X46" s="268">
        <v>7.9</v>
      </c>
      <c r="Y46" s="273">
        <v>34577</v>
      </c>
      <c r="Z46" s="268">
        <v>4.6609999999999996</v>
      </c>
      <c r="AA46" s="273">
        <v>34577</v>
      </c>
      <c r="AB46" s="268">
        <v>7.173</v>
      </c>
      <c r="AC46" s="275">
        <v>29676</v>
      </c>
      <c r="AD46" s="271">
        <v>67.0625</v>
      </c>
      <c r="AE46" s="275">
        <v>29494</v>
      </c>
      <c r="AF46" s="271">
        <v>11.7</v>
      </c>
      <c r="AG46" s="273">
        <v>34942</v>
      </c>
      <c r="AH46" s="269">
        <v>29190</v>
      </c>
      <c r="AI46" s="273">
        <v>34212</v>
      </c>
      <c r="AJ46" s="268">
        <v>102.63</v>
      </c>
      <c r="AK46" s="275">
        <v>26542</v>
      </c>
      <c r="AL46" s="270">
        <v>52.2</v>
      </c>
      <c r="AM46" s="275">
        <v>34181</v>
      </c>
      <c r="AN46" s="271">
        <v>1530.9864</v>
      </c>
      <c r="AO46" s="275">
        <v>31047</v>
      </c>
      <c r="AP46" s="271">
        <v>257.2</v>
      </c>
      <c r="AQ46" s="275">
        <v>36038</v>
      </c>
      <c r="AR46" s="270">
        <v>111.6</v>
      </c>
      <c r="AS46" s="275">
        <v>35885</v>
      </c>
      <c r="AT46" s="270">
        <v>514.35</v>
      </c>
      <c r="AU46" s="275">
        <v>37468</v>
      </c>
      <c r="AV46" s="271">
        <v>91.683000000000007</v>
      </c>
      <c r="AW46" s="275">
        <v>34089</v>
      </c>
      <c r="AX46" s="270">
        <v>82.67</v>
      </c>
      <c r="AY46" s="275">
        <v>22371</v>
      </c>
      <c r="AZ46" s="270">
        <v>144.19999999999999</v>
      </c>
      <c r="BA46" s="275">
        <v>34212</v>
      </c>
      <c r="BB46" s="270">
        <v>154.4</v>
      </c>
      <c r="BC46" s="273">
        <v>38230</v>
      </c>
      <c r="BD46" s="268">
        <v>144.6189</v>
      </c>
      <c r="BE46" s="273">
        <v>34577</v>
      </c>
      <c r="BF46" s="268">
        <v>557.51</v>
      </c>
      <c r="BG46" s="273">
        <v>36830</v>
      </c>
      <c r="BH46" s="268">
        <v>119.9097</v>
      </c>
      <c r="BI46" s="273">
        <v>35461</v>
      </c>
      <c r="BJ46" s="268">
        <v>122.667</v>
      </c>
      <c r="BK46" s="273">
        <v>35461</v>
      </c>
      <c r="BL46" s="268">
        <v>122.99290000000001</v>
      </c>
    </row>
    <row r="47" spans="1:64" x14ac:dyDescent="0.25">
      <c r="A47" s="273">
        <v>34607</v>
      </c>
      <c r="B47" s="268">
        <v>352.99</v>
      </c>
      <c r="C47" s="273">
        <v>34607</v>
      </c>
      <c r="D47" s="268">
        <v>671.35</v>
      </c>
      <c r="E47" s="273">
        <v>34607</v>
      </c>
      <c r="F47" s="268">
        <v>141.51</v>
      </c>
      <c r="G47" s="273">
        <v>34607</v>
      </c>
      <c r="H47" s="268">
        <v>650.20000000000005</v>
      </c>
      <c r="I47" s="273">
        <v>34607</v>
      </c>
      <c r="J47" s="268">
        <v>182.87780000000001</v>
      </c>
      <c r="K47" s="273">
        <v>34607</v>
      </c>
      <c r="L47" s="268">
        <v>345.2355</v>
      </c>
      <c r="M47" s="273">
        <v>35338</v>
      </c>
      <c r="N47" s="268">
        <v>180.88329999999999</v>
      </c>
      <c r="O47" s="273">
        <v>34607</v>
      </c>
      <c r="P47" s="268">
        <v>151.24529999999999</v>
      </c>
      <c r="Q47" s="273">
        <v>38989</v>
      </c>
      <c r="R47" s="268">
        <v>153.82</v>
      </c>
      <c r="S47" s="273">
        <v>34607</v>
      </c>
      <c r="T47" s="268">
        <v>595.01</v>
      </c>
      <c r="U47" s="273">
        <v>34607</v>
      </c>
      <c r="V47" s="268">
        <v>572.36</v>
      </c>
      <c r="W47" s="273">
        <v>34607</v>
      </c>
      <c r="X47" s="268">
        <v>7.9</v>
      </c>
      <c r="Y47" s="273">
        <v>34607</v>
      </c>
      <c r="Z47" s="268">
        <v>4.7729999999999997</v>
      </c>
      <c r="AA47" s="273">
        <v>34607</v>
      </c>
      <c r="AB47" s="268">
        <v>7.6029999999999998</v>
      </c>
      <c r="AC47" s="275">
        <v>29706</v>
      </c>
      <c r="AD47" s="271">
        <v>61.875</v>
      </c>
      <c r="AE47" s="275">
        <v>29525</v>
      </c>
      <c r="AF47" s="271">
        <v>12.23</v>
      </c>
      <c r="AG47" s="273">
        <v>34972</v>
      </c>
      <c r="AH47" s="269">
        <v>29796</v>
      </c>
      <c r="AI47" s="273">
        <v>34242</v>
      </c>
      <c r="AJ47" s="268">
        <v>102.72</v>
      </c>
      <c r="AK47" s="275">
        <v>26572</v>
      </c>
      <c r="AL47" s="270">
        <v>52.4</v>
      </c>
      <c r="AM47" s="275">
        <v>34212</v>
      </c>
      <c r="AN47" s="271">
        <v>1552.4202</v>
      </c>
      <c r="AO47" s="275">
        <v>31078</v>
      </c>
      <c r="AP47" s="271">
        <v>256.89999999999998</v>
      </c>
      <c r="AQ47" s="275">
        <v>36068</v>
      </c>
      <c r="AR47" s="270">
        <v>112.6</v>
      </c>
      <c r="AS47" s="275">
        <v>35915</v>
      </c>
      <c r="AT47" s="270">
        <v>517.28</v>
      </c>
      <c r="AU47" s="275">
        <v>37498</v>
      </c>
      <c r="AV47" s="271">
        <v>93.084000000000003</v>
      </c>
      <c r="AW47" s="275">
        <v>34120</v>
      </c>
      <c r="AX47" s="270">
        <v>83.74</v>
      </c>
      <c r="AY47" s="275">
        <v>22462</v>
      </c>
      <c r="AZ47" s="270">
        <v>146.80000000000001</v>
      </c>
      <c r="BA47" s="275">
        <v>34242</v>
      </c>
      <c r="BB47" s="270">
        <v>168.2</v>
      </c>
      <c r="BC47" s="273">
        <v>38260</v>
      </c>
      <c r="BD47" s="268">
        <v>147.6883</v>
      </c>
      <c r="BE47" s="273">
        <v>34607</v>
      </c>
      <c r="BF47" s="268">
        <v>549.5</v>
      </c>
      <c r="BG47" s="273">
        <v>36860</v>
      </c>
      <c r="BH47" s="268">
        <v>121.6508</v>
      </c>
      <c r="BI47" s="273">
        <v>35489</v>
      </c>
      <c r="BJ47" s="268">
        <v>124.2015</v>
      </c>
      <c r="BK47" s="273">
        <v>35489</v>
      </c>
      <c r="BL47" s="268">
        <v>124.4096</v>
      </c>
    </row>
    <row r="48" spans="1:64" x14ac:dyDescent="0.25">
      <c r="A48" s="273">
        <v>34638</v>
      </c>
      <c r="B48" s="268">
        <v>353.83</v>
      </c>
      <c r="C48" s="273">
        <v>34638</v>
      </c>
      <c r="D48" s="268">
        <v>669.81</v>
      </c>
      <c r="E48" s="273">
        <v>34638</v>
      </c>
      <c r="F48" s="268">
        <v>142.09</v>
      </c>
      <c r="G48" s="273">
        <v>34638</v>
      </c>
      <c r="H48" s="268">
        <v>650.39</v>
      </c>
      <c r="I48" s="273">
        <v>34638</v>
      </c>
      <c r="J48" s="268">
        <v>182.24299999999999</v>
      </c>
      <c r="K48" s="273">
        <v>34638</v>
      </c>
      <c r="L48" s="268">
        <v>339.10520000000002</v>
      </c>
      <c r="M48" s="273">
        <v>35369</v>
      </c>
      <c r="N48" s="268">
        <v>180.49850000000001</v>
      </c>
      <c r="O48" s="273">
        <v>34638</v>
      </c>
      <c r="P48" s="268">
        <v>152.83799999999999</v>
      </c>
      <c r="Q48" s="273">
        <v>39021</v>
      </c>
      <c r="R48" s="268">
        <v>157.91</v>
      </c>
      <c r="S48" s="273">
        <v>34638</v>
      </c>
      <c r="T48" s="268">
        <v>594.66999999999996</v>
      </c>
      <c r="U48" s="273">
        <v>34638</v>
      </c>
      <c r="V48" s="268">
        <v>571.85</v>
      </c>
      <c r="W48" s="273">
        <v>34638</v>
      </c>
      <c r="X48" s="268">
        <v>8.1</v>
      </c>
      <c r="Y48" s="273">
        <v>34638</v>
      </c>
      <c r="Z48" s="268">
        <v>5.1459999999999999</v>
      </c>
      <c r="AA48" s="273">
        <v>34638</v>
      </c>
      <c r="AB48" s="268">
        <v>7.8070000000000004</v>
      </c>
      <c r="AC48" s="275">
        <v>29735</v>
      </c>
      <c r="AD48" s="271">
        <v>64.75</v>
      </c>
      <c r="AE48" s="275">
        <v>29553</v>
      </c>
      <c r="AF48" s="271">
        <v>12.32</v>
      </c>
      <c r="AG48" s="273">
        <v>35003</v>
      </c>
      <c r="AH48" s="269">
        <v>29908</v>
      </c>
      <c r="AI48" s="273">
        <v>34273</v>
      </c>
      <c r="AJ48" s="268">
        <v>103.77</v>
      </c>
      <c r="AK48" s="275">
        <v>26603</v>
      </c>
      <c r="AL48" s="270">
        <v>53</v>
      </c>
      <c r="AM48" s="275">
        <v>34242</v>
      </c>
      <c r="AN48" s="271">
        <v>1568.4101000000001</v>
      </c>
      <c r="AO48" s="275">
        <v>31106</v>
      </c>
      <c r="AP48" s="271">
        <v>251.9</v>
      </c>
      <c r="AQ48" s="275">
        <v>36099</v>
      </c>
      <c r="AR48" s="270">
        <v>113.1</v>
      </c>
      <c r="AS48" s="275">
        <v>35944</v>
      </c>
      <c r="AT48" s="270">
        <v>499.44</v>
      </c>
      <c r="AU48" s="275">
        <v>37529</v>
      </c>
      <c r="AV48" s="271">
        <v>83.037999999999997</v>
      </c>
      <c r="AW48" s="275">
        <v>34150</v>
      </c>
      <c r="AX48" s="270">
        <v>86.81</v>
      </c>
      <c r="AY48" s="275">
        <v>22553</v>
      </c>
      <c r="AZ48" s="270">
        <v>150.1</v>
      </c>
      <c r="BA48" s="275">
        <v>34271</v>
      </c>
      <c r="BB48" s="270">
        <v>160</v>
      </c>
      <c r="BC48" s="273">
        <v>38289</v>
      </c>
      <c r="BD48" s="268">
        <v>152.72239999999999</v>
      </c>
      <c r="BE48" s="273">
        <v>34638</v>
      </c>
      <c r="BF48" s="268">
        <v>548.63</v>
      </c>
      <c r="BG48" s="273">
        <v>36889</v>
      </c>
      <c r="BH48" s="268">
        <v>122.9687</v>
      </c>
      <c r="BI48" s="273">
        <v>35520</v>
      </c>
      <c r="BJ48" s="268">
        <v>121.1953</v>
      </c>
      <c r="BK48" s="273">
        <v>35520</v>
      </c>
      <c r="BL48" s="268">
        <v>121.99420000000001</v>
      </c>
    </row>
    <row r="49" spans="1:64" x14ac:dyDescent="0.25">
      <c r="A49" s="273">
        <v>34668</v>
      </c>
      <c r="B49" s="268">
        <v>349.37</v>
      </c>
      <c r="C49" s="273">
        <v>34668</v>
      </c>
      <c r="D49" s="268">
        <v>668.71</v>
      </c>
      <c r="E49" s="273">
        <v>34668</v>
      </c>
      <c r="F49" s="268">
        <v>142.5</v>
      </c>
      <c r="G49" s="273">
        <v>34668</v>
      </c>
      <c r="H49" s="268">
        <v>647.41</v>
      </c>
      <c r="I49" s="273">
        <v>34668</v>
      </c>
      <c r="J49" s="268">
        <v>183.32259999999999</v>
      </c>
      <c r="K49" s="273">
        <v>34668</v>
      </c>
      <c r="L49" s="268">
        <v>332.97370000000001</v>
      </c>
      <c r="M49" s="273">
        <v>35398</v>
      </c>
      <c r="N49" s="268">
        <v>187.8776</v>
      </c>
      <c r="O49" s="273">
        <v>34668</v>
      </c>
      <c r="P49" s="268">
        <v>151.31440000000001</v>
      </c>
      <c r="Q49" s="273">
        <v>39051</v>
      </c>
      <c r="R49" s="268">
        <v>161.16999999999999</v>
      </c>
      <c r="S49" s="273">
        <v>34668</v>
      </c>
      <c r="T49" s="268">
        <v>592.80999999999995</v>
      </c>
      <c r="U49" s="273">
        <v>34668</v>
      </c>
      <c r="V49" s="268">
        <v>570.58000000000004</v>
      </c>
      <c r="W49" s="273">
        <v>34668</v>
      </c>
      <c r="X49" s="268">
        <v>7.8</v>
      </c>
      <c r="Y49" s="273">
        <v>34668</v>
      </c>
      <c r="Z49" s="268">
        <v>5.7119999999999997</v>
      </c>
      <c r="AA49" s="273">
        <v>34668</v>
      </c>
      <c r="AB49" s="268">
        <v>7.9059999999999997</v>
      </c>
      <c r="AC49" s="275">
        <v>29767</v>
      </c>
      <c r="AD49" s="271">
        <v>64.375</v>
      </c>
      <c r="AE49" s="275">
        <v>29586</v>
      </c>
      <c r="AF49" s="271">
        <v>11.981999999999999</v>
      </c>
      <c r="AG49" s="273">
        <v>35033</v>
      </c>
      <c r="AH49" s="269">
        <v>30340</v>
      </c>
      <c r="AI49" s="273">
        <v>34303</v>
      </c>
      <c r="AJ49" s="268">
        <v>106.94</v>
      </c>
      <c r="AK49" s="275">
        <v>26633</v>
      </c>
      <c r="AL49" s="270">
        <v>54.6</v>
      </c>
      <c r="AM49" s="275">
        <v>34273</v>
      </c>
      <c r="AN49" s="271">
        <v>1588.6425999999999</v>
      </c>
      <c r="AO49" s="275">
        <v>31135</v>
      </c>
      <c r="AP49" s="271">
        <v>256.8</v>
      </c>
      <c r="AQ49" s="275">
        <v>36129</v>
      </c>
      <c r="AR49" s="270">
        <v>114</v>
      </c>
      <c r="AS49" s="275">
        <v>35976</v>
      </c>
      <c r="AT49" s="270">
        <v>501.5</v>
      </c>
      <c r="AU49" s="275">
        <v>37560</v>
      </c>
      <c r="AV49" s="271">
        <v>88.433000000000007</v>
      </c>
      <c r="AW49" s="275">
        <v>34180</v>
      </c>
      <c r="AX49" s="270">
        <v>87.44</v>
      </c>
      <c r="AY49" s="275">
        <v>22644</v>
      </c>
      <c r="AZ49" s="270">
        <v>154</v>
      </c>
      <c r="BA49" s="275">
        <v>34303</v>
      </c>
      <c r="BB49" s="270">
        <v>129.6</v>
      </c>
      <c r="BC49" s="273">
        <v>38321</v>
      </c>
      <c r="BD49" s="268">
        <v>160.64490000000001</v>
      </c>
      <c r="BE49" s="273">
        <v>34668</v>
      </c>
      <c r="BF49" s="268">
        <v>548.29999999999995</v>
      </c>
      <c r="BG49" s="273">
        <v>36922</v>
      </c>
      <c r="BH49" s="268">
        <v>125.535</v>
      </c>
      <c r="BI49" s="273">
        <v>35550</v>
      </c>
      <c r="BJ49" s="268">
        <v>122.8884</v>
      </c>
      <c r="BK49" s="273">
        <v>35550</v>
      </c>
      <c r="BL49" s="268">
        <v>123.6212</v>
      </c>
    </row>
    <row r="50" spans="1:64" x14ac:dyDescent="0.25">
      <c r="A50" s="273">
        <v>34698</v>
      </c>
      <c r="B50" s="268">
        <v>351.94</v>
      </c>
      <c r="C50" s="273">
        <v>34698</v>
      </c>
      <c r="D50" s="268">
        <v>674.24</v>
      </c>
      <c r="E50" s="273">
        <v>34698</v>
      </c>
      <c r="F50" s="268">
        <v>143.15</v>
      </c>
      <c r="G50" s="273">
        <v>34698</v>
      </c>
      <c r="H50" s="268">
        <v>649.5</v>
      </c>
      <c r="I50" s="273">
        <v>34698</v>
      </c>
      <c r="J50" s="268">
        <v>186.1438</v>
      </c>
      <c r="K50" s="273">
        <v>34698</v>
      </c>
      <c r="L50" s="268">
        <v>340.30329999999998</v>
      </c>
      <c r="M50" s="273">
        <v>35430</v>
      </c>
      <c r="N50" s="268">
        <v>189.27379999999999</v>
      </c>
      <c r="O50" s="273">
        <v>34698</v>
      </c>
      <c r="P50" s="268">
        <v>152.0204</v>
      </c>
      <c r="Q50" s="273">
        <v>39080</v>
      </c>
      <c r="R50" s="268">
        <v>161.81</v>
      </c>
      <c r="S50" s="273">
        <v>34698</v>
      </c>
      <c r="T50" s="268">
        <v>597.54</v>
      </c>
      <c r="U50" s="273">
        <v>34698</v>
      </c>
      <c r="V50" s="268">
        <v>574.52</v>
      </c>
      <c r="W50" s="273">
        <v>34699</v>
      </c>
      <c r="X50" s="268">
        <v>7</v>
      </c>
      <c r="Y50" s="273">
        <v>34698</v>
      </c>
      <c r="Z50" s="268">
        <v>5.6870000000000003</v>
      </c>
      <c r="AA50" s="273">
        <v>34698</v>
      </c>
      <c r="AB50" s="268">
        <v>7.8220000000000001</v>
      </c>
      <c r="AC50" s="275">
        <v>29798</v>
      </c>
      <c r="AD50" s="271">
        <v>61.03125</v>
      </c>
      <c r="AE50" s="275">
        <v>29616</v>
      </c>
      <c r="AF50" s="271">
        <v>12.282</v>
      </c>
      <c r="AG50" s="273">
        <v>35064</v>
      </c>
      <c r="AH50" s="269">
        <v>34340</v>
      </c>
      <c r="AI50" s="273">
        <v>34334</v>
      </c>
      <c r="AJ50" s="268">
        <v>108.64</v>
      </c>
      <c r="AK50" s="275">
        <v>26664</v>
      </c>
      <c r="AL50" s="270">
        <v>57.7</v>
      </c>
      <c r="AM50" s="275">
        <v>34303</v>
      </c>
      <c r="AN50" s="271">
        <v>1598.1745000000001</v>
      </c>
      <c r="AO50" s="275">
        <v>31167</v>
      </c>
      <c r="AP50" s="271">
        <v>254.1</v>
      </c>
      <c r="AQ50" s="275">
        <v>36160</v>
      </c>
      <c r="AR50" s="270">
        <v>114</v>
      </c>
      <c r="AS50" s="275">
        <v>36007</v>
      </c>
      <c r="AT50" s="270">
        <v>454.79</v>
      </c>
      <c r="AU50" s="275">
        <v>37589</v>
      </c>
      <c r="AV50" s="271">
        <v>94.519000000000005</v>
      </c>
      <c r="AW50" s="275">
        <v>34212</v>
      </c>
      <c r="AX50" s="270">
        <v>93.87</v>
      </c>
      <c r="AY50" s="275">
        <v>22735</v>
      </c>
      <c r="AZ50" s="270">
        <v>157</v>
      </c>
      <c r="BA50" s="275">
        <v>34334</v>
      </c>
      <c r="BB50" s="270">
        <v>137.5</v>
      </c>
      <c r="BC50" s="273">
        <v>38352</v>
      </c>
      <c r="BD50" s="268">
        <v>164.12690000000001</v>
      </c>
      <c r="BE50" s="273">
        <v>34698</v>
      </c>
      <c r="BF50" s="268">
        <v>551.48</v>
      </c>
      <c r="BG50" s="273">
        <v>36950</v>
      </c>
      <c r="BH50" s="268">
        <v>127.65300000000001</v>
      </c>
      <c r="BI50" s="273">
        <v>35580</v>
      </c>
      <c r="BJ50" s="268">
        <v>125.7306</v>
      </c>
      <c r="BK50" s="273">
        <v>35580</v>
      </c>
      <c r="BL50" s="268">
        <v>126.5838</v>
      </c>
    </row>
    <row r="51" spans="1:64" x14ac:dyDescent="0.25">
      <c r="A51" s="273">
        <v>34730</v>
      </c>
      <c r="B51" s="268">
        <v>356.71</v>
      </c>
      <c r="C51" s="273">
        <v>34730</v>
      </c>
      <c r="D51" s="268">
        <v>688.54</v>
      </c>
      <c r="E51" s="273">
        <v>34730</v>
      </c>
      <c r="F51" s="268">
        <v>144.04</v>
      </c>
      <c r="G51" s="273">
        <v>34730</v>
      </c>
      <c r="H51" s="268">
        <v>660.03</v>
      </c>
      <c r="I51" s="273">
        <v>34730</v>
      </c>
      <c r="J51" s="268">
        <v>190.91929999999999</v>
      </c>
      <c r="K51" s="273">
        <v>34730</v>
      </c>
      <c r="L51" s="268">
        <v>350.02850000000001</v>
      </c>
      <c r="M51" s="273">
        <v>35461</v>
      </c>
      <c r="N51" s="268">
        <v>195.47049999999999</v>
      </c>
      <c r="O51" s="273">
        <v>34730</v>
      </c>
      <c r="P51" s="268">
        <v>155.20060000000001</v>
      </c>
      <c r="Q51" s="273">
        <v>39113</v>
      </c>
      <c r="R51" s="268">
        <v>165.72</v>
      </c>
      <c r="S51" s="273">
        <v>34730</v>
      </c>
      <c r="T51" s="268">
        <v>610.33000000000004</v>
      </c>
      <c r="U51" s="273">
        <v>34730</v>
      </c>
      <c r="V51" s="268">
        <v>585.89</v>
      </c>
      <c r="W51" s="273">
        <v>34730</v>
      </c>
      <c r="X51" s="268">
        <v>7.5</v>
      </c>
      <c r="Y51" s="273">
        <v>34730</v>
      </c>
      <c r="Z51" s="268">
        <v>5.9950000000000001</v>
      </c>
      <c r="AA51" s="273">
        <v>34730</v>
      </c>
      <c r="AB51" s="268">
        <v>7.5809999999999995</v>
      </c>
      <c r="AC51" s="275">
        <v>29829</v>
      </c>
      <c r="AD51" s="271">
        <v>57.375</v>
      </c>
      <c r="AE51" s="275">
        <v>29644</v>
      </c>
      <c r="AF51" s="271">
        <v>12.972</v>
      </c>
      <c r="AG51" s="273">
        <v>35095</v>
      </c>
      <c r="AH51" s="269">
        <v>32465</v>
      </c>
      <c r="AI51" s="273">
        <v>34365</v>
      </c>
      <c r="AJ51" s="268">
        <v>108.68</v>
      </c>
      <c r="AK51" s="275">
        <v>26695</v>
      </c>
      <c r="AL51" s="270">
        <v>59.3</v>
      </c>
      <c r="AM51" s="275">
        <v>34334</v>
      </c>
      <c r="AN51" s="271">
        <v>1610.4803999999999</v>
      </c>
      <c r="AO51" s="275">
        <v>31198</v>
      </c>
      <c r="AP51" s="271">
        <v>246.8</v>
      </c>
      <c r="AQ51" s="275">
        <v>36191</v>
      </c>
      <c r="AR51" s="270">
        <v>114.8</v>
      </c>
      <c r="AS51" s="275">
        <v>36038</v>
      </c>
      <c r="AT51" s="270">
        <v>343.73</v>
      </c>
      <c r="AU51" s="275">
        <v>37621</v>
      </c>
      <c r="AV51" s="271">
        <v>91.375</v>
      </c>
      <c r="AW51" s="275">
        <v>34242</v>
      </c>
      <c r="AX51" s="270">
        <v>92.87</v>
      </c>
      <c r="AY51" s="275">
        <v>22826</v>
      </c>
      <c r="AZ51" s="270">
        <v>160.4</v>
      </c>
      <c r="BA51" s="275">
        <v>34365</v>
      </c>
      <c r="BB51" s="270">
        <v>143.30000000000001</v>
      </c>
      <c r="BC51" s="273">
        <v>38383</v>
      </c>
      <c r="BD51" s="268">
        <v>160.25819999999999</v>
      </c>
      <c r="BE51" s="273">
        <v>34730</v>
      </c>
      <c r="BF51" s="268">
        <v>562.11</v>
      </c>
      <c r="BG51" s="273">
        <v>36980</v>
      </c>
      <c r="BH51" s="268">
        <v>128.87389999999999</v>
      </c>
      <c r="BI51" s="273">
        <v>35611</v>
      </c>
      <c r="BJ51" s="268">
        <v>127.139</v>
      </c>
      <c r="BK51" s="273">
        <v>35611</v>
      </c>
      <c r="BL51" s="268">
        <v>128.1935</v>
      </c>
    </row>
    <row r="52" spans="1:64" x14ac:dyDescent="0.25">
      <c r="A52" s="273">
        <v>34758</v>
      </c>
      <c r="B52" s="268">
        <v>368.94</v>
      </c>
      <c r="C52" s="273">
        <v>34758</v>
      </c>
      <c r="D52" s="268">
        <v>708.39</v>
      </c>
      <c r="E52" s="273">
        <v>34758</v>
      </c>
      <c r="F52" s="268">
        <v>144.88999999999999</v>
      </c>
      <c r="G52" s="273">
        <v>34758</v>
      </c>
      <c r="H52" s="268">
        <v>672.64</v>
      </c>
      <c r="I52" s="273">
        <v>34758</v>
      </c>
      <c r="J52" s="268">
        <v>196.33199999999999</v>
      </c>
      <c r="K52" s="273">
        <v>34758</v>
      </c>
      <c r="L52" s="268">
        <v>360.20609999999999</v>
      </c>
      <c r="M52" s="273">
        <v>35489</v>
      </c>
      <c r="N52" s="268">
        <v>198.6936</v>
      </c>
      <c r="O52" s="273">
        <v>34758</v>
      </c>
      <c r="P52" s="268">
        <v>159.0325</v>
      </c>
      <c r="Q52" s="273">
        <v>39141</v>
      </c>
      <c r="R52" s="268">
        <v>166.02</v>
      </c>
      <c r="S52" s="273">
        <v>34758</v>
      </c>
      <c r="T52" s="268">
        <v>625.91</v>
      </c>
      <c r="U52" s="273">
        <v>34758</v>
      </c>
      <c r="V52" s="268">
        <v>599.82000000000005</v>
      </c>
      <c r="W52" s="273">
        <v>34758</v>
      </c>
      <c r="X52" s="268">
        <v>7</v>
      </c>
      <c r="Y52" s="273">
        <v>34758</v>
      </c>
      <c r="Z52" s="268">
        <v>5.9379999999999997</v>
      </c>
      <c r="AA52" s="273">
        <v>34758</v>
      </c>
      <c r="AB52" s="268">
        <v>7.2009999999999996</v>
      </c>
      <c r="AC52" s="275">
        <v>29859</v>
      </c>
      <c r="AD52" s="271">
        <v>56</v>
      </c>
      <c r="AE52" s="275">
        <v>29676</v>
      </c>
      <c r="AF52" s="271">
        <v>12.651999999999999</v>
      </c>
      <c r="AG52" s="273">
        <v>35124</v>
      </c>
      <c r="AH52" s="269">
        <v>34700</v>
      </c>
      <c r="AI52" s="273">
        <v>34393</v>
      </c>
      <c r="AJ52" s="268">
        <v>108.12</v>
      </c>
      <c r="AK52" s="275">
        <v>26723</v>
      </c>
      <c r="AL52" s="270">
        <v>62.5</v>
      </c>
      <c r="AM52" s="275">
        <v>34365</v>
      </c>
      <c r="AN52" s="271">
        <v>1621.1096</v>
      </c>
      <c r="AO52" s="275">
        <v>31226</v>
      </c>
      <c r="AP52" s="271">
        <v>242.6</v>
      </c>
      <c r="AQ52" s="275">
        <v>36219</v>
      </c>
      <c r="AR52" s="270">
        <v>114.8</v>
      </c>
      <c r="AS52" s="275">
        <v>36068</v>
      </c>
      <c r="AT52" s="270">
        <v>367.09</v>
      </c>
      <c r="AU52" s="275">
        <v>37652</v>
      </c>
      <c r="AV52" s="271">
        <v>90.971999999999994</v>
      </c>
      <c r="AW52" s="275">
        <v>34271</v>
      </c>
      <c r="AX52" s="270">
        <v>102.81</v>
      </c>
      <c r="AY52" s="275">
        <v>22917</v>
      </c>
      <c r="AZ52" s="270">
        <v>164.3</v>
      </c>
      <c r="BA52" s="275">
        <v>34393</v>
      </c>
      <c r="BB52" s="270">
        <v>187.4</v>
      </c>
      <c r="BC52" s="273">
        <v>38411</v>
      </c>
      <c r="BD52" s="268">
        <v>161.9272</v>
      </c>
      <c r="BE52" s="273">
        <v>34758</v>
      </c>
      <c r="BF52" s="268">
        <v>574.95000000000005</v>
      </c>
      <c r="BG52" s="273">
        <v>37011</v>
      </c>
      <c r="BH52" s="268">
        <v>129.60059999999999</v>
      </c>
      <c r="BI52" s="273">
        <v>35642</v>
      </c>
      <c r="BJ52" s="268">
        <v>132.98869999999999</v>
      </c>
      <c r="BK52" s="273">
        <v>35642</v>
      </c>
      <c r="BL52" s="268">
        <v>133.12469999999999</v>
      </c>
    </row>
    <row r="53" spans="1:64" x14ac:dyDescent="0.25">
      <c r="A53" s="273">
        <v>34789</v>
      </c>
      <c r="B53" s="268">
        <v>372.91</v>
      </c>
      <c r="C53" s="273">
        <v>34789</v>
      </c>
      <c r="D53" s="268">
        <v>714.17</v>
      </c>
      <c r="E53" s="273">
        <v>34789</v>
      </c>
      <c r="F53" s="268">
        <v>145.66</v>
      </c>
      <c r="G53" s="273">
        <v>34789</v>
      </c>
      <c r="H53" s="268">
        <v>676.35</v>
      </c>
      <c r="I53" s="273">
        <v>34789</v>
      </c>
      <c r="J53" s="268">
        <v>198.0266</v>
      </c>
      <c r="K53" s="273">
        <v>34789</v>
      </c>
      <c r="L53" s="268">
        <v>364.34649999999999</v>
      </c>
      <c r="M53" s="273">
        <v>35520</v>
      </c>
      <c r="N53" s="268">
        <v>193.16589999999999</v>
      </c>
      <c r="O53" s="273">
        <v>34789</v>
      </c>
      <c r="P53" s="268">
        <v>164.35140000000001</v>
      </c>
      <c r="Q53" s="273">
        <v>39171</v>
      </c>
      <c r="R53" s="268">
        <v>166.16</v>
      </c>
      <c r="S53" s="273">
        <v>34789</v>
      </c>
      <c r="T53" s="268">
        <v>628.86</v>
      </c>
      <c r="U53" s="273">
        <v>34789</v>
      </c>
      <c r="V53" s="268">
        <v>603.5</v>
      </c>
      <c r="W53" s="273">
        <v>34789</v>
      </c>
      <c r="X53" s="268">
        <v>5.5</v>
      </c>
      <c r="Y53" s="273">
        <v>34789</v>
      </c>
      <c r="Z53" s="268">
        <v>5.87</v>
      </c>
      <c r="AA53" s="273">
        <v>34789</v>
      </c>
      <c r="AB53" s="268">
        <v>7.1959999999999997</v>
      </c>
      <c r="AC53" s="275">
        <v>29889</v>
      </c>
      <c r="AD53" s="271">
        <v>58.6875</v>
      </c>
      <c r="AE53" s="275">
        <v>29706</v>
      </c>
      <c r="AF53" s="271">
        <v>13.651999999999999</v>
      </c>
      <c r="AG53" s="273">
        <v>35155</v>
      </c>
      <c r="AH53" s="269">
        <v>33113</v>
      </c>
      <c r="AI53" s="273">
        <v>34424</v>
      </c>
      <c r="AJ53" s="268">
        <v>107.66</v>
      </c>
      <c r="AK53" s="275">
        <v>26754</v>
      </c>
      <c r="AL53" s="270">
        <v>66.099999999999994</v>
      </c>
      <c r="AM53" s="275">
        <v>34393</v>
      </c>
      <c r="AN53" s="271">
        <v>1625.0001999999999</v>
      </c>
      <c r="AO53" s="275">
        <v>31259</v>
      </c>
      <c r="AP53" s="271">
        <v>237.6</v>
      </c>
      <c r="AQ53" s="275">
        <v>36250</v>
      </c>
      <c r="AR53" s="270">
        <v>114.1</v>
      </c>
      <c r="AS53" s="275">
        <v>36098</v>
      </c>
      <c r="AT53" s="270">
        <v>390.31</v>
      </c>
      <c r="AU53" s="275">
        <v>37680</v>
      </c>
      <c r="AV53" s="271">
        <v>88.415999999999997</v>
      </c>
      <c r="AW53" s="275">
        <v>34303</v>
      </c>
      <c r="AX53" s="270">
        <v>96.62</v>
      </c>
      <c r="AY53" s="275">
        <v>23011</v>
      </c>
      <c r="AZ53" s="270">
        <v>168.3</v>
      </c>
      <c r="BA53" s="275">
        <v>34424</v>
      </c>
      <c r="BB53" s="270">
        <v>160.6</v>
      </c>
      <c r="BC53" s="273">
        <v>38442</v>
      </c>
      <c r="BD53" s="268">
        <v>159.31309999999999</v>
      </c>
      <c r="BE53" s="273">
        <v>34789</v>
      </c>
      <c r="BF53" s="268">
        <v>578.5</v>
      </c>
      <c r="BG53" s="273">
        <v>37042</v>
      </c>
      <c r="BH53" s="268">
        <v>131.13509999999999</v>
      </c>
      <c r="BI53" s="273">
        <v>35671</v>
      </c>
      <c r="BJ53" s="268">
        <v>130.77780000000001</v>
      </c>
      <c r="BK53" s="273">
        <v>35671</v>
      </c>
      <c r="BL53" s="268">
        <v>131.11009999999999</v>
      </c>
    </row>
    <row r="54" spans="1:64" x14ac:dyDescent="0.25">
      <c r="A54" s="273">
        <v>34817</v>
      </c>
      <c r="B54" s="268">
        <v>382.4</v>
      </c>
      <c r="C54" s="273">
        <v>34817</v>
      </c>
      <c r="D54" s="268">
        <v>726.22</v>
      </c>
      <c r="E54" s="273">
        <v>34817</v>
      </c>
      <c r="F54" s="268">
        <v>146.46</v>
      </c>
      <c r="G54" s="273">
        <v>34817</v>
      </c>
      <c r="H54" s="268">
        <v>684.15</v>
      </c>
      <c r="I54" s="273">
        <v>34817</v>
      </c>
      <c r="J54" s="268">
        <v>201.55670000000001</v>
      </c>
      <c r="K54" s="273">
        <v>34817</v>
      </c>
      <c r="L54" s="268">
        <v>364.77789999999999</v>
      </c>
      <c r="M54" s="273">
        <v>35550</v>
      </c>
      <c r="N54" s="268">
        <v>198.36859999999999</v>
      </c>
      <c r="O54" s="273">
        <v>34817</v>
      </c>
      <c r="P54" s="268">
        <v>166.9161</v>
      </c>
      <c r="Q54" s="273">
        <v>39202</v>
      </c>
      <c r="R54" s="268">
        <v>169.94</v>
      </c>
      <c r="S54" s="273">
        <v>34817</v>
      </c>
      <c r="T54" s="268">
        <v>637.79999999999995</v>
      </c>
      <c r="U54" s="273">
        <v>34817</v>
      </c>
      <c r="V54" s="268">
        <v>611.92999999999995</v>
      </c>
      <c r="W54" s="273">
        <v>34819</v>
      </c>
      <c r="X54" s="268">
        <v>4.8</v>
      </c>
      <c r="Y54" s="273">
        <v>34817</v>
      </c>
      <c r="Z54" s="268">
        <v>5.86</v>
      </c>
      <c r="AA54" s="273">
        <v>34817</v>
      </c>
      <c r="AB54" s="268">
        <v>7.0549999999999997</v>
      </c>
      <c r="AC54" s="275">
        <v>29920</v>
      </c>
      <c r="AD54" s="271">
        <v>65.5625</v>
      </c>
      <c r="AE54" s="275">
        <v>29735</v>
      </c>
      <c r="AF54" s="271">
        <v>13.061999999999999</v>
      </c>
      <c r="AG54" s="273">
        <v>35185</v>
      </c>
      <c r="AH54" s="269">
        <v>33100</v>
      </c>
      <c r="AI54" s="273">
        <v>34454</v>
      </c>
      <c r="AJ54" s="268">
        <v>105.39</v>
      </c>
      <c r="AK54" s="275">
        <v>26784</v>
      </c>
      <c r="AL54" s="270">
        <v>67.3</v>
      </c>
      <c r="AM54" s="275">
        <v>34424</v>
      </c>
      <c r="AN54" s="271">
        <v>1590.7127</v>
      </c>
      <c r="AO54" s="275">
        <v>31289</v>
      </c>
      <c r="AP54" s="271">
        <v>233.1</v>
      </c>
      <c r="AQ54" s="275">
        <v>36280</v>
      </c>
      <c r="AR54" s="270">
        <v>115</v>
      </c>
      <c r="AS54" s="275">
        <v>36129</v>
      </c>
      <c r="AT54" s="270">
        <v>442.06</v>
      </c>
      <c r="AU54" s="275">
        <v>37711</v>
      </c>
      <c r="AV54" s="271">
        <v>85.891000000000005</v>
      </c>
      <c r="AW54" s="275">
        <v>34334</v>
      </c>
      <c r="AX54" s="270">
        <v>99.42</v>
      </c>
      <c r="AY54" s="275">
        <v>23099</v>
      </c>
      <c r="AZ54" s="270">
        <v>171.9</v>
      </c>
      <c r="BA54" s="275">
        <v>34453</v>
      </c>
      <c r="BB54" s="270">
        <v>151.30000000000001</v>
      </c>
      <c r="BC54" s="273">
        <v>38471</v>
      </c>
      <c r="BD54" s="268">
        <v>161.00210000000001</v>
      </c>
      <c r="BE54" s="273">
        <v>34817</v>
      </c>
      <c r="BF54" s="268">
        <v>585.99</v>
      </c>
      <c r="BG54" s="273">
        <v>37071</v>
      </c>
      <c r="BH54" s="268">
        <v>130.97329999999999</v>
      </c>
      <c r="BI54" s="273">
        <v>35703</v>
      </c>
      <c r="BJ54" s="268">
        <v>133.00069999999999</v>
      </c>
      <c r="BK54" s="273">
        <v>35703</v>
      </c>
      <c r="BL54" s="268">
        <v>133.1052</v>
      </c>
    </row>
    <row r="55" spans="1:64" x14ac:dyDescent="0.25">
      <c r="A55" s="273">
        <v>34850</v>
      </c>
      <c r="B55" s="268">
        <v>393.12</v>
      </c>
      <c r="C55" s="273">
        <v>34850</v>
      </c>
      <c r="D55" s="268">
        <v>760.45</v>
      </c>
      <c r="E55" s="273">
        <v>34850</v>
      </c>
      <c r="F55" s="268">
        <v>147.36000000000001</v>
      </c>
      <c r="G55" s="273">
        <v>34850</v>
      </c>
      <c r="H55" s="268">
        <v>703.45</v>
      </c>
      <c r="I55" s="273">
        <v>34850</v>
      </c>
      <c r="J55" s="268">
        <v>217.0214</v>
      </c>
      <c r="K55" s="273">
        <v>34850</v>
      </c>
      <c r="L55" s="268">
        <v>376.41930000000002</v>
      </c>
      <c r="M55" s="273">
        <v>35580</v>
      </c>
      <c r="N55" s="268">
        <v>204.72550000000001</v>
      </c>
      <c r="O55" s="273">
        <v>34850</v>
      </c>
      <c r="P55" s="268">
        <v>172.06450000000001</v>
      </c>
      <c r="Q55" s="273">
        <v>39233</v>
      </c>
      <c r="R55" s="268">
        <v>174.3</v>
      </c>
      <c r="S55" s="273">
        <v>34850</v>
      </c>
      <c r="T55" s="268">
        <v>657.91</v>
      </c>
      <c r="U55" s="273">
        <v>34850</v>
      </c>
      <c r="V55" s="268">
        <v>635.61</v>
      </c>
      <c r="W55" s="273">
        <v>34850</v>
      </c>
      <c r="X55" s="268">
        <v>4.2</v>
      </c>
      <c r="Y55" s="273">
        <v>34850</v>
      </c>
      <c r="Z55" s="268">
        <v>5.8010000000000002</v>
      </c>
      <c r="AA55" s="273">
        <v>34850</v>
      </c>
      <c r="AB55" s="268">
        <v>6.2839999999999998</v>
      </c>
      <c r="AC55" s="275">
        <v>29951</v>
      </c>
      <c r="AD55" s="271">
        <v>61.90625</v>
      </c>
      <c r="AE55" s="275">
        <v>29767</v>
      </c>
      <c r="AF55" s="271">
        <v>13.302</v>
      </c>
      <c r="AG55" s="273">
        <v>35216</v>
      </c>
      <c r="AH55" s="269">
        <v>33760</v>
      </c>
      <c r="AI55" s="273">
        <v>34485</v>
      </c>
      <c r="AJ55" s="268">
        <v>108.35</v>
      </c>
      <c r="AK55" s="275">
        <v>26815</v>
      </c>
      <c r="AL55" s="270">
        <v>70.5</v>
      </c>
      <c r="AM55" s="275">
        <v>34454</v>
      </c>
      <c r="AN55" s="271">
        <v>1546.3317999999999</v>
      </c>
      <c r="AO55" s="275">
        <v>31320</v>
      </c>
      <c r="AP55" s="271">
        <v>229.4</v>
      </c>
      <c r="AQ55" s="275">
        <v>36311</v>
      </c>
      <c r="AR55" s="270">
        <v>115</v>
      </c>
      <c r="AS55" s="275">
        <v>36160</v>
      </c>
      <c r="AT55" s="270">
        <v>476.26</v>
      </c>
      <c r="AU55" s="275">
        <v>37741</v>
      </c>
      <c r="AV55" s="271">
        <v>93.528999999999996</v>
      </c>
      <c r="AW55" s="275">
        <v>34365</v>
      </c>
      <c r="AX55" s="270">
        <v>111.65</v>
      </c>
      <c r="AY55" s="275">
        <v>23190</v>
      </c>
      <c r="AZ55" s="270">
        <v>176</v>
      </c>
      <c r="BA55" s="275">
        <v>34485</v>
      </c>
      <c r="BB55" s="270">
        <v>139.6</v>
      </c>
      <c r="BC55" s="273">
        <v>38503</v>
      </c>
      <c r="BD55" s="268">
        <v>156.36070000000001</v>
      </c>
      <c r="BE55" s="273">
        <v>34850</v>
      </c>
      <c r="BF55" s="268">
        <v>609.21</v>
      </c>
      <c r="BG55" s="273">
        <v>37103</v>
      </c>
      <c r="BH55" s="268">
        <v>133.15700000000001</v>
      </c>
      <c r="BI55" s="273">
        <v>35734</v>
      </c>
      <c r="BJ55" s="268">
        <v>134.1343</v>
      </c>
      <c r="BK55" s="273">
        <v>35734</v>
      </c>
      <c r="BL55" s="268">
        <v>134.20599999999999</v>
      </c>
    </row>
    <row r="56" spans="1:64" x14ac:dyDescent="0.25">
      <c r="A56" s="273">
        <v>34880</v>
      </c>
      <c r="B56" s="268">
        <v>395.62</v>
      </c>
      <c r="C56" s="273">
        <v>34880</v>
      </c>
      <c r="D56" s="268">
        <v>767.3</v>
      </c>
      <c r="E56" s="273">
        <v>34880</v>
      </c>
      <c r="F56" s="268">
        <v>148.15</v>
      </c>
      <c r="G56" s="273">
        <v>34880</v>
      </c>
      <c r="H56" s="268">
        <v>708.11</v>
      </c>
      <c r="I56" s="273">
        <v>34880</v>
      </c>
      <c r="J56" s="268">
        <v>219.5479</v>
      </c>
      <c r="K56" s="273">
        <v>34880</v>
      </c>
      <c r="L56" s="268">
        <v>373.12639999999999</v>
      </c>
      <c r="M56" s="273">
        <v>35611</v>
      </c>
      <c r="N56" s="268">
        <v>209.09200000000001</v>
      </c>
      <c r="O56" s="273">
        <v>34880</v>
      </c>
      <c r="P56" s="268">
        <v>173.24440000000001</v>
      </c>
      <c r="Q56" s="273">
        <v>39262</v>
      </c>
      <c r="R56" s="268">
        <v>173.29</v>
      </c>
      <c r="S56" s="273">
        <v>34880</v>
      </c>
      <c r="T56" s="268">
        <v>661.65</v>
      </c>
      <c r="U56" s="273">
        <v>34880</v>
      </c>
      <c r="V56" s="268">
        <v>640.27</v>
      </c>
      <c r="W56" s="273">
        <v>34880</v>
      </c>
      <c r="X56" s="268">
        <v>3.4</v>
      </c>
      <c r="Y56" s="273">
        <v>34880</v>
      </c>
      <c r="Z56" s="268">
        <v>5.5679999999999996</v>
      </c>
      <c r="AA56" s="273">
        <v>34880</v>
      </c>
      <c r="AB56" s="268">
        <v>6.2030000000000003</v>
      </c>
      <c r="AC56" s="275">
        <v>29980</v>
      </c>
      <c r="AD56" s="271">
        <v>60.71875</v>
      </c>
      <c r="AE56" s="275">
        <v>29798</v>
      </c>
      <c r="AF56" s="271">
        <v>13.962</v>
      </c>
      <c r="AG56" s="273">
        <v>35246</v>
      </c>
      <c r="AH56" s="269">
        <v>33775</v>
      </c>
      <c r="AI56" s="273">
        <v>34515</v>
      </c>
      <c r="AJ56" s="268">
        <v>107.75</v>
      </c>
      <c r="AK56" s="275">
        <v>26845</v>
      </c>
      <c r="AL56" s="270">
        <v>74</v>
      </c>
      <c r="AM56" s="275">
        <v>34485</v>
      </c>
      <c r="AN56" s="271">
        <v>1546.7956999999999</v>
      </c>
      <c r="AO56" s="275">
        <v>31351</v>
      </c>
      <c r="AP56" s="271">
        <v>230.1</v>
      </c>
      <c r="AQ56" s="275">
        <v>36341</v>
      </c>
      <c r="AR56" s="270">
        <v>115.3</v>
      </c>
      <c r="AS56" s="275">
        <v>36189</v>
      </c>
      <c r="AT56" s="270">
        <v>514.62</v>
      </c>
      <c r="AU56" s="275">
        <v>37771</v>
      </c>
      <c r="AV56" s="271">
        <v>100.21599999999999</v>
      </c>
      <c r="AW56" s="275">
        <v>34393</v>
      </c>
      <c r="AX56" s="270">
        <v>113.26</v>
      </c>
      <c r="AY56" s="275">
        <v>23284</v>
      </c>
      <c r="AZ56" s="270">
        <v>180.6</v>
      </c>
      <c r="BA56" s="275">
        <v>34515</v>
      </c>
      <c r="BB56" s="270">
        <v>140.4</v>
      </c>
      <c r="BC56" s="273">
        <v>38533</v>
      </c>
      <c r="BD56" s="268">
        <v>155.00839999999999</v>
      </c>
      <c r="BE56" s="273">
        <v>34880</v>
      </c>
      <c r="BF56" s="268">
        <v>613.04999999999995</v>
      </c>
      <c r="BG56" s="273">
        <v>37134</v>
      </c>
      <c r="BH56" s="268">
        <v>133.34299999999999</v>
      </c>
      <c r="BI56" s="273">
        <v>35762</v>
      </c>
      <c r="BJ56" s="268">
        <v>135.3605</v>
      </c>
      <c r="BK56" s="273">
        <v>35762</v>
      </c>
      <c r="BL56" s="268">
        <v>135.26490000000001</v>
      </c>
    </row>
    <row r="57" spans="1:64" x14ac:dyDescent="0.25">
      <c r="A57" s="273">
        <v>34911</v>
      </c>
      <c r="B57" s="268">
        <v>400.62</v>
      </c>
      <c r="C57" s="273">
        <v>34911</v>
      </c>
      <c r="D57" s="268">
        <v>763.91</v>
      </c>
      <c r="E57" s="273">
        <v>34911</v>
      </c>
      <c r="F57" s="268">
        <v>148.87</v>
      </c>
      <c r="G57" s="273">
        <v>34911</v>
      </c>
      <c r="H57" s="268">
        <v>708.42</v>
      </c>
      <c r="I57" s="273">
        <v>34911</v>
      </c>
      <c r="J57" s="268">
        <v>216.04310000000001</v>
      </c>
      <c r="K57" s="273">
        <v>34911</v>
      </c>
      <c r="L57" s="268">
        <v>376.6626</v>
      </c>
      <c r="M57" s="273">
        <v>35642</v>
      </c>
      <c r="N57" s="268">
        <v>218.51009999999999</v>
      </c>
      <c r="O57" s="273">
        <v>34911</v>
      </c>
      <c r="P57" s="268">
        <v>174.0471</v>
      </c>
      <c r="Q57" s="273">
        <v>39294</v>
      </c>
      <c r="R57" s="268">
        <v>169.9</v>
      </c>
      <c r="S57" s="273">
        <v>34911</v>
      </c>
      <c r="T57" s="268">
        <v>662.79</v>
      </c>
      <c r="U57" s="273">
        <v>34911</v>
      </c>
      <c r="V57" s="268">
        <v>638.84</v>
      </c>
      <c r="W57" s="273">
        <v>34911</v>
      </c>
      <c r="X57" s="268">
        <v>3</v>
      </c>
      <c r="Y57" s="273">
        <v>34911</v>
      </c>
      <c r="Z57" s="268">
        <v>5.577</v>
      </c>
      <c r="AA57" s="273">
        <v>34911</v>
      </c>
      <c r="AB57" s="268">
        <v>6.4260000000000002</v>
      </c>
      <c r="AC57" s="275">
        <v>30008</v>
      </c>
      <c r="AD57" s="271">
        <v>61</v>
      </c>
      <c r="AE57" s="275">
        <v>29829</v>
      </c>
      <c r="AF57" s="271">
        <v>14.782</v>
      </c>
      <c r="AG57" s="273">
        <v>35277</v>
      </c>
      <c r="AH57" s="269">
        <v>32935</v>
      </c>
      <c r="AI57" s="273">
        <v>34546</v>
      </c>
      <c r="AJ57" s="268">
        <v>105.17</v>
      </c>
      <c r="AK57" s="275">
        <v>26876</v>
      </c>
      <c r="AL57" s="270">
        <v>69.7</v>
      </c>
      <c r="AM57" s="275">
        <v>34515</v>
      </c>
      <c r="AN57" s="271">
        <v>1549.1159</v>
      </c>
      <c r="AO57" s="275">
        <v>31380</v>
      </c>
      <c r="AP57" s="271">
        <v>233.4</v>
      </c>
      <c r="AQ57" s="275">
        <v>36372</v>
      </c>
      <c r="AR57" s="270">
        <v>115.3</v>
      </c>
      <c r="AS57" s="275">
        <v>36217</v>
      </c>
      <c r="AT57" s="270">
        <v>478.53</v>
      </c>
      <c r="AU57" s="275">
        <v>37802</v>
      </c>
      <c r="AV57" s="271">
        <v>105.89700000000001</v>
      </c>
      <c r="AW57" s="275">
        <v>34424</v>
      </c>
      <c r="AX57" s="270">
        <v>112.68</v>
      </c>
      <c r="AY57" s="275">
        <v>23376</v>
      </c>
      <c r="AZ57" s="270">
        <v>185.1</v>
      </c>
      <c r="BA57" s="275">
        <v>34544</v>
      </c>
      <c r="BB57" s="270">
        <v>139.9</v>
      </c>
      <c r="BC57" s="273">
        <v>38562</v>
      </c>
      <c r="BD57" s="268">
        <v>154.15440000000001</v>
      </c>
      <c r="BE57" s="273">
        <v>34911</v>
      </c>
      <c r="BF57" s="268">
        <v>610.92999999999995</v>
      </c>
      <c r="BG57" s="273">
        <v>37162</v>
      </c>
      <c r="BH57" s="268">
        <v>134.11940000000001</v>
      </c>
      <c r="BI57" s="273">
        <v>35795</v>
      </c>
      <c r="BJ57" s="268">
        <v>138.16229999999999</v>
      </c>
      <c r="BK57" s="273">
        <v>35795</v>
      </c>
      <c r="BL57" s="268">
        <v>138.05709999999999</v>
      </c>
    </row>
    <row r="58" spans="1:64" x14ac:dyDescent="0.25">
      <c r="A58" s="273">
        <v>34942</v>
      </c>
      <c r="B58" s="268">
        <v>401.87</v>
      </c>
      <c r="C58" s="273">
        <v>34942</v>
      </c>
      <c r="D58" s="268">
        <v>776.22</v>
      </c>
      <c r="E58" s="273">
        <v>34942</v>
      </c>
      <c r="F58" s="268">
        <v>149.6</v>
      </c>
      <c r="G58" s="273">
        <v>34942</v>
      </c>
      <c r="H58" s="268">
        <v>714.12</v>
      </c>
      <c r="I58" s="273">
        <v>34942</v>
      </c>
      <c r="J58" s="268">
        <v>220.83770000000001</v>
      </c>
      <c r="K58" s="273">
        <v>34942</v>
      </c>
      <c r="L58" s="268">
        <v>381.44009999999997</v>
      </c>
      <c r="M58" s="273">
        <v>35671</v>
      </c>
      <c r="N58" s="268">
        <v>215.9786</v>
      </c>
      <c r="O58" s="273">
        <v>34942</v>
      </c>
      <c r="P58" s="268">
        <v>171.92760000000001</v>
      </c>
      <c r="Q58" s="273">
        <v>39325</v>
      </c>
      <c r="R58" s="268">
        <v>169.55</v>
      </c>
      <c r="S58" s="273">
        <v>34942</v>
      </c>
      <c r="T58" s="268">
        <v>669.65</v>
      </c>
      <c r="U58" s="273">
        <v>34942</v>
      </c>
      <c r="V58" s="268">
        <v>646.54999999999995</v>
      </c>
      <c r="W58" s="273">
        <v>34942</v>
      </c>
      <c r="X58" s="268">
        <v>2.6</v>
      </c>
      <c r="Y58" s="273">
        <v>34942</v>
      </c>
      <c r="Z58" s="268">
        <v>5.4450000000000003</v>
      </c>
      <c r="AA58" s="273">
        <v>34942</v>
      </c>
      <c r="AB58" s="268">
        <v>6.2839999999999998</v>
      </c>
      <c r="AC58" s="275">
        <v>30041</v>
      </c>
      <c r="AD58" s="271">
        <v>61.9375</v>
      </c>
      <c r="AE58" s="275">
        <v>29859</v>
      </c>
      <c r="AF58" s="271">
        <v>15.192</v>
      </c>
      <c r="AG58" s="273">
        <v>35308</v>
      </c>
      <c r="AH58" s="269">
        <v>32680</v>
      </c>
      <c r="AI58" s="273">
        <v>34577</v>
      </c>
      <c r="AJ58" s="268">
        <v>108.5</v>
      </c>
      <c r="AK58" s="275">
        <v>26907</v>
      </c>
      <c r="AL58" s="270">
        <v>89.9</v>
      </c>
      <c r="AM58" s="275">
        <v>34546</v>
      </c>
      <c r="AN58" s="271">
        <v>1573.1271999999999</v>
      </c>
      <c r="AO58" s="275">
        <v>31412</v>
      </c>
      <c r="AP58" s="271">
        <v>236.7</v>
      </c>
      <c r="AQ58" s="275">
        <v>36403</v>
      </c>
      <c r="AR58" s="270">
        <v>115.4</v>
      </c>
      <c r="AS58" s="275">
        <v>36250</v>
      </c>
      <c r="AT58" s="270">
        <v>610.6</v>
      </c>
      <c r="AU58" s="275">
        <v>37833</v>
      </c>
      <c r="AV58" s="271">
        <v>112.482</v>
      </c>
      <c r="AW58" s="275">
        <v>34453</v>
      </c>
      <c r="AX58" s="270">
        <v>107.98</v>
      </c>
      <c r="AY58" s="275">
        <v>23467</v>
      </c>
      <c r="AZ58" s="270">
        <v>189.4</v>
      </c>
      <c r="BA58" s="275">
        <v>34577</v>
      </c>
      <c r="BB58" s="270">
        <v>130.4</v>
      </c>
      <c r="BC58" s="273">
        <v>38595</v>
      </c>
      <c r="BD58" s="268">
        <v>157.3657</v>
      </c>
      <c r="BE58" s="273">
        <v>34942</v>
      </c>
      <c r="BF58" s="268">
        <v>618.72</v>
      </c>
      <c r="BG58" s="273">
        <v>37195</v>
      </c>
      <c r="BH58" s="268">
        <v>137.2978</v>
      </c>
      <c r="BI58" s="273">
        <v>35825</v>
      </c>
      <c r="BJ58" s="268">
        <v>140.01910000000001</v>
      </c>
      <c r="BK58" s="273">
        <v>35825</v>
      </c>
      <c r="BL58" s="268">
        <v>139.76740000000001</v>
      </c>
    </row>
    <row r="59" spans="1:64" x14ac:dyDescent="0.25">
      <c r="A59" s="273">
        <v>34971</v>
      </c>
      <c r="B59" s="268">
        <v>406.81</v>
      </c>
      <c r="C59" s="273">
        <v>34971</v>
      </c>
      <c r="D59" s="268">
        <v>785.42</v>
      </c>
      <c r="E59" s="273">
        <v>34971</v>
      </c>
      <c r="F59" s="268">
        <v>150.28</v>
      </c>
      <c r="G59" s="273">
        <v>34971</v>
      </c>
      <c r="H59" s="268">
        <v>718.87</v>
      </c>
      <c r="I59" s="273">
        <v>34971</v>
      </c>
      <c r="J59" s="268">
        <v>224.89599999999999</v>
      </c>
      <c r="K59" s="273">
        <v>34971</v>
      </c>
      <c r="L59" s="268">
        <v>383.85289999999998</v>
      </c>
      <c r="M59" s="273">
        <v>35703</v>
      </c>
      <c r="N59" s="268">
        <v>222.62190000000001</v>
      </c>
      <c r="O59" s="273">
        <v>34971</v>
      </c>
      <c r="P59" s="268">
        <v>175.11840000000001</v>
      </c>
      <c r="Q59" s="273">
        <v>39353</v>
      </c>
      <c r="R59" s="268">
        <v>175.58</v>
      </c>
      <c r="S59" s="273">
        <v>34971</v>
      </c>
      <c r="T59" s="268">
        <v>675.54</v>
      </c>
      <c r="U59" s="273">
        <v>34971</v>
      </c>
      <c r="V59" s="268">
        <v>652.84</v>
      </c>
      <c r="W59" s="273">
        <v>34972</v>
      </c>
      <c r="X59" s="268">
        <v>2.4</v>
      </c>
      <c r="Y59" s="273">
        <v>34971</v>
      </c>
      <c r="Z59" s="268">
        <v>5.4109999999999996</v>
      </c>
      <c r="AA59" s="273">
        <v>34971</v>
      </c>
      <c r="AB59" s="268">
        <v>6.1820000000000004</v>
      </c>
      <c r="AC59" s="275">
        <v>30071</v>
      </c>
      <c r="AD59" s="271">
        <v>63.1875</v>
      </c>
      <c r="AE59" s="275">
        <v>29889</v>
      </c>
      <c r="AF59" s="271">
        <v>14.362</v>
      </c>
      <c r="AG59" s="273">
        <v>35338</v>
      </c>
      <c r="AH59" s="269">
        <v>35360</v>
      </c>
      <c r="AI59" s="273">
        <v>34607</v>
      </c>
      <c r="AJ59" s="268">
        <v>112.71</v>
      </c>
      <c r="AK59" s="275">
        <v>26937</v>
      </c>
      <c r="AL59" s="270">
        <v>81.3</v>
      </c>
      <c r="AM59" s="275">
        <v>34577</v>
      </c>
      <c r="AN59" s="271">
        <v>1585.7121999999999</v>
      </c>
      <c r="AO59" s="275">
        <v>31443</v>
      </c>
      <c r="AP59" s="271">
        <v>231.6</v>
      </c>
      <c r="AQ59" s="275">
        <v>36433</v>
      </c>
      <c r="AR59" s="270">
        <v>115.1</v>
      </c>
      <c r="AS59" s="275">
        <v>36280</v>
      </c>
      <c r="AT59" s="270">
        <v>720.13</v>
      </c>
      <c r="AU59" s="275">
        <v>37862</v>
      </c>
      <c r="AV59" s="271">
        <v>120.009</v>
      </c>
      <c r="AW59" s="275">
        <v>34485</v>
      </c>
      <c r="AX59" s="270">
        <v>103.14</v>
      </c>
      <c r="AY59" s="275">
        <v>23558</v>
      </c>
      <c r="AZ59" s="270">
        <v>193.5</v>
      </c>
      <c r="BA59" s="275">
        <v>34607</v>
      </c>
      <c r="BB59" s="270">
        <v>142.1</v>
      </c>
      <c r="BC59" s="273">
        <v>38625</v>
      </c>
      <c r="BD59" s="268">
        <v>154.41820000000001</v>
      </c>
      <c r="BE59" s="273">
        <v>34971</v>
      </c>
      <c r="BF59" s="268">
        <v>624.87</v>
      </c>
      <c r="BG59" s="273">
        <v>37225</v>
      </c>
      <c r="BH59" s="268">
        <v>134.24080000000001</v>
      </c>
      <c r="BI59" s="273">
        <v>35853</v>
      </c>
      <c r="BJ59" s="268">
        <v>139.78120000000001</v>
      </c>
      <c r="BK59" s="273">
        <v>35853</v>
      </c>
      <c r="BL59" s="268">
        <v>139.7465</v>
      </c>
    </row>
    <row r="60" spans="1:64" x14ac:dyDescent="0.25">
      <c r="A60" s="273">
        <v>35003</v>
      </c>
      <c r="B60" s="268">
        <v>409.32</v>
      </c>
      <c r="C60" s="273">
        <v>35003</v>
      </c>
      <c r="D60" s="268">
        <v>795.64</v>
      </c>
      <c r="E60" s="273">
        <v>35003</v>
      </c>
      <c r="F60" s="268">
        <v>151.03</v>
      </c>
      <c r="G60" s="273">
        <v>35003</v>
      </c>
      <c r="H60" s="268">
        <v>726.89</v>
      </c>
      <c r="I60" s="273">
        <v>35003</v>
      </c>
      <c r="J60" s="268">
        <v>231.1919</v>
      </c>
      <c r="K60" s="273">
        <v>35003</v>
      </c>
      <c r="L60" s="268">
        <v>389.43459999999999</v>
      </c>
      <c r="M60" s="273">
        <v>35734</v>
      </c>
      <c r="N60" s="268">
        <v>202.97839999999999</v>
      </c>
      <c r="O60" s="273">
        <v>35003</v>
      </c>
      <c r="P60" s="268">
        <v>177.21199999999999</v>
      </c>
      <c r="Q60" s="273">
        <v>39386</v>
      </c>
      <c r="R60" s="268">
        <v>179.33</v>
      </c>
      <c r="S60" s="273">
        <v>35003</v>
      </c>
      <c r="T60" s="268">
        <v>681.55</v>
      </c>
      <c r="U60" s="273">
        <v>35003</v>
      </c>
      <c r="V60" s="268">
        <v>661.33</v>
      </c>
      <c r="W60" s="273">
        <v>35003</v>
      </c>
      <c r="X60" s="268">
        <v>1.5</v>
      </c>
      <c r="Y60" s="273">
        <v>35003</v>
      </c>
      <c r="Z60" s="268">
        <v>5.5090000000000003</v>
      </c>
      <c r="AA60" s="273">
        <v>35003</v>
      </c>
      <c r="AB60" s="268">
        <v>6.02</v>
      </c>
      <c r="AC60" s="275">
        <v>30102</v>
      </c>
      <c r="AD60" s="271">
        <v>62.84375</v>
      </c>
      <c r="AE60" s="275">
        <v>29920</v>
      </c>
      <c r="AF60" s="271">
        <v>12.912000000000001</v>
      </c>
      <c r="AG60" s="273">
        <v>35369</v>
      </c>
      <c r="AH60" s="269">
        <v>36610</v>
      </c>
      <c r="AI60" s="273">
        <v>34638</v>
      </c>
      <c r="AJ60" s="268">
        <v>113.93</v>
      </c>
      <c r="AK60" s="275">
        <v>26968</v>
      </c>
      <c r="AL60" s="270">
        <v>76.900000000000006</v>
      </c>
      <c r="AM60" s="275">
        <v>34607</v>
      </c>
      <c r="AN60" s="271">
        <v>1587.6151</v>
      </c>
      <c r="AO60" s="275">
        <v>31471</v>
      </c>
      <c r="AP60" s="271">
        <v>223.6</v>
      </c>
      <c r="AQ60" s="275">
        <v>36464</v>
      </c>
      <c r="AR60" s="270">
        <v>115</v>
      </c>
      <c r="AS60" s="275">
        <v>36311</v>
      </c>
      <c r="AT60" s="270">
        <v>713.38</v>
      </c>
      <c r="AU60" s="275">
        <v>37894</v>
      </c>
      <c r="AV60" s="271">
        <v>120.883</v>
      </c>
      <c r="AW60" s="275">
        <v>34515</v>
      </c>
      <c r="AX60" s="270">
        <v>97.28</v>
      </c>
      <c r="AY60" s="275">
        <v>23650</v>
      </c>
      <c r="AZ60" s="270">
        <v>198</v>
      </c>
      <c r="BA60" s="275">
        <v>34638</v>
      </c>
      <c r="BB60" s="270">
        <v>131.69999999999999</v>
      </c>
      <c r="BC60" s="273">
        <v>38656</v>
      </c>
      <c r="BD60" s="268">
        <v>151.69560000000001</v>
      </c>
      <c r="BE60" s="273">
        <v>35003</v>
      </c>
      <c r="BF60" s="268">
        <v>633.41999999999996</v>
      </c>
      <c r="BG60" s="273">
        <v>37256</v>
      </c>
      <c r="BH60" s="268">
        <v>132.67590000000001</v>
      </c>
      <c r="BI60" s="273">
        <v>35885</v>
      </c>
      <c r="BJ60" s="268">
        <v>139.6311</v>
      </c>
      <c r="BK60" s="273">
        <v>35885</v>
      </c>
      <c r="BL60" s="268">
        <v>140.11060000000001</v>
      </c>
    </row>
    <row r="61" spans="1:64" x14ac:dyDescent="0.25">
      <c r="A61" s="273">
        <v>35033</v>
      </c>
      <c r="B61" s="268">
        <v>412.93</v>
      </c>
      <c r="C61" s="273">
        <v>35033</v>
      </c>
      <c r="D61" s="268">
        <v>810.87</v>
      </c>
      <c r="E61" s="273">
        <v>35033</v>
      </c>
      <c r="F61" s="268">
        <v>151.76</v>
      </c>
      <c r="G61" s="273">
        <v>35033</v>
      </c>
      <c r="H61" s="268">
        <v>735.77</v>
      </c>
      <c r="I61" s="273">
        <v>35033</v>
      </c>
      <c r="J61" s="268">
        <v>236.9736</v>
      </c>
      <c r="K61" s="273">
        <v>35033</v>
      </c>
      <c r="L61" s="268">
        <v>395.89519999999999</v>
      </c>
      <c r="M61" s="273">
        <v>35762</v>
      </c>
      <c r="N61" s="268">
        <v>208.57650000000001</v>
      </c>
      <c r="O61" s="273">
        <v>35033</v>
      </c>
      <c r="P61" s="268">
        <v>179.3212</v>
      </c>
      <c r="Q61" s="273">
        <v>39416</v>
      </c>
      <c r="R61" s="268">
        <v>173.31</v>
      </c>
      <c r="S61" s="273">
        <v>35033</v>
      </c>
      <c r="T61" s="268">
        <v>689.34</v>
      </c>
      <c r="U61" s="273">
        <v>35033</v>
      </c>
      <c r="V61" s="268">
        <v>671.24</v>
      </c>
      <c r="W61" s="273">
        <v>35033</v>
      </c>
      <c r="X61" s="268">
        <v>1.3</v>
      </c>
      <c r="Y61" s="273">
        <v>35033</v>
      </c>
      <c r="Z61" s="268">
        <v>5.4870000000000001</v>
      </c>
      <c r="AA61" s="273">
        <v>35033</v>
      </c>
      <c r="AB61" s="268">
        <v>5.7409999999999997</v>
      </c>
      <c r="AC61" s="275">
        <v>30132</v>
      </c>
      <c r="AD61" s="271">
        <v>60.6875</v>
      </c>
      <c r="AE61" s="275">
        <v>29951</v>
      </c>
      <c r="AF61" s="271">
        <v>13.651999999999999</v>
      </c>
      <c r="AG61" s="273">
        <v>35399</v>
      </c>
      <c r="AH61" s="269">
        <v>36650</v>
      </c>
      <c r="AI61" s="273">
        <v>34668</v>
      </c>
      <c r="AJ61" s="268">
        <v>118.92</v>
      </c>
      <c r="AK61" s="275">
        <v>26998</v>
      </c>
      <c r="AL61" s="270">
        <v>77.400000000000006</v>
      </c>
      <c r="AM61" s="275">
        <v>34638</v>
      </c>
      <c r="AN61" s="271">
        <v>1586.1862000000001</v>
      </c>
      <c r="AO61" s="275">
        <v>31502</v>
      </c>
      <c r="AP61" s="271">
        <v>216.1</v>
      </c>
      <c r="AQ61" s="275">
        <v>36494</v>
      </c>
      <c r="AR61" s="270">
        <v>115.3</v>
      </c>
      <c r="AS61" s="275">
        <v>36341</v>
      </c>
      <c r="AT61" s="270">
        <v>763.32</v>
      </c>
      <c r="AU61" s="275">
        <v>37925</v>
      </c>
      <c r="AV61" s="271">
        <v>131.167</v>
      </c>
      <c r="AW61" s="275">
        <v>34544</v>
      </c>
      <c r="AX61" s="270">
        <v>101.9</v>
      </c>
      <c r="AY61" s="275">
        <v>23742</v>
      </c>
      <c r="AZ61" s="270">
        <v>202.3</v>
      </c>
      <c r="BA61" s="275">
        <v>34668</v>
      </c>
      <c r="BB61" s="270">
        <v>105</v>
      </c>
      <c r="BC61" s="273">
        <v>38686</v>
      </c>
      <c r="BD61" s="268">
        <v>149.6388</v>
      </c>
      <c r="BE61" s="273">
        <v>35033</v>
      </c>
      <c r="BF61" s="268">
        <v>643.71</v>
      </c>
      <c r="BG61" s="273">
        <v>37287</v>
      </c>
      <c r="BH61" s="268">
        <v>133.46109999999999</v>
      </c>
      <c r="BI61" s="273">
        <v>35915</v>
      </c>
      <c r="BJ61" s="268">
        <v>138.48070000000001</v>
      </c>
      <c r="BK61" s="273">
        <v>35915</v>
      </c>
      <c r="BL61" s="268">
        <v>138.8699</v>
      </c>
    </row>
    <row r="62" spans="1:64" x14ac:dyDescent="0.25">
      <c r="A62" s="273">
        <v>35062</v>
      </c>
      <c r="B62" s="268">
        <v>419.42</v>
      </c>
      <c r="C62" s="273">
        <v>35062</v>
      </c>
      <c r="D62" s="268">
        <v>824.23</v>
      </c>
      <c r="E62" s="273">
        <v>35062</v>
      </c>
      <c r="F62" s="268">
        <v>152.6</v>
      </c>
      <c r="G62" s="273">
        <v>35062</v>
      </c>
      <c r="H62" s="268">
        <v>743.15</v>
      </c>
      <c r="I62" s="273">
        <v>35062</v>
      </c>
      <c r="J62" s="268">
        <v>243.27099999999999</v>
      </c>
      <c r="K62" s="273">
        <v>35062</v>
      </c>
      <c r="L62" s="268">
        <v>399.70119999999997</v>
      </c>
      <c r="M62" s="273">
        <v>35795</v>
      </c>
      <c r="N62" s="268">
        <v>214.23159999999999</v>
      </c>
      <c r="O62" s="273">
        <v>35062</v>
      </c>
      <c r="P62" s="268">
        <v>181.91149999999999</v>
      </c>
      <c r="Q62" s="273">
        <v>39447</v>
      </c>
      <c r="R62" s="268">
        <v>170.9</v>
      </c>
      <c r="S62" s="273">
        <v>35062</v>
      </c>
      <c r="T62" s="268">
        <v>697.95</v>
      </c>
      <c r="U62" s="273">
        <v>35062</v>
      </c>
      <c r="V62" s="268">
        <v>680.66</v>
      </c>
      <c r="W62" s="273">
        <v>35064</v>
      </c>
      <c r="X62" s="268">
        <v>0.8</v>
      </c>
      <c r="Y62" s="273">
        <v>35062</v>
      </c>
      <c r="Z62" s="268">
        <v>5.077</v>
      </c>
      <c r="AA62" s="273">
        <v>35062</v>
      </c>
      <c r="AB62" s="268">
        <v>5.5720000000000001</v>
      </c>
      <c r="AC62" s="275">
        <v>30162</v>
      </c>
      <c r="AD62" s="271">
        <v>62.8125</v>
      </c>
      <c r="AE62" s="275">
        <v>29980</v>
      </c>
      <c r="AF62" s="271">
        <v>13.912000000000001</v>
      </c>
      <c r="AG62" s="273">
        <v>35430</v>
      </c>
      <c r="AH62" s="269">
        <v>40430</v>
      </c>
      <c r="AI62" s="273">
        <v>34699</v>
      </c>
      <c r="AJ62" s="268">
        <v>118.75</v>
      </c>
      <c r="AK62" s="275">
        <v>27029</v>
      </c>
      <c r="AL62" s="270">
        <v>75.7</v>
      </c>
      <c r="AM62" s="275">
        <v>34668</v>
      </c>
      <c r="AN62" s="271">
        <v>1573.6554000000001</v>
      </c>
      <c r="AO62" s="275">
        <v>31532</v>
      </c>
      <c r="AP62" s="271">
        <v>214.7</v>
      </c>
      <c r="AQ62" s="275">
        <v>36525</v>
      </c>
      <c r="AR62" s="270">
        <v>115.5</v>
      </c>
      <c r="AS62" s="275">
        <v>36371</v>
      </c>
      <c r="AT62" s="270">
        <v>722.74</v>
      </c>
      <c r="AU62" s="275">
        <v>37953</v>
      </c>
      <c r="AV62" s="271">
        <v>132.76400000000001</v>
      </c>
      <c r="AW62" s="275">
        <v>34577</v>
      </c>
      <c r="AX62" s="270">
        <v>106.54</v>
      </c>
      <c r="AY62" s="275">
        <v>23832</v>
      </c>
      <c r="AZ62" s="270">
        <v>206.6</v>
      </c>
      <c r="BA62" s="275">
        <v>34698</v>
      </c>
      <c r="BB62" s="270">
        <v>95.7</v>
      </c>
      <c r="BC62" s="273">
        <v>38716</v>
      </c>
      <c r="BD62" s="268">
        <v>151.0889</v>
      </c>
      <c r="BE62" s="273">
        <v>35062</v>
      </c>
      <c r="BF62" s="268">
        <v>652.23</v>
      </c>
      <c r="BG62" s="273">
        <v>37315</v>
      </c>
      <c r="BH62" s="268">
        <v>135.4837</v>
      </c>
      <c r="BI62" s="273">
        <v>35944</v>
      </c>
      <c r="BJ62" s="268">
        <v>141.6377</v>
      </c>
      <c r="BK62" s="273">
        <v>35944</v>
      </c>
      <c r="BL62" s="268">
        <v>142.1061</v>
      </c>
    </row>
    <row r="63" spans="1:64" x14ac:dyDescent="0.25">
      <c r="A63" s="273">
        <v>35095</v>
      </c>
      <c r="B63" s="268">
        <v>426.8</v>
      </c>
      <c r="C63" s="273">
        <v>35095</v>
      </c>
      <c r="D63" s="268">
        <v>829.55</v>
      </c>
      <c r="E63" s="273">
        <v>35095</v>
      </c>
      <c r="F63" s="268">
        <v>153.35</v>
      </c>
      <c r="G63" s="273">
        <v>35095</v>
      </c>
      <c r="H63" s="268">
        <v>749.52</v>
      </c>
      <c r="I63" s="273">
        <v>35095</v>
      </c>
      <c r="J63" s="268">
        <v>243.2801</v>
      </c>
      <c r="K63" s="273">
        <v>35095</v>
      </c>
      <c r="L63" s="268">
        <v>402.71899999999999</v>
      </c>
      <c r="M63" s="273">
        <v>35825</v>
      </c>
      <c r="N63" s="268">
        <v>214.71899999999999</v>
      </c>
      <c r="O63" s="273">
        <v>35095</v>
      </c>
      <c r="P63" s="268">
        <v>181.21180000000001</v>
      </c>
      <c r="Q63" s="273">
        <v>39478</v>
      </c>
      <c r="R63" s="268">
        <v>166.88</v>
      </c>
      <c r="S63" s="273">
        <v>35095</v>
      </c>
      <c r="T63" s="268">
        <v>703.21</v>
      </c>
      <c r="U63" s="273">
        <v>35095</v>
      </c>
      <c r="V63" s="268">
        <v>685.17</v>
      </c>
      <c r="W63" s="273">
        <v>35095</v>
      </c>
      <c r="X63" s="268">
        <v>-1.4</v>
      </c>
      <c r="Y63" s="273">
        <v>35095</v>
      </c>
      <c r="Z63" s="268">
        <v>5.0490000000000004</v>
      </c>
      <c r="AA63" s="273">
        <v>35095</v>
      </c>
      <c r="AB63" s="268">
        <v>5.58</v>
      </c>
      <c r="AC63" s="275">
        <v>30194</v>
      </c>
      <c r="AD63" s="271">
        <v>66.96875</v>
      </c>
      <c r="AE63" s="275">
        <v>30008</v>
      </c>
      <c r="AF63" s="271">
        <v>13.832000000000001</v>
      </c>
      <c r="AG63" s="273">
        <v>35461</v>
      </c>
      <c r="AH63" s="269">
        <v>41280</v>
      </c>
      <c r="AI63" s="273">
        <v>34730</v>
      </c>
      <c r="AJ63" s="268">
        <v>119.39</v>
      </c>
      <c r="AK63" s="275">
        <v>27060</v>
      </c>
      <c r="AL63" s="270">
        <v>82.3</v>
      </c>
      <c r="AM63" s="275">
        <v>34699</v>
      </c>
      <c r="AN63" s="271">
        <v>1550.3652999999999</v>
      </c>
      <c r="AO63" s="275">
        <v>31562</v>
      </c>
      <c r="AP63" s="271">
        <v>215.1</v>
      </c>
      <c r="AQ63" s="275">
        <v>36556</v>
      </c>
      <c r="AR63" s="270">
        <v>115.3</v>
      </c>
      <c r="AS63" s="275">
        <v>36403</v>
      </c>
      <c r="AT63" s="270">
        <v>739.1</v>
      </c>
      <c r="AU63" s="275">
        <v>37986</v>
      </c>
      <c r="AV63" s="271">
        <v>142.37700000000001</v>
      </c>
      <c r="AW63" s="275">
        <v>34607</v>
      </c>
      <c r="AX63" s="270">
        <v>99.71</v>
      </c>
      <c r="AY63" s="275">
        <v>23923</v>
      </c>
      <c r="AZ63" s="270">
        <v>210.5</v>
      </c>
      <c r="BA63" s="275">
        <v>34730</v>
      </c>
      <c r="BB63" s="270">
        <v>138</v>
      </c>
      <c r="BC63" s="273">
        <v>38748</v>
      </c>
      <c r="BD63" s="268">
        <v>154.6189</v>
      </c>
      <c r="BE63" s="273">
        <v>35095</v>
      </c>
      <c r="BF63" s="268">
        <v>655.51</v>
      </c>
      <c r="BG63" s="273">
        <v>37344</v>
      </c>
      <c r="BH63" s="268">
        <v>134.6473</v>
      </c>
      <c r="BI63" s="273">
        <v>35976</v>
      </c>
      <c r="BJ63" s="268">
        <v>142.166</v>
      </c>
      <c r="BK63" s="273">
        <v>35976</v>
      </c>
      <c r="BL63" s="268">
        <v>142.8818</v>
      </c>
    </row>
    <row r="64" spans="1:64" x14ac:dyDescent="0.25">
      <c r="A64" s="273">
        <v>35124</v>
      </c>
      <c r="B64" s="268">
        <v>427.14</v>
      </c>
      <c r="C64" s="273">
        <v>35124</v>
      </c>
      <c r="D64" s="268">
        <v>809.84</v>
      </c>
      <c r="E64" s="273">
        <v>35124</v>
      </c>
      <c r="F64" s="268">
        <v>153.87</v>
      </c>
      <c r="G64" s="273">
        <v>35124</v>
      </c>
      <c r="H64" s="268">
        <v>741.5</v>
      </c>
      <c r="I64" s="273">
        <v>35124</v>
      </c>
      <c r="J64" s="268">
        <v>231.5206</v>
      </c>
      <c r="K64" s="273">
        <v>35124</v>
      </c>
      <c r="L64" s="268">
        <v>399.9991</v>
      </c>
      <c r="M64" s="273">
        <v>35853</v>
      </c>
      <c r="N64" s="268">
        <v>220.17080000000001</v>
      </c>
      <c r="O64" s="273">
        <v>35124</v>
      </c>
      <c r="P64" s="268">
        <v>179.5556</v>
      </c>
      <c r="Q64" s="273">
        <v>39507</v>
      </c>
      <c r="R64" s="268">
        <v>166.01</v>
      </c>
      <c r="S64" s="273">
        <v>35124</v>
      </c>
      <c r="T64" s="268">
        <v>697.37</v>
      </c>
      <c r="U64" s="273">
        <v>35124</v>
      </c>
      <c r="V64" s="268">
        <v>673.27</v>
      </c>
      <c r="W64" s="273">
        <v>35124</v>
      </c>
      <c r="X64" s="268">
        <v>-0.1</v>
      </c>
      <c r="Y64" s="273">
        <v>35124</v>
      </c>
      <c r="Z64" s="268">
        <v>5.0279999999999996</v>
      </c>
      <c r="AA64" s="273">
        <v>35124</v>
      </c>
      <c r="AB64" s="268">
        <v>6.0979999999999999</v>
      </c>
      <c r="AC64" s="275">
        <v>30224</v>
      </c>
      <c r="AD64" s="271">
        <v>71.0625</v>
      </c>
      <c r="AE64" s="275">
        <v>30041</v>
      </c>
      <c r="AF64" s="271">
        <v>13.682</v>
      </c>
      <c r="AG64" s="273">
        <v>35489</v>
      </c>
      <c r="AH64" s="269">
        <v>40090</v>
      </c>
      <c r="AI64" s="273">
        <v>34758</v>
      </c>
      <c r="AJ64" s="268">
        <v>122.14</v>
      </c>
      <c r="AK64" s="275">
        <v>27088</v>
      </c>
      <c r="AL64" s="270">
        <v>83.5</v>
      </c>
      <c r="AM64" s="275">
        <v>34730</v>
      </c>
      <c r="AN64" s="271">
        <v>1558.8923</v>
      </c>
      <c r="AO64" s="275">
        <v>31593</v>
      </c>
      <c r="AP64" s="271">
        <v>220.3</v>
      </c>
      <c r="AQ64" s="275">
        <v>36585</v>
      </c>
      <c r="AR64" s="270">
        <v>115.8</v>
      </c>
      <c r="AS64" s="275">
        <v>36433</v>
      </c>
      <c r="AT64" s="270">
        <v>790.05</v>
      </c>
      <c r="AU64" s="275">
        <v>38016</v>
      </c>
      <c r="AV64" s="271">
        <v>147.34899999999999</v>
      </c>
      <c r="AW64" s="275">
        <v>34638</v>
      </c>
      <c r="AX64" s="270">
        <v>106.57</v>
      </c>
      <c r="AY64" s="275">
        <v>24015</v>
      </c>
      <c r="AZ64" s="270">
        <v>215</v>
      </c>
      <c r="BA64" s="275">
        <v>34758</v>
      </c>
      <c r="BB64" s="270">
        <v>163.4</v>
      </c>
      <c r="BC64" s="273">
        <v>38776</v>
      </c>
      <c r="BD64" s="268">
        <v>153.00210000000001</v>
      </c>
      <c r="BE64" s="273">
        <v>35124</v>
      </c>
      <c r="BF64" s="268">
        <v>642.61</v>
      </c>
      <c r="BG64" s="273">
        <v>37376</v>
      </c>
      <c r="BH64" s="268">
        <v>138.32</v>
      </c>
      <c r="BI64" s="273">
        <v>36007</v>
      </c>
      <c r="BJ64" s="268">
        <v>142.44069999999999</v>
      </c>
      <c r="BK64" s="273">
        <v>36007</v>
      </c>
      <c r="BL64" s="268">
        <v>143.16849999999999</v>
      </c>
    </row>
    <row r="65" spans="1:64" x14ac:dyDescent="0.25">
      <c r="A65" s="273">
        <v>35153</v>
      </c>
      <c r="B65" s="268">
        <v>426.85</v>
      </c>
      <c r="C65" s="273">
        <v>35153</v>
      </c>
      <c r="D65" s="268">
        <v>802.94</v>
      </c>
      <c r="E65" s="273">
        <v>35153</v>
      </c>
      <c r="F65" s="268">
        <v>154.46</v>
      </c>
      <c r="G65" s="273">
        <v>35153</v>
      </c>
      <c r="H65" s="268">
        <v>737.87</v>
      </c>
      <c r="I65" s="273">
        <v>35153</v>
      </c>
      <c r="J65" s="268">
        <v>226.91460000000001</v>
      </c>
      <c r="K65" s="273">
        <v>35153</v>
      </c>
      <c r="L65" s="268">
        <v>394.8879</v>
      </c>
      <c r="M65" s="273">
        <v>35885</v>
      </c>
      <c r="N65" s="268">
        <v>224.9813</v>
      </c>
      <c r="O65" s="273">
        <v>35153</v>
      </c>
      <c r="P65" s="268">
        <v>179.0067</v>
      </c>
      <c r="Q65" s="273">
        <v>39538</v>
      </c>
      <c r="R65" s="268">
        <v>161.4</v>
      </c>
      <c r="S65" s="273">
        <v>35153</v>
      </c>
      <c r="T65" s="268">
        <v>694.85</v>
      </c>
      <c r="U65" s="273">
        <v>35153</v>
      </c>
      <c r="V65" s="268">
        <v>668.59</v>
      </c>
      <c r="W65" s="273">
        <v>35155</v>
      </c>
      <c r="X65" s="268">
        <v>0.1</v>
      </c>
      <c r="Y65" s="273">
        <v>35153</v>
      </c>
      <c r="Z65" s="268">
        <v>5.14</v>
      </c>
      <c r="AA65" s="273">
        <v>35153</v>
      </c>
      <c r="AB65" s="268">
        <v>6.327</v>
      </c>
      <c r="AC65" s="275">
        <v>30253</v>
      </c>
      <c r="AD65" s="271">
        <v>76.53125</v>
      </c>
      <c r="AE65" s="275">
        <v>30071</v>
      </c>
      <c r="AF65" s="271">
        <v>13.391999999999999</v>
      </c>
      <c r="AG65" s="273">
        <v>35520</v>
      </c>
      <c r="AH65" s="269">
        <v>41050</v>
      </c>
      <c r="AI65" s="273">
        <v>34789</v>
      </c>
      <c r="AJ65" s="268">
        <v>124.57</v>
      </c>
      <c r="AK65" s="275">
        <v>27119</v>
      </c>
      <c r="AL65" s="270">
        <v>78.900000000000006</v>
      </c>
      <c r="AM65" s="275">
        <v>34758</v>
      </c>
      <c r="AN65" s="271">
        <v>1574.1694</v>
      </c>
      <c r="AO65" s="275">
        <v>31624</v>
      </c>
      <c r="AP65" s="271">
        <v>220.6</v>
      </c>
      <c r="AQ65" s="275">
        <v>36616</v>
      </c>
      <c r="AR65" s="270">
        <v>116.9</v>
      </c>
      <c r="AS65" s="275">
        <v>36462</v>
      </c>
      <c r="AT65" s="270">
        <v>1044.1400000000001</v>
      </c>
      <c r="AU65" s="275">
        <v>38044</v>
      </c>
      <c r="AV65" s="271">
        <v>154.10599999999999</v>
      </c>
      <c r="AW65" s="275">
        <v>34668</v>
      </c>
      <c r="AX65" s="270">
        <v>96.92</v>
      </c>
      <c r="AY65" s="275">
        <v>24107</v>
      </c>
      <c r="AZ65" s="270">
        <v>219.4</v>
      </c>
      <c r="BA65" s="275">
        <v>34789</v>
      </c>
      <c r="BB65" s="270">
        <v>146</v>
      </c>
      <c r="BC65" s="273">
        <v>38807</v>
      </c>
      <c r="BD65" s="268">
        <v>151.8715</v>
      </c>
      <c r="BE65" s="273">
        <v>35153</v>
      </c>
      <c r="BF65" s="268">
        <v>638.62</v>
      </c>
      <c r="BG65" s="273">
        <v>37407</v>
      </c>
      <c r="BH65" s="268">
        <v>140.51990000000001</v>
      </c>
      <c r="BI65" s="273">
        <v>36038</v>
      </c>
      <c r="BJ65" s="268">
        <v>145.42509999999999</v>
      </c>
      <c r="BK65" s="273">
        <v>36038</v>
      </c>
      <c r="BL65" s="268">
        <v>145.81039999999999</v>
      </c>
    </row>
    <row r="66" spans="1:64" x14ac:dyDescent="0.25">
      <c r="A66" s="273">
        <v>35185</v>
      </c>
      <c r="B66" s="268">
        <v>427.79</v>
      </c>
      <c r="C66" s="273">
        <v>35185</v>
      </c>
      <c r="D66" s="268">
        <v>796.28</v>
      </c>
      <c r="E66" s="273">
        <v>35185</v>
      </c>
      <c r="F66" s="268">
        <v>155.1</v>
      </c>
      <c r="G66" s="273">
        <v>35185</v>
      </c>
      <c r="H66" s="268">
        <v>735.7</v>
      </c>
      <c r="I66" s="273">
        <v>35185</v>
      </c>
      <c r="J66" s="268">
        <v>223.11689999999999</v>
      </c>
      <c r="K66" s="273">
        <v>35185</v>
      </c>
      <c r="L66" s="268">
        <v>393.76920000000001</v>
      </c>
      <c r="M66" s="273">
        <v>35915</v>
      </c>
      <c r="N66" s="268">
        <v>225.7766</v>
      </c>
      <c r="O66" s="273">
        <v>35185</v>
      </c>
      <c r="P66" s="268">
        <v>178.1814</v>
      </c>
      <c r="Q66" s="273">
        <v>39568</v>
      </c>
      <c r="R66" s="268">
        <v>169.04</v>
      </c>
      <c r="S66" s="273">
        <v>35185</v>
      </c>
      <c r="T66" s="268">
        <v>692.89</v>
      </c>
      <c r="U66" s="273">
        <v>35185</v>
      </c>
      <c r="V66" s="268">
        <v>664.83</v>
      </c>
      <c r="W66" s="273">
        <v>35185</v>
      </c>
      <c r="X66" s="268">
        <v>0.8</v>
      </c>
      <c r="Y66" s="273">
        <v>35185</v>
      </c>
      <c r="Z66" s="268">
        <v>5.1539999999999999</v>
      </c>
      <c r="AA66" s="273">
        <v>35185</v>
      </c>
      <c r="AB66" s="268">
        <v>6.67</v>
      </c>
      <c r="AC66" s="275">
        <v>30285</v>
      </c>
      <c r="AD66" s="271">
        <v>75.40625</v>
      </c>
      <c r="AE66" s="275">
        <v>30102</v>
      </c>
      <c r="AF66" s="271">
        <v>13.391999999999999</v>
      </c>
      <c r="AG66" s="273">
        <v>35550</v>
      </c>
      <c r="AH66" s="269">
        <v>37560</v>
      </c>
      <c r="AI66" s="273">
        <v>34819</v>
      </c>
      <c r="AJ66" s="268">
        <v>120.79</v>
      </c>
      <c r="AK66" s="275">
        <v>27149</v>
      </c>
      <c r="AL66" s="270">
        <v>74.7</v>
      </c>
      <c r="AM66" s="275">
        <v>34789</v>
      </c>
      <c r="AN66" s="271">
        <v>1602.9766999999999</v>
      </c>
      <c r="AO66" s="275">
        <v>31653</v>
      </c>
      <c r="AP66" s="271">
        <v>209</v>
      </c>
      <c r="AQ66" s="275">
        <v>36646</v>
      </c>
      <c r="AR66" s="270">
        <v>116.1</v>
      </c>
      <c r="AS66" s="275">
        <v>36494</v>
      </c>
      <c r="AT66" s="270">
        <v>1370.68</v>
      </c>
      <c r="AU66" s="275">
        <v>38077</v>
      </c>
      <c r="AV66" s="271">
        <v>156.03200000000001</v>
      </c>
      <c r="AW66" s="275">
        <v>34698</v>
      </c>
      <c r="AX66" s="270">
        <v>100</v>
      </c>
      <c r="AY66" s="275">
        <v>24197</v>
      </c>
      <c r="AZ66" s="270">
        <v>224.1</v>
      </c>
      <c r="BA66" s="275">
        <v>34817</v>
      </c>
      <c r="BB66" s="270">
        <v>146.69999999999999</v>
      </c>
      <c r="BC66" s="273">
        <v>38835</v>
      </c>
      <c r="BD66" s="268">
        <v>156.90369999999999</v>
      </c>
      <c r="BE66" s="273">
        <v>35185</v>
      </c>
      <c r="BF66" s="268">
        <v>634.64</v>
      </c>
      <c r="BG66" s="273">
        <v>37435</v>
      </c>
      <c r="BH66" s="268">
        <v>142.50909999999999</v>
      </c>
      <c r="BI66" s="273">
        <v>36068</v>
      </c>
      <c r="BJ66" s="268">
        <v>148.18940000000001</v>
      </c>
      <c r="BK66" s="273">
        <v>36068</v>
      </c>
      <c r="BL66" s="268">
        <v>147.9468</v>
      </c>
    </row>
    <row r="67" spans="1:64" x14ac:dyDescent="0.25">
      <c r="A67" s="273">
        <v>35216</v>
      </c>
      <c r="B67" s="268">
        <v>430.36</v>
      </c>
      <c r="C67" s="273">
        <v>35216</v>
      </c>
      <c r="D67" s="268">
        <v>794.89</v>
      </c>
      <c r="E67" s="273">
        <v>35216</v>
      </c>
      <c r="F67" s="268">
        <v>155.77000000000001</v>
      </c>
      <c r="G67" s="273">
        <v>35216</v>
      </c>
      <c r="H67" s="268">
        <v>735.36</v>
      </c>
      <c r="I67" s="273">
        <v>35216</v>
      </c>
      <c r="J67" s="268">
        <v>221.96270000000001</v>
      </c>
      <c r="K67" s="273">
        <v>35216</v>
      </c>
      <c r="L67" s="268">
        <v>393.6207</v>
      </c>
      <c r="M67" s="273">
        <v>35944</v>
      </c>
      <c r="N67" s="268">
        <v>219.11660000000001</v>
      </c>
      <c r="O67" s="273">
        <v>35216</v>
      </c>
      <c r="P67" s="268">
        <v>178.34540000000001</v>
      </c>
      <c r="Q67" s="273">
        <v>39598</v>
      </c>
      <c r="R67" s="268">
        <v>171.88</v>
      </c>
      <c r="S67" s="273">
        <v>35216</v>
      </c>
      <c r="T67" s="268">
        <v>690.87</v>
      </c>
      <c r="U67" s="273">
        <v>35216</v>
      </c>
      <c r="V67" s="268">
        <v>663.48</v>
      </c>
      <c r="W67" s="273">
        <v>35216</v>
      </c>
      <c r="X67" s="268">
        <v>1.6</v>
      </c>
      <c r="Y67" s="273">
        <v>35216</v>
      </c>
      <c r="Z67" s="268">
        <v>5.1820000000000004</v>
      </c>
      <c r="AA67" s="273">
        <v>35216</v>
      </c>
      <c r="AB67" s="268">
        <v>6.8520000000000003</v>
      </c>
      <c r="AC67" s="275">
        <v>30316</v>
      </c>
      <c r="AD67" s="271">
        <v>76.625</v>
      </c>
      <c r="AE67" s="275">
        <v>30132</v>
      </c>
      <c r="AF67" s="271">
        <v>13.912000000000001</v>
      </c>
      <c r="AG67" s="273">
        <v>35581</v>
      </c>
      <c r="AH67" s="269">
        <v>39400</v>
      </c>
      <c r="AI67" s="273">
        <v>34850</v>
      </c>
      <c r="AJ67" s="268">
        <v>120.86</v>
      </c>
      <c r="AK67" s="275">
        <v>27180</v>
      </c>
      <c r="AL67" s="270">
        <v>71.8</v>
      </c>
      <c r="AM67" s="275">
        <v>34819</v>
      </c>
      <c r="AN67" s="271">
        <v>1633.4332999999999</v>
      </c>
      <c r="AO67" s="275">
        <v>31685</v>
      </c>
      <c r="AP67" s="271">
        <v>219.3</v>
      </c>
      <c r="AQ67" s="275">
        <v>36677</v>
      </c>
      <c r="AR67" s="270">
        <v>116.2</v>
      </c>
      <c r="AS67" s="275">
        <v>36525</v>
      </c>
      <c r="AT67" s="270">
        <v>1696.24</v>
      </c>
      <c r="AU67" s="275">
        <v>38107</v>
      </c>
      <c r="AV67" s="271">
        <v>143.256</v>
      </c>
      <c r="AW67" s="275">
        <v>34730</v>
      </c>
      <c r="AX67" s="270">
        <v>97.4</v>
      </c>
      <c r="AY67" s="275">
        <v>24288</v>
      </c>
      <c r="AZ67" s="270">
        <v>227.4</v>
      </c>
      <c r="BA67" s="275">
        <v>34850</v>
      </c>
      <c r="BB67" s="270">
        <v>151.19999999999999</v>
      </c>
      <c r="BC67" s="273">
        <v>38868</v>
      </c>
      <c r="BD67" s="268">
        <v>160.2859</v>
      </c>
      <c r="BE67" s="273">
        <v>35216</v>
      </c>
      <c r="BF67" s="268">
        <v>633.33000000000004</v>
      </c>
      <c r="BG67" s="273">
        <v>37468</v>
      </c>
      <c r="BH67" s="268">
        <v>144.8656</v>
      </c>
      <c r="BI67" s="273">
        <v>36098</v>
      </c>
      <c r="BJ67" s="268">
        <v>147.8656</v>
      </c>
      <c r="BK67" s="273">
        <v>36098</v>
      </c>
      <c r="BL67" s="268">
        <v>147.59020000000001</v>
      </c>
    </row>
    <row r="68" spans="1:64" x14ac:dyDescent="0.25">
      <c r="A68" s="273">
        <v>35244</v>
      </c>
      <c r="B68" s="268">
        <v>433.92</v>
      </c>
      <c r="C68" s="273">
        <v>35244</v>
      </c>
      <c r="D68" s="268">
        <v>806.55</v>
      </c>
      <c r="E68" s="273">
        <v>35244</v>
      </c>
      <c r="F68" s="268">
        <v>156.49</v>
      </c>
      <c r="G68" s="273">
        <v>35244</v>
      </c>
      <c r="H68" s="268">
        <v>742.66</v>
      </c>
      <c r="I68" s="273">
        <v>35244</v>
      </c>
      <c r="J68" s="268">
        <v>226.6842</v>
      </c>
      <c r="K68" s="273">
        <v>35244</v>
      </c>
      <c r="L68" s="268">
        <v>397.90710000000001</v>
      </c>
      <c r="M68" s="273">
        <v>35976</v>
      </c>
      <c r="N68" s="268">
        <v>213.57339999999999</v>
      </c>
      <c r="O68" s="273">
        <v>35244</v>
      </c>
      <c r="P68" s="268">
        <v>180.4477</v>
      </c>
      <c r="Q68" s="273">
        <v>39629</v>
      </c>
      <c r="R68" s="268">
        <v>164.48</v>
      </c>
      <c r="S68" s="273">
        <v>35244</v>
      </c>
      <c r="T68" s="268">
        <v>700.38</v>
      </c>
      <c r="U68" s="273">
        <v>35244</v>
      </c>
      <c r="V68" s="268">
        <v>672.39</v>
      </c>
      <c r="W68" s="273">
        <v>35246</v>
      </c>
      <c r="X68" s="268">
        <v>2.2999999999999998</v>
      </c>
      <c r="Y68" s="273">
        <v>35244</v>
      </c>
      <c r="Z68" s="268">
        <v>5.157</v>
      </c>
      <c r="AA68" s="273">
        <v>35244</v>
      </c>
      <c r="AB68" s="268">
        <v>6.7110000000000003</v>
      </c>
      <c r="AC68" s="275">
        <v>30347</v>
      </c>
      <c r="AD68" s="271">
        <v>73.34375</v>
      </c>
      <c r="AE68" s="275">
        <v>30162</v>
      </c>
      <c r="AF68" s="271">
        <v>13.422000000000001</v>
      </c>
      <c r="AG68" s="273">
        <v>35611</v>
      </c>
      <c r="AH68" s="269">
        <v>41840</v>
      </c>
      <c r="AI68" s="273">
        <v>34880</v>
      </c>
      <c r="AJ68" s="268">
        <v>122.82</v>
      </c>
      <c r="AK68" s="275">
        <v>27210</v>
      </c>
      <c r="AL68" s="270">
        <v>65.8</v>
      </c>
      <c r="AM68" s="275">
        <v>34850</v>
      </c>
      <c r="AN68" s="271">
        <v>1664.1418000000001</v>
      </c>
      <c r="AO68" s="275">
        <v>31716</v>
      </c>
      <c r="AP68" s="271">
        <v>226.16</v>
      </c>
      <c r="AQ68" s="275">
        <v>36707</v>
      </c>
      <c r="AR68" s="270">
        <v>116.8</v>
      </c>
      <c r="AS68" s="275">
        <v>36556</v>
      </c>
      <c r="AT68" s="270">
        <v>1629.99</v>
      </c>
      <c r="AU68" s="275">
        <v>38138</v>
      </c>
      <c r="AV68" s="271">
        <v>140.398</v>
      </c>
      <c r="AW68" s="275">
        <v>34758</v>
      </c>
      <c r="AX68" s="270">
        <v>100.76</v>
      </c>
      <c r="AY68" s="275">
        <v>24380</v>
      </c>
      <c r="AZ68" s="270">
        <v>230.3</v>
      </c>
      <c r="BA68" s="275">
        <v>34880</v>
      </c>
      <c r="BB68" s="270">
        <v>165.8</v>
      </c>
      <c r="BC68" s="273">
        <v>38898</v>
      </c>
      <c r="BD68" s="268">
        <v>158.2688</v>
      </c>
      <c r="BE68" s="273">
        <v>35244</v>
      </c>
      <c r="BF68" s="268">
        <v>642.52</v>
      </c>
      <c r="BG68" s="273">
        <v>37498</v>
      </c>
      <c r="BH68" s="268">
        <v>150.0531</v>
      </c>
      <c r="BI68" s="273">
        <v>36129</v>
      </c>
      <c r="BJ68" s="268">
        <v>148.7295</v>
      </c>
      <c r="BK68" s="273">
        <v>36129</v>
      </c>
      <c r="BL68" s="268">
        <v>148.29759999999999</v>
      </c>
    </row>
    <row r="69" spans="1:64" x14ac:dyDescent="0.25">
      <c r="A69" s="273">
        <v>35277</v>
      </c>
      <c r="B69" s="268">
        <v>435.94</v>
      </c>
      <c r="C69" s="273">
        <v>35277</v>
      </c>
      <c r="D69" s="268">
        <v>808.11</v>
      </c>
      <c r="E69" s="273">
        <v>35277</v>
      </c>
      <c r="F69" s="268">
        <v>157.16</v>
      </c>
      <c r="G69" s="273">
        <v>35277</v>
      </c>
      <c r="H69" s="268">
        <v>744.91</v>
      </c>
      <c r="I69" s="273">
        <v>35277</v>
      </c>
      <c r="J69" s="268">
        <v>226.76840000000001</v>
      </c>
      <c r="K69" s="273">
        <v>35277</v>
      </c>
      <c r="L69" s="268">
        <v>401.5129</v>
      </c>
      <c r="M69" s="273">
        <v>36007</v>
      </c>
      <c r="N69" s="268">
        <v>214.58459999999999</v>
      </c>
      <c r="O69" s="273">
        <v>35277</v>
      </c>
      <c r="P69" s="268">
        <v>182.79580000000001</v>
      </c>
      <c r="Q69" s="273">
        <v>39660</v>
      </c>
      <c r="R69" s="268">
        <v>159.83000000000001</v>
      </c>
      <c r="S69" s="273">
        <v>35277</v>
      </c>
      <c r="T69" s="268">
        <v>702.95</v>
      </c>
      <c r="U69" s="273">
        <v>35277</v>
      </c>
      <c r="V69" s="268">
        <v>674.23</v>
      </c>
      <c r="W69" s="273">
        <v>35277</v>
      </c>
      <c r="X69" s="268">
        <v>2.1</v>
      </c>
      <c r="Y69" s="273">
        <v>35277</v>
      </c>
      <c r="Z69" s="268">
        <v>5.306</v>
      </c>
      <c r="AA69" s="273">
        <v>35277</v>
      </c>
      <c r="AB69" s="268">
        <v>6.7940000000000005</v>
      </c>
      <c r="AC69" s="275">
        <v>30375</v>
      </c>
      <c r="AD69" s="271">
        <v>77.3125</v>
      </c>
      <c r="AE69" s="275">
        <v>30194</v>
      </c>
      <c r="AF69" s="271">
        <v>12.502000000000001</v>
      </c>
      <c r="AG69" s="273">
        <v>35642</v>
      </c>
      <c r="AH69" s="269">
        <v>43985</v>
      </c>
      <c r="AI69" s="273">
        <v>34911</v>
      </c>
      <c r="AJ69" s="268">
        <v>128.34</v>
      </c>
      <c r="AK69" s="275">
        <v>27241</v>
      </c>
      <c r="AL69" s="270">
        <v>72.400000000000006</v>
      </c>
      <c r="AM69" s="275">
        <v>34880</v>
      </c>
      <c r="AN69" s="271">
        <v>1702.7499</v>
      </c>
      <c r="AO69" s="275">
        <v>31744</v>
      </c>
      <c r="AP69" s="271">
        <v>228.24</v>
      </c>
      <c r="AQ69" s="275">
        <v>36738</v>
      </c>
      <c r="AR69" s="270">
        <v>116.3</v>
      </c>
      <c r="AS69" s="275">
        <v>36585</v>
      </c>
      <c r="AT69" s="270">
        <v>2034.46</v>
      </c>
      <c r="AU69" s="275">
        <v>38168</v>
      </c>
      <c r="AV69" s="271">
        <v>140.99600000000001</v>
      </c>
      <c r="AW69" s="275">
        <v>34789</v>
      </c>
      <c r="AX69" s="270">
        <v>107.61</v>
      </c>
      <c r="AY69" s="275">
        <v>24471</v>
      </c>
      <c r="AZ69" s="270">
        <v>232.7</v>
      </c>
      <c r="BA69" s="275">
        <v>34911</v>
      </c>
      <c r="BB69" s="270">
        <v>153.4</v>
      </c>
      <c r="BC69" s="273">
        <v>38929</v>
      </c>
      <c r="BD69" s="268">
        <v>159.6891</v>
      </c>
      <c r="BE69" s="273">
        <v>35277</v>
      </c>
      <c r="BF69" s="268">
        <v>644.53</v>
      </c>
      <c r="BG69" s="273">
        <v>37529</v>
      </c>
      <c r="BH69" s="268">
        <v>153.8391</v>
      </c>
      <c r="BI69" s="273">
        <v>36160</v>
      </c>
      <c r="BJ69" s="268">
        <v>148.51759999999999</v>
      </c>
      <c r="BK69" s="273">
        <v>36160</v>
      </c>
      <c r="BL69" s="268">
        <v>148.49469999999999</v>
      </c>
    </row>
    <row r="70" spans="1:64" x14ac:dyDescent="0.25">
      <c r="A70" s="273">
        <v>35307</v>
      </c>
      <c r="B70" s="268">
        <v>440.65</v>
      </c>
      <c r="C70" s="273">
        <v>35307</v>
      </c>
      <c r="D70" s="268">
        <v>805.62</v>
      </c>
      <c r="E70" s="273">
        <v>35307</v>
      </c>
      <c r="F70" s="268">
        <v>157.91</v>
      </c>
      <c r="G70" s="273">
        <v>35307</v>
      </c>
      <c r="H70" s="268">
        <v>745.86</v>
      </c>
      <c r="I70" s="273">
        <v>35307</v>
      </c>
      <c r="J70" s="268">
        <v>223.94479999999999</v>
      </c>
      <c r="K70" s="273">
        <v>35307</v>
      </c>
      <c r="L70" s="268">
        <v>401.41750000000002</v>
      </c>
      <c r="M70" s="273">
        <v>36038</v>
      </c>
      <c r="N70" s="268">
        <v>159.72900000000001</v>
      </c>
      <c r="O70" s="273">
        <v>35307</v>
      </c>
      <c r="P70" s="268">
        <v>183.16470000000001</v>
      </c>
      <c r="Q70" s="273">
        <v>39689</v>
      </c>
      <c r="R70" s="268">
        <v>159.33000000000001</v>
      </c>
      <c r="S70" s="273">
        <v>35307</v>
      </c>
      <c r="T70" s="268">
        <v>702.94</v>
      </c>
      <c r="U70" s="273">
        <v>35307</v>
      </c>
      <c r="V70" s="268">
        <v>673.1</v>
      </c>
      <c r="W70" s="273">
        <v>35308</v>
      </c>
      <c r="X70" s="268">
        <v>1.9</v>
      </c>
      <c r="Y70" s="273">
        <v>35307</v>
      </c>
      <c r="Z70" s="268">
        <v>5.2809999999999997</v>
      </c>
      <c r="AA70" s="273">
        <v>35307</v>
      </c>
      <c r="AB70" s="268">
        <v>6.9429999999999996</v>
      </c>
      <c r="AC70" s="275">
        <v>30406</v>
      </c>
      <c r="AD70" s="271">
        <v>75.96875</v>
      </c>
      <c r="AE70" s="275">
        <v>30224</v>
      </c>
      <c r="AF70" s="271">
        <v>11.792</v>
      </c>
      <c r="AG70" s="273">
        <v>35673</v>
      </c>
      <c r="AH70" s="269">
        <v>42960</v>
      </c>
      <c r="AI70" s="273">
        <v>34942</v>
      </c>
      <c r="AJ70" s="268">
        <v>126.99</v>
      </c>
      <c r="AK70" s="275">
        <v>27272</v>
      </c>
      <c r="AL70" s="270">
        <v>78.099999999999994</v>
      </c>
      <c r="AM70" s="275">
        <v>34911</v>
      </c>
      <c r="AN70" s="271">
        <v>1739.0184999999999</v>
      </c>
      <c r="AO70" s="275">
        <v>31777</v>
      </c>
      <c r="AP70" s="271">
        <v>228.33</v>
      </c>
      <c r="AQ70" s="275">
        <v>36769</v>
      </c>
      <c r="AR70" s="270">
        <v>115.6</v>
      </c>
      <c r="AS70" s="275">
        <v>36616</v>
      </c>
      <c r="AT70" s="270">
        <v>1809.57</v>
      </c>
      <c r="AU70" s="275">
        <v>38198</v>
      </c>
      <c r="AV70" s="271">
        <v>138.41499999999999</v>
      </c>
      <c r="AW70" s="275">
        <v>34817</v>
      </c>
      <c r="AX70" s="270">
        <v>112.04</v>
      </c>
      <c r="AY70" s="275">
        <v>24562</v>
      </c>
      <c r="AZ70" s="270">
        <v>235</v>
      </c>
      <c r="BA70" s="275">
        <v>34942</v>
      </c>
      <c r="BB70" s="270">
        <v>153.80000000000001</v>
      </c>
      <c r="BC70" s="273">
        <v>38960</v>
      </c>
      <c r="BD70" s="268">
        <v>161.58029999999999</v>
      </c>
      <c r="BE70" s="273">
        <v>35307</v>
      </c>
      <c r="BF70" s="268">
        <v>642.4</v>
      </c>
      <c r="BG70" s="273">
        <v>37560</v>
      </c>
      <c r="BH70" s="268">
        <v>149.73259999999999</v>
      </c>
      <c r="BI70" s="273">
        <v>36189</v>
      </c>
      <c r="BJ70" s="268">
        <v>150.07910000000001</v>
      </c>
      <c r="BK70" s="273">
        <v>36189</v>
      </c>
      <c r="BL70" s="268">
        <v>149.99019999999999</v>
      </c>
    </row>
    <row r="71" spans="1:64" x14ac:dyDescent="0.25">
      <c r="A71" s="273">
        <v>35338</v>
      </c>
      <c r="B71" s="268">
        <v>451.27</v>
      </c>
      <c r="C71" s="273">
        <v>35338</v>
      </c>
      <c r="D71" s="268">
        <v>822.7</v>
      </c>
      <c r="E71" s="273">
        <v>35338</v>
      </c>
      <c r="F71" s="268">
        <v>158.72999999999999</v>
      </c>
      <c r="G71" s="273">
        <v>35338</v>
      </c>
      <c r="H71" s="268">
        <v>755.4</v>
      </c>
      <c r="I71" s="273">
        <v>35338</v>
      </c>
      <c r="J71" s="268">
        <v>230.11850000000001</v>
      </c>
      <c r="K71" s="273">
        <v>35338</v>
      </c>
      <c r="L71" s="268">
        <v>407.029</v>
      </c>
      <c r="M71" s="273">
        <v>36068</v>
      </c>
      <c r="N71" s="268">
        <v>169.8229</v>
      </c>
      <c r="O71" s="273">
        <v>35338</v>
      </c>
      <c r="P71" s="268">
        <v>185.15790000000001</v>
      </c>
      <c r="Q71" s="273">
        <v>39721</v>
      </c>
      <c r="R71" s="268">
        <v>138.54</v>
      </c>
      <c r="S71" s="273">
        <v>35338</v>
      </c>
      <c r="T71" s="268">
        <v>714.71</v>
      </c>
      <c r="U71" s="273">
        <v>35338</v>
      </c>
      <c r="V71" s="268">
        <v>684.83</v>
      </c>
      <c r="W71" s="273">
        <v>35338</v>
      </c>
      <c r="X71" s="268">
        <v>1.8</v>
      </c>
      <c r="Y71" s="273">
        <v>35338</v>
      </c>
      <c r="Z71" s="268">
        <v>5.032</v>
      </c>
      <c r="AA71" s="273">
        <v>35338</v>
      </c>
      <c r="AB71" s="268">
        <v>6.7030000000000003</v>
      </c>
      <c r="AC71" s="275">
        <v>30435</v>
      </c>
      <c r="AD71" s="271">
        <v>78.9375</v>
      </c>
      <c r="AE71" s="275">
        <v>30253</v>
      </c>
      <c r="AF71" s="271">
        <v>11.012</v>
      </c>
      <c r="AG71" s="273">
        <v>35703</v>
      </c>
      <c r="AH71" s="269">
        <v>43770</v>
      </c>
      <c r="AI71" s="273">
        <v>34972</v>
      </c>
      <c r="AJ71" s="268">
        <v>127.6</v>
      </c>
      <c r="AK71" s="275">
        <v>27302</v>
      </c>
      <c r="AL71" s="270">
        <v>74.3</v>
      </c>
      <c r="AM71" s="275">
        <v>34942</v>
      </c>
      <c r="AN71" s="271">
        <v>1755.7130999999999</v>
      </c>
      <c r="AO71" s="275">
        <v>31807</v>
      </c>
      <c r="AP71" s="271">
        <v>229.45</v>
      </c>
      <c r="AQ71" s="275">
        <v>36799</v>
      </c>
      <c r="AR71" s="270">
        <v>115.6</v>
      </c>
      <c r="AS71" s="275">
        <v>36644</v>
      </c>
      <c r="AT71" s="270">
        <v>1366.98</v>
      </c>
      <c r="AU71" s="275">
        <v>38230</v>
      </c>
      <c r="AV71" s="271">
        <v>144.155</v>
      </c>
      <c r="AW71" s="275">
        <v>34850</v>
      </c>
      <c r="AX71" s="270">
        <v>116.99</v>
      </c>
      <c r="AY71" s="275">
        <v>24653</v>
      </c>
      <c r="AZ71" s="270">
        <v>237.2</v>
      </c>
      <c r="BA71" s="275">
        <v>34971</v>
      </c>
      <c r="BB71" s="270">
        <v>180.3</v>
      </c>
      <c r="BC71" s="273">
        <v>38989</v>
      </c>
      <c r="BD71" s="268">
        <v>160.69370000000001</v>
      </c>
      <c r="BE71" s="273">
        <v>35338</v>
      </c>
      <c r="BF71" s="268">
        <v>653.77</v>
      </c>
      <c r="BG71" s="273">
        <v>37589</v>
      </c>
      <c r="BH71" s="268">
        <v>149.6266</v>
      </c>
      <c r="BI71" s="273">
        <v>36217</v>
      </c>
      <c r="BJ71" s="268">
        <v>149.75479999999999</v>
      </c>
      <c r="BK71" s="273">
        <v>36217</v>
      </c>
      <c r="BL71" s="268">
        <v>149.56960000000001</v>
      </c>
    </row>
    <row r="72" spans="1:64" x14ac:dyDescent="0.25">
      <c r="A72" s="273">
        <v>35369</v>
      </c>
      <c r="B72" s="268">
        <v>454.74</v>
      </c>
      <c r="C72" s="273">
        <v>35369</v>
      </c>
      <c r="D72" s="268">
        <v>845.16</v>
      </c>
      <c r="E72" s="273">
        <v>35369</v>
      </c>
      <c r="F72" s="268">
        <v>159.56</v>
      </c>
      <c r="G72" s="273">
        <v>35369</v>
      </c>
      <c r="H72" s="268">
        <v>767.75</v>
      </c>
      <c r="I72" s="273">
        <v>35369</v>
      </c>
      <c r="J72" s="268">
        <v>239.16419999999999</v>
      </c>
      <c r="K72" s="273">
        <v>35369</v>
      </c>
      <c r="L72" s="268">
        <v>411.63350000000003</v>
      </c>
      <c r="M72" s="273">
        <v>36098</v>
      </c>
      <c r="N72" s="268">
        <v>178.9854</v>
      </c>
      <c r="O72" s="273">
        <v>35369</v>
      </c>
      <c r="P72" s="268">
        <v>189.21</v>
      </c>
      <c r="Q72" s="273">
        <v>39752</v>
      </c>
      <c r="R72" s="268">
        <v>113.94</v>
      </c>
      <c r="S72" s="273">
        <v>35369</v>
      </c>
      <c r="T72" s="268">
        <v>728.73</v>
      </c>
      <c r="U72" s="273">
        <v>35369</v>
      </c>
      <c r="V72" s="268">
        <v>700</v>
      </c>
      <c r="W72" s="273">
        <v>35369</v>
      </c>
      <c r="X72" s="268">
        <v>2.4</v>
      </c>
      <c r="Y72" s="273">
        <v>35369</v>
      </c>
      <c r="Z72" s="268">
        <v>5.149</v>
      </c>
      <c r="AA72" s="273">
        <v>35369</v>
      </c>
      <c r="AB72" s="268">
        <v>6.3390000000000004</v>
      </c>
      <c r="AC72" s="275">
        <v>30467</v>
      </c>
      <c r="AD72" s="271">
        <v>74.65625</v>
      </c>
      <c r="AE72" s="275">
        <v>30285</v>
      </c>
      <c r="AF72" s="271">
        <v>10.702</v>
      </c>
      <c r="AG72" s="273">
        <v>35734</v>
      </c>
      <c r="AH72" s="269">
        <v>47465</v>
      </c>
      <c r="AI72" s="273">
        <v>35003</v>
      </c>
      <c r="AJ72" s="268">
        <v>130.66</v>
      </c>
      <c r="AK72" s="275">
        <v>27333</v>
      </c>
      <c r="AL72" s="270">
        <v>78.599999999999994</v>
      </c>
      <c r="AM72" s="275">
        <v>34972</v>
      </c>
      <c r="AN72" s="271">
        <v>1782.9266</v>
      </c>
      <c r="AO72" s="275">
        <v>31835</v>
      </c>
      <c r="AP72" s="271">
        <v>225.89</v>
      </c>
      <c r="AQ72" s="275">
        <v>36830</v>
      </c>
      <c r="AR72" s="270">
        <v>115.7</v>
      </c>
      <c r="AS72" s="275">
        <v>36677</v>
      </c>
      <c r="AT72" s="270">
        <v>1088.95</v>
      </c>
      <c r="AU72" s="275">
        <v>38260</v>
      </c>
      <c r="AV72" s="271">
        <v>152.47200000000001</v>
      </c>
      <c r="AW72" s="275">
        <v>34880</v>
      </c>
      <c r="AX72" s="270">
        <v>118.3</v>
      </c>
      <c r="AY72" s="275">
        <v>24744</v>
      </c>
      <c r="AZ72" s="270">
        <v>241.6</v>
      </c>
      <c r="BA72" s="275">
        <v>35003</v>
      </c>
      <c r="BB72" s="270">
        <v>188.9</v>
      </c>
      <c r="BC72" s="273">
        <v>39021</v>
      </c>
      <c r="BD72" s="268">
        <v>162.6831</v>
      </c>
      <c r="BE72" s="273">
        <v>35369</v>
      </c>
      <c r="BF72" s="268">
        <v>668.24</v>
      </c>
      <c r="BG72" s="273">
        <v>37621</v>
      </c>
      <c r="BH72" s="268">
        <v>154.65539999999999</v>
      </c>
      <c r="BI72" s="273">
        <v>36250</v>
      </c>
      <c r="BJ72" s="268">
        <v>149.9982</v>
      </c>
      <c r="BK72" s="273">
        <v>36250</v>
      </c>
      <c r="BL72" s="268">
        <v>149.79400000000001</v>
      </c>
    </row>
    <row r="73" spans="1:64" x14ac:dyDescent="0.25">
      <c r="A73" s="273">
        <v>35398</v>
      </c>
      <c r="B73" s="268">
        <v>463.71</v>
      </c>
      <c r="C73" s="273">
        <v>35398</v>
      </c>
      <c r="D73" s="268">
        <v>863.22</v>
      </c>
      <c r="E73" s="273">
        <v>35398</v>
      </c>
      <c r="F73" s="268">
        <v>160.30000000000001</v>
      </c>
      <c r="G73" s="273">
        <v>35398</v>
      </c>
      <c r="H73" s="268">
        <v>776.96</v>
      </c>
      <c r="I73" s="273">
        <v>35398</v>
      </c>
      <c r="J73" s="268">
        <v>247.14269999999999</v>
      </c>
      <c r="K73" s="273">
        <v>35398</v>
      </c>
      <c r="L73" s="268">
        <v>419.166</v>
      </c>
      <c r="M73" s="273">
        <v>36129</v>
      </c>
      <c r="N73" s="268">
        <v>192.8022</v>
      </c>
      <c r="O73" s="273">
        <v>35398</v>
      </c>
      <c r="P73" s="268">
        <v>192.1704</v>
      </c>
      <c r="Q73" s="273">
        <v>39780</v>
      </c>
      <c r="R73" s="268">
        <v>108.19</v>
      </c>
      <c r="S73" s="273">
        <v>35398</v>
      </c>
      <c r="T73" s="268">
        <v>739.16</v>
      </c>
      <c r="U73" s="273">
        <v>35398</v>
      </c>
      <c r="V73" s="268">
        <v>711.99</v>
      </c>
      <c r="W73" s="273">
        <v>35399</v>
      </c>
      <c r="X73" s="268">
        <v>3</v>
      </c>
      <c r="Y73" s="273">
        <v>35398</v>
      </c>
      <c r="Z73" s="268">
        <v>5.125</v>
      </c>
      <c r="AA73" s="273">
        <v>35398</v>
      </c>
      <c r="AB73" s="268">
        <v>6.0439999999999996</v>
      </c>
      <c r="AC73" s="275">
        <v>30497</v>
      </c>
      <c r="AD73" s="271">
        <v>74.4375</v>
      </c>
      <c r="AE73" s="275">
        <v>30316</v>
      </c>
      <c r="AF73" s="271">
        <v>10.432</v>
      </c>
      <c r="AG73" s="273">
        <v>35764</v>
      </c>
      <c r="AH73" s="269">
        <v>45470</v>
      </c>
      <c r="AI73" s="273">
        <v>35033</v>
      </c>
      <c r="AJ73" s="268">
        <v>130.12</v>
      </c>
      <c r="AK73" s="275">
        <v>27363</v>
      </c>
      <c r="AL73" s="270">
        <v>80.400000000000006</v>
      </c>
      <c r="AM73" s="275">
        <v>35003</v>
      </c>
      <c r="AN73" s="271">
        <v>1805.2131999999999</v>
      </c>
      <c r="AO73" s="275">
        <v>31867</v>
      </c>
      <c r="AP73" s="271">
        <v>227.91</v>
      </c>
      <c r="AQ73" s="275">
        <v>36860</v>
      </c>
      <c r="AR73" s="270">
        <v>116.1</v>
      </c>
      <c r="AS73" s="275">
        <v>36707</v>
      </c>
      <c r="AT73" s="270">
        <v>1410.13</v>
      </c>
      <c r="AU73" s="275">
        <v>38289</v>
      </c>
      <c r="AV73" s="271">
        <v>156.11500000000001</v>
      </c>
      <c r="AW73" s="275">
        <v>34911</v>
      </c>
      <c r="AX73" s="270">
        <v>124.69</v>
      </c>
      <c r="AY73" s="275">
        <v>24835</v>
      </c>
      <c r="AZ73" s="270">
        <v>246</v>
      </c>
      <c r="BA73" s="275">
        <v>35033</v>
      </c>
      <c r="BB73" s="270">
        <v>173</v>
      </c>
      <c r="BC73" s="273">
        <v>39051</v>
      </c>
      <c r="BD73" s="268">
        <v>168.37430000000001</v>
      </c>
      <c r="BE73" s="273">
        <v>35398</v>
      </c>
      <c r="BF73" s="268">
        <v>680.26</v>
      </c>
      <c r="BG73" s="273">
        <v>37652</v>
      </c>
      <c r="BH73" s="268">
        <v>155.82089999999999</v>
      </c>
      <c r="BI73" s="273">
        <v>36280</v>
      </c>
      <c r="BJ73" s="268">
        <v>149.84479999999999</v>
      </c>
      <c r="BK73" s="273">
        <v>36280</v>
      </c>
      <c r="BL73" s="268">
        <v>149.8518</v>
      </c>
    </row>
    <row r="74" spans="1:64" x14ac:dyDescent="0.25">
      <c r="A74" s="273">
        <v>35430</v>
      </c>
      <c r="B74" s="268">
        <v>467.03</v>
      </c>
      <c r="C74" s="273">
        <v>35430</v>
      </c>
      <c r="D74" s="268">
        <v>851.3</v>
      </c>
      <c r="E74" s="273">
        <v>35430</v>
      </c>
      <c r="F74" s="268">
        <v>160.96</v>
      </c>
      <c r="G74" s="273">
        <v>35430</v>
      </c>
      <c r="H74" s="268">
        <v>772.74</v>
      </c>
      <c r="I74" s="273">
        <v>35430</v>
      </c>
      <c r="J74" s="268">
        <v>241.1465</v>
      </c>
      <c r="K74" s="273">
        <v>35430</v>
      </c>
      <c r="L74" s="268">
        <v>417.39909999999998</v>
      </c>
      <c r="M74" s="273">
        <v>36160</v>
      </c>
      <c r="N74" s="268">
        <v>189.3862</v>
      </c>
      <c r="O74" s="273">
        <v>35430</v>
      </c>
      <c r="P74" s="268">
        <v>190.83500000000001</v>
      </c>
      <c r="Q74" s="273">
        <v>39813</v>
      </c>
      <c r="R74" s="268">
        <v>111.79</v>
      </c>
      <c r="S74" s="273">
        <v>35430</v>
      </c>
      <c r="T74" s="268">
        <v>735.29</v>
      </c>
      <c r="U74" s="273">
        <v>35430</v>
      </c>
      <c r="V74" s="268">
        <v>705.37</v>
      </c>
      <c r="W74" s="273">
        <v>35430</v>
      </c>
      <c r="X74" s="268">
        <v>3</v>
      </c>
      <c r="Y74" s="273">
        <v>35430</v>
      </c>
      <c r="Z74" s="268">
        <v>5.1710000000000003</v>
      </c>
      <c r="AA74" s="273">
        <v>35430</v>
      </c>
      <c r="AB74" s="268">
        <v>6.4180000000000001</v>
      </c>
      <c r="AC74" s="275">
        <v>30526</v>
      </c>
      <c r="AD74" s="271">
        <v>69.9375</v>
      </c>
      <c r="AE74" s="275">
        <v>30347</v>
      </c>
      <c r="AF74" s="271">
        <v>10.992000000000001</v>
      </c>
      <c r="AG74" s="273">
        <v>35795</v>
      </c>
      <c r="AH74" s="269">
        <v>52160</v>
      </c>
      <c r="AI74" s="273">
        <v>35064</v>
      </c>
      <c r="AJ74" s="268">
        <v>129</v>
      </c>
      <c r="AK74" s="275">
        <v>27394</v>
      </c>
      <c r="AL74" s="270">
        <v>76.8</v>
      </c>
      <c r="AM74" s="275">
        <v>35033</v>
      </c>
      <c r="AN74" s="271">
        <v>1833.7356</v>
      </c>
      <c r="AO74" s="275">
        <v>31897</v>
      </c>
      <c r="AP74" s="271">
        <v>239.5</v>
      </c>
      <c r="AQ74" s="275">
        <v>36891</v>
      </c>
      <c r="AR74" s="270">
        <v>116.7</v>
      </c>
      <c r="AS74" s="275">
        <v>36738</v>
      </c>
      <c r="AT74" s="270">
        <v>1464.94</v>
      </c>
      <c r="AU74" s="275">
        <v>38321</v>
      </c>
      <c r="AV74" s="271">
        <v>170.56700000000001</v>
      </c>
      <c r="AW74" s="275">
        <v>34942</v>
      </c>
      <c r="AX74" s="270">
        <v>118.3</v>
      </c>
      <c r="AY74" s="275">
        <v>24926</v>
      </c>
      <c r="AZ74" s="270">
        <v>250.1</v>
      </c>
      <c r="BA74" s="275">
        <v>35062</v>
      </c>
      <c r="BB74" s="270">
        <v>202.6</v>
      </c>
      <c r="BC74" s="273">
        <v>39080</v>
      </c>
      <c r="BD74" s="268">
        <v>165.61850000000001</v>
      </c>
      <c r="BE74" s="273">
        <v>35430</v>
      </c>
      <c r="BF74" s="268">
        <v>673.72</v>
      </c>
      <c r="BG74" s="273">
        <v>37680</v>
      </c>
      <c r="BH74" s="268">
        <v>161.6574</v>
      </c>
      <c r="BI74" s="273">
        <v>36311</v>
      </c>
      <c r="BJ74" s="268">
        <v>148.4965</v>
      </c>
      <c r="BK74" s="273">
        <v>36311</v>
      </c>
      <c r="BL74" s="268">
        <v>148.68610000000001</v>
      </c>
    </row>
    <row r="75" spans="1:64" x14ac:dyDescent="0.25">
      <c r="A75" s="273">
        <v>35461</v>
      </c>
      <c r="B75" s="268">
        <v>471.59</v>
      </c>
      <c r="C75" s="273">
        <v>35461</v>
      </c>
      <c r="D75" s="268">
        <v>852.5</v>
      </c>
      <c r="E75" s="273">
        <v>35461</v>
      </c>
      <c r="F75" s="268">
        <v>161.69999999999999</v>
      </c>
      <c r="G75" s="273">
        <v>35461</v>
      </c>
      <c r="H75" s="268">
        <v>775.6</v>
      </c>
      <c r="I75" s="273">
        <v>35461</v>
      </c>
      <c r="J75" s="268">
        <v>239.43219999999999</v>
      </c>
      <c r="K75" s="273">
        <v>35461</v>
      </c>
      <c r="L75" s="268">
        <v>418.18869999999998</v>
      </c>
      <c r="M75" s="273">
        <v>36189</v>
      </c>
      <c r="N75" s="268">
        <v>186.29329999999999</v>
      </c>
      <c r="O75" s="273">
        <v>35461</v>
      </c>
      <c r="P75" s="268">
        <v>187.7627</v>
      </c>
      <c r="Q75" s="273">
        <v>39843</v>
      </c>
      <c r="R75" s="268">
        <v>112.95</v>
      </c>
      <c r="S75" s="273">
        <v>35461</v>
      </c>
      <c r="T75" s="268">
        <v>740.75</v>
      </c>
      <c r="U75" s="273">
        <v>35461</v>
      </c>
      <c r="V75" s="268">
        <v>707.53</v>
      </c>
      <c r="W75" s="273">
        <v>35461</v>
      </c>
      <c r="X75" s="268">
        <v>5.6</v>
      </c>
      <c r="Y75" s="273">
        <v>35461</v>
      </c>
      <c r="Z75" s="268">
        <v>5.1470000000000002</v>
      </c>
      <c r="AA75" s="273">
        <v>35461</v>
      </c>
      <c r="AB75" s="268">
        <v>6.4939999999999998</v>
      </c>
      <c r="AC75" s="275">
        <v>30559</v>
      </c>
      <c r="AD75" s="271">
        <v>69.78125</v>
      </c>
      <c r="AE75" s="275">
        <v>30375</v>
      </c>
      <c r="AF75" s="271">
        <v>10.512</v>
      </c>
      <c r="AG75" s="273">
        <v>35826</v>
      </c>
      <c r="AH75" s="269">
        <v>48620</v>
      </c>
      <c r="AI75" s="273">
        <v>35095</v>
      </c>
      <c r="AJ75" s="268">
        <v>131.01</v>
      </c>
      <c r="AK75" s="275">
        <v>27425</v>
      </c>
      <c r="AL75" s="270">
        <v>74</v>
      </c>
      <c r="AM75" s="275">
        <v>35064</v>
      </c>
      <c r="AN75" s="271">
        <v>1858.1242999999999</v>
      </c>
      <c r="AO75" s="275">
        <v>31926</v>
      </c>
      <c r="AP75" s="271">
        <v>249.2</v>
      </c>
      <c r="AQ75" s="275">
        <v>36922</v>
      </c>
      <c r="AR75" s="270">
        <v>116.9</v>
      </c>
      <c r="AS75" s="275">
        <v>36769</v>
      </c>
      <c r="AT75" s="270">
        <v>1583.89</v>
      </c>
      <c r="AU75" s="275">
        <v>38352</v>
      </c>
      <c r="AV75" s="271">
        <v>178.75899999999999</v>
      </c>
      <c r="AW75" s="275">
        <v>34971</v>
      </c>
      <c r="AX75" s="270">
        <v>107.72</v>
      </c>
      <c r="AY75" s="275">
        <v>25017</v>
      </c>
      <c r="AZ75" s="270">
        <v>253.8</v>
      </c>
      <c r="BA75" s="275">
        <v>35095</v>
      </c>
      <c r="BB75" s="270">
        <v>189.8</v>
      </c>
      <c r="BC75" s="273">
        <v>39113</v>
      </c>
      <c r="BD75" s="268">
        <v>162.96209999999999</v>
      </c>
      <c r="BE75" s="273">
        <v>35461</v>
      </c>
      <c r="BF75" s="268">
        <v>675.01</v>
      </c>
      <c r="BG75" s="273">
        <v>37711</v>
      </c>
      <c r="BH75" s="268">
        <v>159.0377</v>
      </c>
      <c r="BI75" s="273">
        <v>36341</v>
      </c>
      <c r="BJ75" s="268">
        <v>145.43260000000001</v>
      </c>
      <c r="BK75" s="273">
        <v>36341</v>
      </c>
      <c r="BL75" s="268">
        <v>145.63339999999999</v>
      </c>
    </row>
    <row r="76" spans="1:64" x14ac:dyDescent="0.25">
      <c r="A76" s="273">
        <v>35489</v>
      </c>
      <c r="B76" s="268">
        <v>479.39</v>
      </c>
      <c r="C76" s="273">
        <v>35489</v>
      </c>
      <c r="D76" s="268">
        <v>856.07</v>
      </c>
      <c r="E76" s="273">
        <v>35489</v>
      </c>
      <c r="F76" s="268">
        <v>162.33000000000001</v>
      </c>
      <c r="G76" s="273">
        <v>35489</v>
      </c>
      <c r="H76" s="268">
        <v>776.75</v>
      </c>
      <c r="I76" s="273">
        <v>35489</v>
      </c>
      <c r="J76" s="268">
        <v>239.53550000000001</v>
      </c>
      <c r="K76" s="273">
        <v>35489</v>
      </c>
      <c r="L76" s="268">
        <v>422.02969999999999</v>
      </c>
      <c r="M76" s="273">
        <v>36217</v>
      </c>
      <c r="N76" s="268">
        <v>188.6576</v>
      </c>
      <c r="O76" s="273">
        <v>35489</v>
      </c>
      <c r="P76" s="268">
        <v>186.87960000000001</v>
      </c>
      <c r="Q76" s="273">
        <v>39871</v>
      </c>
      <c r="R76" s="268">
        <v>109.49</v>
      </c>
      <c r="S76" s="273">
        <v>35489</v>
      </c>
      <c r="T76" s="268">
        <v>743.22</v>
      </c>
      <c r="U76" s="273">
        <v>35489</v>
      </c>
      <c r="V76" s="268">
        <v>709.29</v>
      </c>
      <c r="W76" s="273">
        <v>35489</v>
      </c>
      <c r="X76" s="268">
        <v>5.8</v>
      </c>
      <c r="Y76" s="273">
        <v>35489</v>
      </c>
      <c r="Z76" s="268">
        <v>5.22</v>
      </c>
      <c r="AA76" s="273">
        <v>35489</v>
      </c>
      <c r="AB76" s="268">
        <v>6.5519999999999996</v>
      </c>
      <c r="AC76" s="275">
        <v>30589</v>
      </c>
      <c r="AD76" s="271">
        <v>72.71875</v>
      </c>
      <c r="AE76" s="275">
        <v>30406</v>
      </c>
      <c r="AF76" s="271">
        <v>10.692</v>
      </c>
      <c r="AG76" s="273">
        <v>35854</v>
      </c>
      <c r="AH76" s="269">
        <v>48640</v>
      </c>
      <c r="AI76" s="273">
        <v>35124</v>
      </c>
      <c r="AJ76" s="268">
        <v>131.68</v>
      </c>
      <c r="AK76" s="275">
        <v>27453</v>
      </c>
      <c r="AL76" s="270">
        <v>70.900000000000006</v>
      </c>
      <c r="AM76" s="275">
        <v>35095</v>
      </c>
      <c r="AN76" s="271">
        <v>1891.9421</v>
      </c>
      <c r="AO76" s="275">
        <v>31958</v>
      </c>
      <c r="AP76" s="271">
        <v>251.87</v>
      </c>
      <c r="AQ76" s="275">
        <v>36950</v>
      </c>
      <c r="AR76" s="270">
        <v>117.4</v>
      </c>
      <c r="AS76" s="275">
        <v>36798</v>
      </c>
      <c r="AT76" s="270">
        <v>1422.31</v>
      </c>
      <c r="AU76" s="275">
        <v>38383</v>
      </c>
      <c r="AV76" s="271">
        <v>179.21299999999999</v>
      </c>
      <c r="AW76" s="275">
        <v>35003</v>
      </c>
      <c r="AX76" s="270">
        <v>107.43</v>
      </c>
      <c r="AY76" s="275">
        <v>25111</v>
      </c>
      <c r="AZ76" s="270">
        <v>258.3</v>
      </c>
      <c r="BA76" s="275">
        <v>35124</v>
      </c>
      <c r="BB76" s="270">
        <v>199.9</v>
      </c>
      <c r="BC76" s="273">
        <v>39141</v>
      </c>
      <c r="BD76" s="268">
        <v>166.8357</v>
      </c>
      <c r="BE76" s="273">
        <v>35489</v>
      </c>
      <c r="BF76" s="268">
        <v>676.66</v>
      </c>
      <c r="BG76" s="273">
        <v>37741</v>
      </c>
      <c r="BH76" s="268">
        <v>158.62880000000001</v>
      </c>
      <c r="BI76" s="273">
        <v>36371</v>
      </c>
      <c r="BJ76" s="268">
        <v>145.17660000000001</v>
      </c>
      <c r="BK76" s="273">
        <v>36371</v>
      </c>
      <c r="BL76" s="268">
        <v>145.3571</v>
      </c>
    </row>
    <row r="77" spans="1:64" x14ac:dyDescent="0.25">
      <c r="A77" s="273">
        <v>35520</v>
      </c>
      <c r="B77" s="268">
        <v>472.25</v>
      </c>
      <c r="C77" s="273">
        <v>35520</v>
      </c>
      <c r="D77" s="268">
        <v>842.74</v>
      </c>
      <c r="E77" s="273">
        <v>35520</v>
      </c>
      <c r="F77" s="268">
        <v>162.94</v>
      </c>
      <c r="G77" s="273">
        <v>35520</v>
      </c>
      <c r="H77" s="268">
        <v>772.17</v>
      </c>
      <c r="I77" s="273">
        <v>35520</v>
      </c>
      <c r="J77" s="268">
        <v>233.4058</v>
      </c>
      <c r="K77" s="273">
        <v>35520</v>
      </c>
      <c r="L77" s="268">
        <v>416.40370000000001</v>
      </c>
      <c r="M77" s="273">
        <v>36250</v>
      </c>
      <c r="N77" s="268">
        <v>198.82900000000001</v>
      </c>
      <c r="O77" s="273">
        <v>35520</v>
      </c>
      <c r="P77" s="268">
        <v>185.1302</v>
      </c>
      <c r="Q77" s="273">
        <v>39903</v>
      </c>
      <c r="R77" s="268">
        <v>115.68</v>
      </c>
      <c r="S77" s="273">
        <v>35520</v>
      </c>
      <c r="T77" s="268">
        <v>736.22</v>
      </c>
      <c r="U77" s="273">
        <v>35520</v>
      </c>
      <c r="V77" s="268">
        <v>701.43</v>
      </c>
      <c r="W77" s="273">
        <v>35520</v>
      </c>
      <c r="X77" s="268">
        <v>5.9</v>
      </c>
      <c r="Y77" s="273">
        <v>35520</v>
      </c>
      <c r="Z77" s="268">
        <v>5.3220000000000001</v>
      </c>
      <c r="AA77" s="273">
        <v>35520</v>
      </c>
      <c r="AB77" s="268">
        <v>6.9030000000000005</v>
      </c>
      <c r="AC77" s="275">
        <v>30620</v>
      </c>
      <c r="AD77" s="271">
        <v>70.6875</v>
      </c>
      <c r="AE77" s="275">
        <v>30435</v>
      </c>
      <c r="AF77" s="271">
        <v>10.382</v>
      </c>
      <c r="AG77" s="273">
        <v>35885</v>
      </c>
      <c r="AH77" s="269">
        <v>51340</v>
      </c>
      <c r="AI77" s="273">
        <v>35155</v>
      </c>
      <c r="AJ77" s="268">
        <v>133.09</v>
      </c>
      <c r="AK77" s="275">
        <v>27484</v>
      </c>
      <c r="AL77" s="270">
        <v>70</v>
      </c>
      <c r="AM77" s="275">
        <v>35124</v>
      </c>
      <c r="AN77" s="271">
        <v>1911.9966999999999</v>
      </c>
      <c r="AO77" s="275">
        <v>31989</v>
      </c>
      <c r="AP77" s="271">
        <v>252.78</v>
      </c>
      <c r="AQ77" s="275">
        <v>36981</v>
      </c>
      <c r="AR77" s="270">
        <v>116.9</v>
      </c>
      <c r="AS77" s="275">
        <v>36830</v>
      </c>
      <c r="AT77" s="270">
        <v>1272.32</v>
      </c>
      <c r="AU77" s="275">
        <v>38411</v>
      </c>
      <c r="AV77" s="271">
        <v>194.84899999999999</v>
      </c>
      <c r="AW77" s="275">
        <v>35033</v>
      </c>
      <c r="AX77" s="270">
        <v>116.85</v>
      </c>
      <c r="AY77" s="275">
        <v>25203</v>
      </c>
      <c r="AZ77" s="270">
        <v>262.89999999999998</v>
      </c>
      <c r="BA77" s="275">
        <v>35153</v>
      </c>
      <c r="BB77" s="270">
        <v>200.5</v>
      </c>
      <c r="BC77" s="273">
        <v>39171</v>
      </c>
      <c r="BD77" s="268">
        <v>167.46549999999999</v>
      </c>
      <c r="BE77" s="273">
        <v>35520</v>
      </c>
      <c r="BF77" s="268">
        <v>670.48</v>
      </c>
      <c r="BG77" s="273">
        <v>37771</v>
      </c>
      <c r="BH77" s="268">
        <v>166.15430000000001</v>
      </c>
      <c r="BI77" s="273">
        <v>36403</v>
      </c>
      <c r="BJ77" s="268">
        <v>141.4211</v>
      </c>
      <c r="BK77" s="273">
        <v>36403</v>
      </c>
      <c r="BL77" s="268">
        <v>142.37469999999999</v>
      </c>
    </row>
    <row r="78" spans="1:64" x14ac:dyDescent="0.25">
      <c r="A78" s="273">
        <v>35550</v>
      </c>
      <c r="B78" s="268">
        <v>477.23</v>
      </c>
      <c r="C78" s="273">
        <v>35550</v>
      </c>
      <c r="D78" s="268">
        <v>855.51</v>
      </c>
      <c r="E78" s="273">
        <v>35550</v>
      </c>
      <c r="F78" s="268">
        <v>163.78</v>
      </c>
      <c r="G78" s="273">
        <v>35550</v>
      </c>
      <c r="H78" s="268">
        <v>780.82</v>
      </c>
      <c r="I78" s="273">
        <v>35550</v>
      </c>
      <c r="J78" s="268">
        <v>239.03989999999999</v>
      </c>
      <c r="K78" s="273">
        <v>35550</v>
      </c>
      <c r="L78" s="268">
        <v>419.89080000000001</v>
      </c>
      <c r="M78" s="273">
        <v>36280</v>
      </c>
      <c r="N78" s="268">
        <v>210.095</v>
      </c>
      <c r="O78" s="273">
        <v>35550</v>
      </c>
      <c r="P78" s="268">
        <v>185.5453</v>
      </c>
      <c r="Q78" s="273">
        <v>39933</v>
      </c>
      <c r="R78" s="268">
        <v>126.17</v>
      </c>
      <c r="S78" s="273">
        <v>35550</v>
      </c>
      <c r="T78" s="268">
        <v>747.96</v>
      </c>
      <c r="U78" s="273">
        <v>35550</v>
      </c>
      <c r="V78" s="268">
        <v>711.93</v>
      </c>
      <c r="W78" s="273">
        <v>35550</v>
      </c>
      <c r="X78" s="268">
        <v>5.6</v>
      </c>
      <c r="Y78" s="273">
        <v>35550</v>
      </c>
      <c r="Z78" s="268">
        <v>5.2329999999999997</v>
      </c>
      <c r="AA78" s="273">
        <v>35550</v>
      </c>
      <c r="AB78" s="268">
        <v>6.718</v>
      </c>
      <c r="AC78" s="275">
        <v>30650</v>
      </c>
      <c r="AD78" s="271">
        <v>71.625</v>
      </c>
      <c r="AE78" s="275">
        <v>30467</v>
      </c>
      <c r="AF78" s="271">
        <v>10.955</v>
      </c>
      <c r="AG78" s="273">
        <v>35915</v>
      </c>
      <c r="AH78" s="269">
        <v>51050</v>
      </c>
      <c r="AI78" s="273">
        <v>35185</v>
      </c>
      <c r="AJ78" s="268">
        <v>135.61000000000001</v>
      </c>
      <c r="AK78" s="275">
        <v>27514</v>
      </c>
      <c r="AL78" s="270">
        <v>74.400000000000006</v>
      </c>
      <c r="AM78" s="275">
        <v>35155</v>
      </c>
      <c r="AN78" s="271">
        <v>1934.3670999999999</v>
      </c>
      <c r="AO78" s="275">
        <v>32020</v>
      </c>
      <c r="AP78" s="271">
        <v>254.54</v>
      </c>
      <c r="AQ78" s="275">
        <v>37011</v>
      </c>
      <c r="AR78" s="270">
        <v>116.1</v>
      </c>
      <c r="AS78" s="275">
        <v>36860</v>
      </c>
      <c r="AT78" s="270">
        <v>865.81</v>
      </c>
      <c r="AU78" s="275">
        <v>38442</v>
      </c>
      <c r="AV78" s="271">
        <v>181.97200000000001</v>
      </c>
      <c r="AW78" s="275">
        <v>35062</v>
      </c>
      <c r="AX78" s="270">
        <v>117.28</v>
      </c>
      <c r="AY78" s="275">
        <v>25293</v>
      </c>
      <c r="AZ78" s="270">
        <v>265.60000000000002</v>
      </c>
      <c r="BA78" s="275">
        <v>35185</v>
      </c>
      <c r="BB78" s="270">
        <v>175.2</v>
      </c>
      <c r="BC78" s="273">
        <v>39202</v>
      </c>
      <c r="BD78" s="268">
        <v>170.58459999999999</v>
      </c>
      <c r="BE78" s="273">
        <v>35550</v>
      </c>
      <c r="BF78" s="268">
        <v>680.52</v>
      </c>
      <c r="BG78" s="273">
        <v>37802</v>
      </c>
      <c r="BH78" s="268">
        <v>164.45650000000001</v>
      </c>
      <c r="BI78" s="273">
        <v>36433</v>
      </c>
      <c r="BJ78" s="268">
        <v>141.05510000000001</v>
      </c>
      <c r="BK78" s="273">
        <v>36433</v>
      </c>
      <c r="BL78" s="268">
        <v>141.32390000000001</v>
      </c>
    </row>
    <row r="79" spans="1:64" x14ac:dyDescent="0.25">
      <c r="A79" s="273">
        <v>35580</v>
      </c>
      <c r="B79" s="268">
        <v>487.44</v>
      </c>
      <c r="C79" s="273">
        <v>35580</v>
      </c>
      <c r="D79" s="268">
        <v>865.2</v>
      </c>
      <c r="E79" s="273">
        <v>35580</v>
      </c>
      <c r="F79" s="268">
        <v>164.68</v>
      </c>
      <c r="G79" s="273">
        <v>35580</v>
      </c>
      <c r="H79" s="268">
        <v>786.91</v>
      </c>
      <c r="I79" s="273">
        <v>35580</v>
      </c>
      <c r="J79" s="268">
        <v>241.72219999999999</v>
      </c>
      <c r="K79" s="273">
        <v>35580</v>
      </c>
      <c r="L79" s="268">
        <v>426.20499999999998</v>
      </c>
      <c r="M79" s="273">
        <v>36311</v>
      </c>
      <c r="N79" s="268">
        <v>202.31229999999999</v>
      </c>
      <c r="O79" s="273">
        <v>35580</v>
      </c>
      <c r="P79" s="268">
        <v>188.8364</v>
      </c>
      <c r="Q79" s="273">
        <v>39962</v>
      </c>
      <c r="R79" s="268">
        <v>133.38</v>
      </c>
      <c r="S79" s="273">
        <v>35580</v>
      </c>
      <c r="T79" s="268">
        <v>755.28</v>
      </c>
      <c r="U79" s="273">
        <v>35580</v>
      </c>
      <c r="V79" s="268">
        <v>718.66</v>
      </c>
      <c r="W79" s="273">
        <v>35581</v>
      </c>
      <c r="X79" s="268">
        <v>5.3</v>
      </c>
      <c r="Y79" s="273">
        <v>35580</v>
      </c>
      <c r="Z79" s="268">
        <v>4.9399999999999995</v>
      </c>
      <c r="AA79" s="273">
        <v>35580</v>
      </c>
      <c r="AB79" s="268">
        <v>6.6589999999999998</v>
      </c>
      <c r="AC79" s="275">
        <v>30680</v>
      </c>
      <c r="AD79" s="271">
        <v>70.03125</v>
      </c>
      <c r="AE79" s="275">
        <v>30497</v>
      </c>
      <c r="AF79" s="271">
        <v>10.975999999999999</v>
      </c>
      <c r="AG79" s="273">
        <v>35946</v>
      </c>
      <c r="AH79" s="269">
        <v>47770</v>
      </c>
      <c r="AI79" s="273">
        <v>35216</v>
      </c>
      <c r="AJ79" s="268">
        <v>138.55000000000001</v>
      </c>
      <c r="AK79" s="275">
        <v>27545</v>
      </c>
      <c r="AL79" s="270">
        <v>76.8</v>
      </c>
      <c r="AM79" s="275">
        <v>35185</v>
      </c>
      <c r="AN79" s="271">
        <v>1970.7331999999999</v>
      </c>
      <c r="AO79" s="275">
        <v>32050</v>
      </c>
      <c r="AP79" s="271">
        <v>255.08</v>
      </c>
      <c r="AQ79" s="275">
        <v>37042</v>
      </c>
      <c r="AR79" s="270">
        <v>115.8</v>
      </c>
      <c r="AS79" s="275">
        <v>36889</v>
      </c>
      <c r="AT79" s="270">
        <v>932.37</v>
      </c>
      <c r="AU79" s="275">
        <v>38471</v>
      </c>
      <c r="AV79" s="271">
        <v>177.08699999999999</v>
      </c>
      <c r="AW79" s="275">
        <v>35095</v>
      </c>
      <c r="AX79" s="270">
        <v>125.72</v>
      </c>
      <c r="AY79" s="275">
        <v>25384</v>
      </c>
      <c r="AZ79" s="270">
        <v>269.89999999999998</v>
      </c>
      <c r="BA79" s="275">
        <v>35216</v>
      </c>
      <c r="BB79" s="270">
        <v>210.2</v>
      </c>
      <c r="BC79" s="273">
        <v>39233</v>
      </c>
      <c r="BD79" s="268">
        <v>167.1789</v>
      </c>
      <c r="BE79" s="273">
        <v>35580</v>
      </c>
      <c r="BF79" s="268">
        <v>686.34</v>
      </c>
      <c r="BG79" s="273">
        <v>37833</v>
      </c>
      <c r="BH79" s="268">
        <v>156.86519999999999</v>
      </c>
      <c r="BI79" s="273">
        <v>36462</v>
      </c>
      <c r="BJ79" s="268">
        <v>136.88829999999999</v>
      </c>
      <c r="BK79" s="273">
        <v>36462</v>
      </c>
      <c r="BL79" s="268">
        <v>137.86670000000001</v>
      </c>
    </row>
    <row r="80" spans="1:64" x14ac:dyDescent="0.25">
      <c r="A80" s="273">
        <v>35611</v>
      </c>
      <c r="B80" s="268">
        <v>494.2</v>
      </c>
      <c r="C80" s="273">
        <v>35611</v>
      </c>
      <c r="D80" s="268">
        <v>877.45</v>
      </c>
      <c r="E80" s="273">
        <v>35611</v>
      </c>
      <c r="F80" s="268">
        <v>165.42</v>
      </c>
      <c r="G80" s="273">
        <v>35611</v>
      </c>
      <c r="H80" s="268">
        <v>793.57</v>
      </c>
      <c r="I80" s="273">
        <v>35611</v>
      </c>
      <c r="J80" s="268">
        <v>246.38489999999999</v>
      </c>
      <c r="K80" s="273">
        <v>35611</v>
      </c>
      <c r="L80" s="268">
        <v>430.74520000000001</v>
      </c>
      <c r="M80" s="273">
        <v>36341</v>
      </c>
      <c r="N80" s="268">
        <v>208.74160000000001</v>
      </c>
      <c r="O80" s="273">
        <v>35611</v>
      </c>
      <c r="P80" s="268">
        <v>190.88489999999999</v>
      </c>
      <c r="Q80" s="273">
        <v>39994</v>
      </c>
      <c r="R80" s="268">
        <v>135.99</v>
      </c>
      <c r="S80" s="273">
        <v>35611</v>
      </c>
      <c r="T80" s="268">
        <v>764.09</v>
      </c>
      <c r="U80" s="273">
        <v>35611</v>
      </c>
      <c r="V80" s="268">
        <v>727.19</v>
      </c>
      <c r="W80" s="273">
        <v>35611</v>
      </c>
      <c r="X80" s="268">
        <v>5.4</v>
      </c>
      <c r="Y80" s="273">
        <v>35611</v>
      </c>
      <c r="Z80" s="268">
        <v>5.1669999999999998</v>
      </c>
      <c r="AA80" s="273">
        <v>35611</v>
      </c>
      <c r="AB80" s="268">
        <v>6.5</v>
      </c>
      <c r="AC80" s="275">
        <v>30712</v>
      </c>
      <c r="AD80" s="271">
        <v>70.8125</v>
      </c>
      <c r="AE80" s="275">
        <v>30526</v>
      </c>
      <c r="AF80" s="271">
        <v>11.823</v>
      </c>
      <c r="AG80" s="273">
        <v>35976</v>
      </c>
      <c r="AH80" s="269">
        <v>51205</v>
      </c>
      <c r="AI80" s="273">
        <v>35246</v>
      </c>
      <c r="AJ80" s="268">
        <v>135.94</v>
      </c>
      <c r="AK80" s="275">
        <v>27575</v>
      </c>
      <c r="AL80" s="270">
        <v>77.400000000000006</v>
      </c>
      <c r="AM80" s="275">
        <v>35216</v>
      </c>
      <c r="AN80" s="271">
        <v>2004.8269</v>
      </c>
      <c r="AO80" s="275">
        <v>32080</v>
      </c>
      <c r="AP80" s="271">
        <v>253.85</v>
      </c>
      <c r="AQ80" s="275">
        <v>37072</v>
      </c>
      <c r="AR80" s="270">
        <v>114.7</v>
      </c>
      <c r="AS80" s="275">
        <v>36922</v>
      </c>
      <c r="AT80" s="270">
        <v>1103.8599999999999</v>
      </c>
      <c r="AU80" s="275">
        <v>38503</v>
      </c>
      <c r="AV80" s="271">
        <v>183.251</v>
      </c>
      <c r="AW80" s="275">
        <v>35124</v>
      </c>
      <c r="AX80" s="270">
        <v>131.09</v>
      </c>
      <c r="AY80" s="275">
        <v>25476</v>
      </c>
      <c r="AZ80" s="270">
        <v>274.60000000000002</v>
      </c>
      <c r="BA80" s="275">
        <v>35244</v>
      </c>
      <c r="BB80" s="270">
        <v>193.9</v>
      </c>
      <c r="BC80" s="273">
        <v>39262</v>
      </c>
      <c r="BD80" s="268">
        <v>166.63740000000001</v>
      </c>
      <c r="BE80" s="273">
        <v>35611</v>
      </c>
      <c r="BF80" s="268">
        <v>694.27</v>
      </c>
      <c r="BG80" s="273">
        <v>37862</v>
      </c>
      <c r="BH80" s="268">
        <v>159.67789999999999</v>
      </c>
      <c r="BI80" s="273">
        <v>36494</v>
      </c>
      <c r="BJ80" s="268">
        <v>138.9196</v>
      </c>
      <c r="BK80" s="273">
        <v>36494</v>
      </c>
      <c r="BL80" s="268">
        <v>140.07329999999999</v>
      </c>
    </row>
    <row r="81" spans="1:64" x14ac:dyDescent="0.25">
      <c r="A81" s="273">
        <v>35642</v>
      </c>
      <c r="B81" s="268">
        <v>507.77</v>
      </c>
      <c r="C81" s="273">
        <v>35642</v>
      </c>
      <c r="D81" s="268">
        <v>909.56</v>
      </c>
      <c r="E81" s="273">
        <v>35642</v>
      </c>
      <c r="F81" s="268">
        <v>166.29</v>
      </c>
      <c r="G81" s="273">
        <v>35642</v>
      </c>
      <c r="H81" s="268">
        <v>808.44</v>
      </c>
      <c r="I81" s="273">
        <v>35642</v>
      </c>
      <c r="J81" s="268">
        <v>260.85750000000002</v>
      </c>
      <c r="K81" s="273">
        <v>35642</v>
      </c>
      <c r="L81" s="268">
        <v>442.6771</v>
      </c>
      <c r="M81" s="273">
        <v>36371</v>
      </c>
      <c r="N81" s="268">
        <v>206.45519999999999</v>
      </c>
      <c r="O81" s="273">
        <v>35642</v>
      </c>
      <c r="P81" s="268">
        <v>191.75739999999999</v>
      </c>
      <c r="Q81" s="273">
        <v>40025</v>
      </c>
      <c r="R81" s="268">
        <v>145.30000000000001</v>
      </c>
      <c r="S81" s="273">
        <v>35642</v>
      </c>
      <c r="T81" s="268">
        <v>778.49</v>
      </c>
      <c r="U81" s="273">
        <v>35642</v>
      </c>
      <c r="V81" s="268">
        <v>746.79</v>
      </c>
      <c r="W81" s="273">
        <v>35642</v>
      </c>
      <c r="X81" s="268">
        <v>6.7</v>
      </c>
      <c r="Y81" s="273">
        <v>35642</v>
      </c>
      <c r="Z81" s="268">
        <v>5.2329999999999997</v>
      </c>
      <c r="AA81" s="273">
        <v>35642</v>
      </c>
      <c r="AB81" s="268">
        <v>6.0110000000000001</v>
      </c>
      <c r="AC81" s="275">
        <v>30741</v>
      </c>
      <c r="AD81" s="271">
        <v>68.84375</v>
      </c>
      <c r="AE81" s="275">
        <v>30559</v>
      </c>
      <c r="AF81" s="271">
        <v>11.931000000000001</v>
      </c>
      <c r="AG81" s="273">
        <v>36007</v>
      </c>
      <c r="AH81" s="269">
        <v>53780</v>
      </c>
      <c r="AI81" s="273">
        <v>35277</v>
      </c>
      <c r="AJ81" s="268">
        <v>134.63999999999999</v>
      </c>
      <c r="AK81" s="275">
        <v>27606</v>
      </c>
      <c r="AL81" s="270">
        <v>79.3</v>
      </c>
      <c r="AM81" s="275">
        <v>35246</v>
      </c>
      <c r="AN81" s="271">
        <v>2013.6481000000001</v>
      </c>
      <c r="AO81" s="275">
        <v>32111</v>
      </c>
      <c r="AP81" s="271">
        <v>254.4</v>
      </c>
      <c r="AQ81" s="275">
        <v>37103</v>
      </c>
      <c r="AR81" s="270">
        <v>113.8</v>
      </c>
      <c r="AS81" s="275">
        <v>36950</v>
      </c>
      <c r="AT81" s="270">
        <v>810.23</v>
      </c>
      <c r="AU81" s="275">
        <v>38533</v>
      </c>
      <c r="AV81" s="271">
        <v>189.477</v>
      </c>
      <c r="AW81" s="275">
        <v>35153</v>
      </c>
      <c r="AX81" s="270">
        <v>133.94</v>
      </c>
      <c r="AY81" s="275">
        <v>25568</v>
      </c>
      <c r="AZ81" s="270">
        <v>278.7</v>
      </c>
      <c r="BA81" s="275">
        <v>35277</v>
      </c>
      <c r="BB81" s="270">
        <v>176.6</v>
      </c>
      <c r="BC81" s="273">
        <v>39294</v>
      </c>
      <c r="BD81" s="268">
        <v>170.93199999999999</v>
      </c>
      <c r="BE81" s="273">
        <v>35642</v>
      </c>
      <c r="BF81" s="268">
        <v>712.62</v>
      </c>
      <c r="BG81" s="273">
        <v>37894</v>
      </c>
      <c r="BH81" s="268">
        <v>164.9632</v>
      </c>
      <c r="BI81" s="273">
        <v>36525</v>
      </c>
      <c r="BJ81" s="268">
        <v>136.4177</v>
      </c>
      <c r="BK81" s="273">
        <v>36525</v>
      </c>
      <c r="BL81" s="268">
        <v>137.56129999999999</v>
      </c>
    </row>
    <row r="82" spans="1:64" x14ac:dyDescent="0.25">
      <c r="A82" s="273">
        <v>35671</v>
      </c>
      <c r="B82" s="268">
        <v>506.62</v>
      </c>
      <c r="C82" s="273">
        <v>35671</v>
      </c>
      <c r="D82" s="268">
        <v>896.13</v>
      </c>
      <c r="E82" s="273">
        <v>35671</v>
      </c>
      <c r="F82" s="268">
        <v>167</v>
      </c>
      <c r="G82" s="273">
        <v>35671</v>
      </c>
      <c r="H82" s="268">
        <v>805.21</v>
      </c>
      <c r="I82" s="273">
        <v>35671</v>
      </c>
      <c r="J82" s="268">
        <v>253.5958</v>
      </c>
      <c r="K82" s="273">
        <v>35671</v>
      </c>
      <c r="L82" s="268">
        <v>438.53059999999999</v>
      </c>
      <c r="M82" s="273">
        <v>36403</v>
      </c>
      <c r="N82" s="268">
        <v>206.48869999999999</v>
      </c>
      <c r="O82" s="273">
        <v>35671</v>
      </c>
      <c r="P82" s="268">
        <v>191.3229</v>
      </c>
      <c r="Q82" s="273">
        <v>40056</v>
      </c>
      <c r="R82" s="268">
        <v>150.96</v>
      </c>
      <c r="S82" s="273">
        <v>35671</v>
      </c>
      <c r="T82" s="268">
        <v>776.65</v>
      </c>
      <c r="U82" s="273">
        <v>35671</v>
      </c>
      <c r="V82" s="268">
        <v>740.43</v>
      </c>
      <c r="W82" s="273">
        <v>35673</v>
      </c>
      <c r="X82" s="268">
        <v>6.7</v>
      </c>
      <c r="Y82" s="273">
        <v>35671</v>
      </c>
      <c r="Z82" s="268">
        <v>5.22</v>
      </c>
      <c r="AA82" s="273">
        <v>35671</v>
      </c>
      <c r="AB82" s="268">
        <v>6.3390000000000004</v>
      </c>
      <c r="AC82" s="275">
        <v>30771</v>
      </c>
      <c r="AD82" s="271">
        <v>66.21875</v>
      </c>
      <c r="AE82" s="275">
        <v>30589</v>
      </c>
      <c r="AF82" s="271">
        <v>11.404999999999999</v>
      </c>
      <c r="AG82" s="273">
        <v>36038</v>
      </c>
      <c r="AH82" s="269">
        <v>53850</v>
      </c>
      <c r="AI82" s="273">
        <v>35308</v>
      </c>
      <c r="AJ82" s="268">
        <v>134.27000000000001</v>
      </c>
      <c r="AK82" s="275">
        <v>27637</v>
      </c>
      <c r="AL82" s="270">
        <v>80.2</v>
      </c>
      <c r="AM82" s="275">
        <v>35277</v>
      </c>
      <c r="AN82" s="271">
        <v>2006.1976</v>
      </c>
      <c r="AO82" s="275">
        <v>32142</v>
      </c>
      <c r="AP82" s="271">
        <v>258.20999999999998</v>
      </c>
      <c r="AQ82" s="275">
        <v>37134</v>
      </c>
      <c r="AR82" s="270">
        <v>114</v>
      </c>
      <c r="AS82" s="275">
        <v>36980</v>
      </c>
      <c r="AT82" s="270">
        <v>704.46</v>
      </c>
      <c r="AU82" s="275">
        <v>38562</v>
      </c>
      <c r="AV82" s="271">
        <v>202.721</v>
      </c>
      <c r="AW82" s="275">
        <v>35185</v>
      </c>
      <c r="AX82" s="270">
        <v>131.12</v>
      </c>
      <c r="AY82" s="275">
        <v>25658</v>
      </c>
      <c r="AZ82" s="270">
        <v>277.7</v>
      </c>
      <c r="BA82" s="275">
        <v>35307</v>
      </c>
      <c r="BB82" s="270">
        <v>193.5</v>
      </c>
      <c r="BC82" s="273">
        <v>39325</v>
      </c>
      <c r="BD82" s="268">
        <v>172.33779999999999</v>
      </c>
      <c r="BE82" s="273">
        <v>35671</v>
      </c>
      <c r="BF82" s="268">
        <v>706.7</v>
      </c>
      <c r="BG82" s="273">
        <v>37925</v>
      </c>
      <c r="BH82" s="268">
        <v>165.85839999999999</v>
      </c>
      <c r="BI82" s="273">
        <v>36556</v>
      </c>
      <c r="BJ82" s="268">
        <v>134.41370000000001</v>
      </c>
      <c r="BK82" s="273">
        <v>36556</v>
      </c>
      <c r="BL82" s="268">
        <v>136.41159999999999</v>
      </c>
    </row>
    <row r="83" spans="1:64" x14ac:dyDescent="0.25">
      <c r="A83" s="273">
        <v>35703</v>
      </c>
      <c r="B83" s="268">
        <v>516.66</v>
      </c>
      <c r="C83" s="273">
        <v>35703</v>
      </c>
      <c r="D83" s="268">
        <v>911.81</v>
      </c>
      <c r="E83" s="273">
        <v>35703</v>
      </c>
      <c r="F83" s="268">
        <v>167.85</v>
      </c>
      <c r="G83" s="273">
        <v>35703</v>
      </c>
      <c r="H83" s="268">
        <v>813.97</v>
      </c>
      <c r="I83" s="273">
        <v>35703</v>
      </c>
      <c r="J83" s="268">
        <v>260.57979999999998</v>
      </c>
      <c r="K83" s="273">
        <v>35703</v>
      </c>
      <c r="L83" s="268">
        <v>443.7346</v>
      </c>
      <c r="M83" s="273">
        <v>36433</v>
      </c>
      <c r="N83" s="268">
        <v>210.55269999999999</v>
      </c>
      <c r="O83" s="273">
        <v>35703</v>
      </c>
      <c r="P83" s="268">
        <v>195.20060000000001</v>
      </c>
      <c r="Q83" s="273">
        <v>40086</v>
      </c>
      <c r="R83" s="268">
        <v>158.24</v>
      </c>
      <c r="S83" s="273">
        <v>35703</v>
      </c>
      <c r="T83" s="268">
        <v>786.49</v>
      </c>
      <c r="U83" s="273">
        <v>35703</v>
      </c>
      <c r="V83" s="268">
        <v>751.35</v>
      </c>
      <c r="W83" s="273">
        <v>35703</v>
      </c>
      <c r="X83" s="268">
        <v>7.3</v>
      </c>
      <c r="Y83" s="273">
        <v>35703</v>
      </c>
      <c r="Z83" s="268">
        <v>5.0999999999999996</v>
      </c>
      <c r="AA83" s="273">
        <v>35703</v>
      </c>
      <c r="AB83" s="268">
        <v>6.1029999999999998</v>
      </c>
      <c r="AC83" s="275">
        <v>30802</v>
      </c>
      <c r="AD83" s="271">
        <v>64.6875</v>
      </c>
      <c r="AE83" s="275">
        <v>30620</v>
      </c>
      <c r="AF83" s="271">
        <v>11.792999999999999</v>
      </c>
      <c r="AG83" s="273">
        <v>36068</v>
      </c>
      <c r="AH83" s="269">
        <v>54240</v>
      </c>
      <c r="AI83" s="273">
        <v>35338</v>
      </c>
      <c r="AJ83" s="268">
        <v>129.47</v>
      </c>
      <c r="AK83" s="275">
        <v>27667</v>
      </c>
      <c r="AL83" s="270">
        <v>81.900000000000006</v>
      </c>
      <c r="AM83" s="275">
        <v>35308</v>
      </c>
      <c r="AN83" s="271">
        <v>2034.2844</v>
      </c>
      <c r="AO83" s="275">
        <v>32171</v>
      </c>
      <c r="AP83" s="271">
        <v>258.89</v>
      </c>
      <c r="AQ83" s="275">
        <v>37164</v>
      </c>
      <c r="AR83" s="270">
        <v>112.1</v>
      </c>
      <c r="AS83" s="275">
        <v>37011</v>
      </c>
      <c r="AT83" s="270">
        <v>788.99</v>
      </c>
      <c r="AU83" s="275">
        <v>38595</v>
      </c>
      <c r="AV83" s="271">
        <v>204.45699999999999</v>
      </c>
      <c r="AW83" s="275">
        <v>35216</v>
      </c>
      <c r="AX83" s="270">
        <v>132.55000000000001</v>
      </c>
      <c r="AY83" s="275">
        <v>25749</v>
      </c>
      <c r="AZ83" s="270">
        <v>278.89999999999998</v>
      </c>
      <c r="BA83" s="275">
        <v>35338</v>
      </c>
      <c r="BB83" s="270">
        <v>184.3</v>
      </c>
      <c r="BC83" s="273">
        <v>39353</v>
      </c>
      <c r="BD83" s="268">
        <v>178.51150000000001</v>
      </c>
      <c r="BE83" s="273">
        <v>35703</v>
      </c>
      <c r="BF83" s="268">
        <v>716.66</v>
      </c>
      <c r="BG83" s="273">
        <v>37953</v>
      </c>
      <c r="BH83" s="268">
        <v>165.95750000000001</v>
      </c>
      <c r="BI83" s="273">
        <v>36585</v>
      </c>
      <c r="BJ83" s="268">
        <v>138.10310000000001</v>
      </c>
      <c r="BK83" s="273">
        <v>36585</v>
      </c>
      <c r="BL83" s="268">
        <v>139.78970000000001</v>
      </c>
    </row>
    <row r="84" spans="1:64" x14ac:dyDescent="0.25">
      <c r="A84" s="273">
        <v>35734</v>
      </c>
      <c r="B84" s="268">
        <v>517.12</v>
      </c>
      <c r="C84" s="273">
        <v>35734</v>
      </c>
      <c r="D84" s="268">
        <v>923.37</v>
      </c>
      <c r="E84" s="273">
        <v>35734</v>
      </c>
      <c r="F84" s="268">
        <v>168.62</v>
      </c>
      <c r="G84" s="273">
        <v>35734</v>
      </c>
      <c r="H84" s="268">
        <v>823.53</v>
      </c>
      <c r="I84" s="273">
        <v>35734</v>
      </c>
      <c r="J84" s="268">
        <v>269.35809999999998</v>
      </c>
      <c r="K84" s="273">
        <v>35734</v>
      </c>
      <c r="L84" s="268">
        <v>446.58929999999998</v>
      </c>
      <c r="M84" s="273">
        <v>36462</v>
      </c>
      <c r="N84" s="268">
        <v>218.1662</v>
      </c>
      <c r="O84" s="273">
        <v>35734</v>
      </c>
      <c r="P84" s="268">
        <v>198.74850000000001</v>
      </c>
      <c r="Q84" s="273">
        <v>40116</v>
      </c>
      <c r="R84" s="268">
        <v>156.43</v>
      </c>
      <c r="S84" s="273">
        <v>35734</v>
      </c>
      <c r="T84" s="268">
        <v>795.21</v>
      </c>
      <c r="U84" s="273">
        <v>35734</v>
      </c>
      <c r="V84" s="268">
        <v>762.25</v>
      </c>
      <c r="W84" s="273">
        <v>35734</v>
      </c>
      <c r="X84" s="268">
        <v>7.2</v>
      </c>
      <c r="Y84" s="273">
        <v>35734</v>
      </c>
      <c r="Z84" s="268">
        <v>5.1989999999999998</v>
      </c>
      <c r="AA84" s="273">
        <v>35734</v>
      </c>
      <c r="AB84" s="268">
        <v>5.8309999999999995</v>
      </c>
      <c r="AC84" s="275">
        <v>30833</v>
      </c>
      <c r="AD84" s="271">
        <v>60.15625</v>
      </c>
      <c r="AE84" s="275">
        <v>30650</v>
      </c>
      <c r="AF84" s="271">
        <v>11.64</v>
      </c>
      <c r="AG84" s="273">
        <v>36099</v>
      </c>
      <c r="AH84" s="269">
        <v>54610</v>
      </c>
      <c r="AI84" s="273">
        <v>35369</v>
      </c>
      <c r="AJ84" s="268">
        <v>124.86</v>
      </c>
      <c r="AK84" s="275">
        <v>27698</v>
      </c>
      <c r="AL84" s="270">
        <v>83</v>
      </c>
      <c r="AM84" s="275">
        <v>35338</v>
      </c>
      <c r="AN84" s="271">
        <v>2059.3060999999998</v>
      </c>
      <c r="AO84" s="275">
        <v>32202</v>
      </c>
      <c r="AP84" s="271">
        <v>257</v>
      </c>
      <c r="AQ84" s="275">
        <v>37195</v>
      </c>
      <c r="AR84" s="270">
        <v>110.4</v>
      </c>
      <c r="AS84" s="275">
        <v>37042</v>
      </c>
      <c r="AT84" s="270">
        <v>852.14</v>
      </c>
      <c r="AU84" s="275">
        <v>38625</v>
      </c>
      <c r="AV84" s="271">
        <v>223.495</v>
      </c>
      <c r="AW84" s="275">
        <v>35244</v>
      </c>
      <c r="AX84" s="270">
        <v>130.86000000000001</v>
      </c>
      <c r="AY84" s="275">
        <v>25841</v>
      </c>
      <c r="AZ84" s="270">
        <v>281.8</v>
      </c>
      <c r="BA84" s="275">
        <v>35369</v>
      </c>
      <c r="BB84" s="270">
        <v>178.4</v>
      </c>
      <c r="BC84" s="273">
        <v>39386</v>
      </c>
      <c r="BD84" s="268">
        <v>182.69640000000001</v>
      </c>
      <c r="BE84" s="273">
        <v>35734</v>
      </c>
      <c r="BF84" s="268">
        <v>728.5</v>
      </c>
      <c r="BG84" s="273">
        <v>37986</v>
      </c>
      <c r="BH84" s="268">
        <v>167.6491</v>
      </c>
      <c r="BI84" s="273">
        <v>36616</v>
      </c>
      <c r="BJ84" s="268">
        <v>144.16560000000001</v>
      </c>
      <c r="BK84" s="273">
        <v>36616</v>
      </c>
      <c r="BL84" s="268">
        <v>145.30330000000001</v>
      </c>
    </row>
    <row r="85" spans="1:64" x14ac:dyDescent="0.25">
      <c r="A85" s="273">
        <v>35762</v>
      </c>
      <c r="B85" s="268">
        <v>522.05999999999995</v>
      </c>
      <c r="C85" s="273">
        <v>35762</v>
      </c>
      <c r="D85" s="268">
        <v>928.58</v>
      </c>
      <c r="E85" s="273">
        <v>35762</v>
      </c>
      <c r="F85" s="268">
        <v>169.29</v>
      </c>
      <c r="G85" s="273">
        <v>35762</v>
      </c>
      <c r="H85" s="268">
        <v>825.43</v>
      </c>
      <c r="I85" s="273">
        <v>35762</v>
      </c>
      <c r="J85" s="268">
        <v>272.93400000000003</v>
      </c>
      <c r="K85" s="273">
        <v>35762</v>
      </c>
      <c r="L85" s="268">
        <v>449.21519999999998</v>
      </c>
      <c r="M85" s="273">
        <v>36494</v>
      </c>
      <c r="N85" s="268">
        <v>223.50450000000001</v>
      </c>
      <c r="O85" s="273">
        <v>35762</v>
      </c>
      <c r="P85" s="268">
        <v>197.66739999999999</v>
      </c>
      <c r="Q85" s="273">
        <v>40147</v>
      </c>
      <c r="R85" s="268">
        <v>162.24</v>
      </c>
      <c r="S85" s="273">
        <v>35762</v>
      </c>
      <c r="T85" s="268">
        <v>797.82</v>
      </c>
      <c r="U85" s="273">
        <v>35762</v>
      </c>
      <c r="V85" s="268">
        <v>765.76</v>
      </c>
      <c r="W85" s="273">
        <v>35764</v>
      </c>
      <c r="X85" s="268">
        <v>6.8</v>
      </c>
      <c r="Y85" s="273">
        <v>35762</v>
      </c>
      <c r="Z85" s="268">
        <v>5.1980000000000004</v>
      </c>
      <c r="AA85" s="273">
        <v>35762</v>
      </c>
      <c r="AB85" s="268">
        <v>5.8739999999999997</v>
      </c>
      <c r="AC85" s="275">
        <v>30862</v>
      </c>
      <c r="AD85" s="271">
        <v>59.625</v>
      </c>
      <c r="AE85" s="275">
        <v>30680</v>
      </c>
      <c r="AF85" s="271">
        <v>11.872</v>
      </c>
      <c r="AG85" s="273">
        <v>36129</v>
      </c>
      <c r="AH85" s="269">
        <v>56170</v>
      </c>
      <c r="AI85" s="273">
        <v>35399</v>
      </c>
      <c r="AJ85" s="268">
        <v>121.75</v>
      </c>
      <c r="AK85" s="275">
        <v>27728</v>
      </c>
      <c r="AL85" s="270">
        <v>81.599999999999994</v>
      </c>
      <c r="AM85" s="275">
        <v>35369</v>
      </c>
      <c r="AN85" s="271">
        <v>2085.4593</v>
      </c>
      <c r="AO85" s="275">
        <v>32233</v>
      </c>
      <c r="AP85" s="271">
        <v>261.2</v>
      </c>
      <c r="AQ85" s="275">
        <v>37225</v>
      </c>
      <c r="AR85" s="270">
        <v>111.2</v>
      </c>
      <c r="AS85" s="275">
        <v>37071</v>
      </c>
      <c r="AT85" s="270">
        <v>815.92</v>
      </c>
      <c r="AU85" s="275">
        <v>38656</v>
      </c>
      <c r="AV85" s="271">
        <v>208.887</v>
      </c>
      <c r="AW85" s="275">
        <v>35277</v>
      </c>
      <c r="AX85" s="270">
        <v>121.99</v>
      </c>
      <c r="AY85" s="275">
        <v>25933</v>
      </c>
      <c r="AZ85" s="270">
        <v>286</v>
      </c>
      <c r="BA85" s="275">
        <v>35398</v>
      </c>
      <c r="BB85" s="270">
        <v>220.5</v>
      </c>
      <c r="BC85" s="273">
        <v>39416</v>
      </c>
      <c r="BD85" s="268">
        <v>185.51009999999999</v>
      </c>
      <c r="BE85" s="273">
        <v>35762</v>
      </c>
      <c r="BF85" s="268">
        <v>731.78</v>
      </c>
      <c r="BG85" s="273">
        <v>38016</v>
      </c>
      <c r="BH85" s="268">
        <v>169.57339999999999</v>
      </c>
      <c r="BI85" s="273">
        <v>36644</v>
      </c>
      <c r="BJ85" s="268">
        <v>141.55009999999999</v>
      </c>
      <c r="BK85" s="273">
        <v>36644</v>
      </c>
      <c r="BL85" s="268">
        <v>143.33430000000001</v>
      </c>
    </row>
    <row r="86" spans="1:64" x14ac:dyDescent="0.25">
      <c r="A86" s="273">
        <v>35795</v>
      </c>
      <c r="B86" s="268">
        <v>526.64</v>
      </c>
      <c r="C86" s="273">
        <v>35795</v>
      </c>
      <c r="D86" s="268">
        <v>938.42</v>
      </c>
      <c r="E86" s="273">
        <v>35795</v>
      </c>
      <c r="F86" s="268">
        <v>170.12</v>
      </c>
      <c r="G86" s="273">
        <v>35795</v>
      </c>
      <c r="H86" s="268">
        <v>832.19</v>
      </c>
      <c r="I86" s="273">
        <v>35795</v>
      </c>
      <c r="J86" s="268">
        <v>277.51089999999999</v>
      </c>
      <c r="K86" s="273">
        <v>35795</v>
      </c>
      <c r="L86" s="268">
        <v>455.76729999999998</v>
      </c>
      <c r="M86" s="273">
        <v>36525</v>
      </c>
      <c r="N86" s="268">
        <v>233.07499999999999</v>
      </c>
      <c r="O86" s="273">
        <v>35795</v>
      </c>
      <c r="P86" s="268">
        <v>198.0609</v>
      </c>
      <c r="Q86" s="273">
        <v>40178</v>
      </c>
      <c r="R86" s="268">
        <v>168.49</v>
      </c>
      <c r="S86" s="273">
        <v>35795</v>
      </c>
      <c r="T86" s="268">
        <v>805.09</v>
      </c>
      <c r="U86" s="273">
        <v>35795</v>
      </c>
      <c r="V86" s="268">
        <v>773.47</v>
      </c>
      <c r="W86" s="273">
        <v>35795</v>
      </c>
      <c r="X86" s="268">
        <v>7.1</v>
      </c>
      <c r="Y86" s="273">
        <v>35795</v>
      </c>
      <c r="Z86" s="268">
        <v>5.3469999999999995</v>
      </c>
      <c r="AA86" s="273">
        <v>35795</v>
      </c>
      <c r="AB86" s="268">
        <v>5.742</v>
      </c>
      <c r="AC86" s="275">
        <v>30894</v>
      </c>
      <c r="AD86" s="271">
        <v>64.5</v>
      </c>
      <c r="AE86" s="275">
        <v>30712</v>
      </c>
      <c r="AF86" s="271">
        <v>11.75</v>
      </c>
      <c r="AG86" s="273">
        <v>36160</v>
      </c>
      <c r="AH86" s="269">
        <v>62450</v>
      </c>
      <c r="AI86" s="273">
        <v>35430</v>
      </c>
      <c r="AJ86" s="268">
        <v>121.9</v>
      </c>
      <c r="AK86" s="275">
        <v>27759</v>
      </c>
      <c r="AL86" s="270">
        <v>80.099999999999994</v>
      </c>
      <c r="AM86" s="275">
        <v>35399</v>
      </c>
      <c r="AN86" s="271">
        <v>2114.6556999999998</v>
      </c>
      <c r="AO86" s="275">
        <v>32262</v>
      </c>
      <c r="AP86" s="271">
        <v>263.5</v>
      </c>
      <c r="AQ86" s="275">
        <v>37256</v>
      </c>
      <c r="AR86" s="270">
        <v>112.9</v>
      </c>
      <c r="AS86" s="275">
        <v>37103</v>
      </c>
      <c r="AT86" s="270">
        <v>748.65</v>
      </c>
      <c r="AU86" s="275">
        <v>38686</v>
      </c>
      <c r="AV86" s="271">
        <v>226.167</v>
      </c>
      <c r="AW86" s="275">
        <v>35307</v>
      </c>
      <c r="AX86" s="270">
        <v>128.85</v>
      </c>
      <c r="AY86" s="275">
        <v>26023</v>
      </c>
      <c r="AZ86" s="270">
        <v>291.5</v>
      </c>
      <c r="BA86" s="275">
        <v>35430</v>
      </c>
      <c r="BB86" s="270">
        <v>156.80000000000001</v>
      </c>
      <c r="BC86" s="273">
        <v>39447</v>
      </c>
      <c r="BD86" s="268">
        <v>184.298</v>
      </c>
      <c r="BE86" s="273">
        <v>35795</v>
      </c>
      <c r="BF86" s="268">
        <v>739.1</v>
      </c>
      <c r="BG86" s="273">
        <v>38044</v>
      </c>
      <c r="BH86" s="268">
        <v>173.48689999999999</v>
      </c>
      <c r="BI86" s="273">
        <v>36677</v>
      </c>
      <c r="BJ86" s="268">
        <v>140.4315</v>
      </c>
      <c r="BK86" s="273">
        <v>36677</v>
      </c>
      <c r="BL86" s="268">
        <v>142.16739999999999</v>
      </c>
    </row>
    <row r="87" spans="1:64" x14ac:dyDescent="0.25">
      <c r="A87" s="273">
        <v>35825</v>
      </c>
      <c r="B87" s="268">
        <v>536.12</v>
      </c>
      <c r="C87" s="273">
        <v>35825</v>
      </c>
      <c r="D87" s="268">
        <v>949.55</v>
      </c>
      <c r="E87" s="273">
        <v>35825</v>
      </c>
      <c r="F87" s="268">
        <v>171.03</v>
      </c>
      <c r="G87" s="273">
        <v>35825</v>
      </c>
      <c r="H87" s="268">
        <v>843.36</v>
      </c>
      <c r="I87" s="273">
        <v>35825</v>
      </c>
      <c r="J87" s="268">
        <v>283.15750000000003</v>
      </c>
      <c r="K87" s="273">
        <v>35825</v>
      </c>
      <c r="L87" s="268">
        <v>460.47140000000002</v>
      </c>
      <c r="M87" s="273">
        <v>36556</v>
      </c>
      <c r="N87" s="268">
        <v>231.72579999999999</v>
      </c>
      <c r="O87" s="273">
        <v>35825</v>
      </c>
      <c r="P87" s="268">
        <v>199.94200000000001</v>
      </c>
      <c r="Q87" s="273">
        <v>40207</v>
      </c>
      <c r="R87" s="268">
        <v>165.78</v>
      </c>
      <c r="S87" s="273">
        <v>35825</v>
      </c>
      <c r="T87" s="268">
        <v>813.1</v>
      </c>
      <c r="U87" s="273">
        <v>35825</v>
      </c>
      <c r="V87" s="268">
        <v>783.4</v>
      </c>
      <c r="W87" s="273">
        <v>35826</v>
      </c>
      <c r="X87" s="268">
        <v>6.4</v>
      </c>
      <c r="Y87" s="273">
        <v>35825</v>
      </c>
      <c r="Z87" s="268">
        <v>5.1779999999999999</v>
      </c>
      <c r="AA87" s="273">
        <v>35825</v>
      </c>
      <c r="AB87" s="268">
        <v>5.5049999999999999</v>
      </c>
      <c r="AC87" s="275">
        <v>30925</v>
      </c>
      <c r="AD87" s="271">
        <v>65.8125</v>
      </c>
      <c r="AE87" s="275">
        <v>30741</v>
      </c>
      <c r="AF87" s="271">
        <v>12.173</v>
      </c>
      <c r="AG87" s="273">
        <v>36191</v>
      </c>
      <c r="AH87" s="269">
        <v>59600</v>
      </c>
      <c r="AI87" s="273">
        <v>35461</v>
      </c>
      <c r="AJ87" s="268">
        <v>119.84</v>
      </c>
      <c r="AK87" s="275">
        <v>27790</v>
      </c>
      <c r="AL87" s="270">
        <v>78.400000000000006</v>
      </c>
      <c r="AM87" s="275">
        <v>35430</v>
      </c>
      <c r="AN87" s="271">
        <v>2128.6124</v>
      </c>
      <c r="AO87" s="275">
        <v>32294</v>
      </c>
      <c r="AP87" s="271">
        <v>272.55</v>
      </c>
      <c r="AQ87" s="275">
        <v>37287</v>
      </c>
      <c r="AR87" s="270">
        <v>114.6</v>
      </c>
      <c r="AS87" s="275">
        <v>37134</v>
      </c>
      <c r="AT87" s="270">
        <v>725.23</v>
      </c>
      <c r="AU87" s="275">
        <v>38716</v>
      </c>
      <c r="AV87" s="271">
        <v>239.535</v>
      </c>
      <c r="AW87" s="275">
        <v>35338</v>
      </c>
      <c r="AX87" s="270">
        <v>138.77000000000001</v>
      </c>
      <c r="AY87" s="275">
        <v>26114</v>
      </c>
      <c r="AZ87" s="270">
        <v>295.39999999999998</v>
      </c>
      <c r="BA87" s="275">
        <v>35461</v>
      </c>
      <c r="BB87" s="270">
        <v>176.6</v>
      </c>
      <c r="BC87" s="273">
        <v>39478</v>
      </c>
      <c r="BD87" s="268">
        <v>189.93729999999999</v>
      </c>
      <c r="BE87" s="273">
        <v>35825</v>
      </c>
      <c r="BF87" s="268">
        <v>748.43</v>
      </c>
      <c r="BG87" s="273">
        <v>38077</v>
      </c>
      <c r="BH87" s="268">
        <v>176.26589999999999</v>
      </c>
      <c r="BI87" s="273">
        <v>36707</v>
      </c>
      <c r="BJ87" s="268">
        <v>146.4992</v>
      </c>
      <c r="BK87" s="273">
        <v>36707</v>
      </c>
      <c r="BL87" s="268">
        <v>147.48939999999999</v>
      </c>
    </row>
    <row r="88" spans="1:64" x14ac:dyDescent="0.25">
      <c r="A88" s="273">
        <v>35853</v>
      </c>
      <c r="B88" s="268">
        <v>539.26</v>
      </c>
      <c r="C88" s="273">
        <v>35853</v>
      </c>
      <c r="D88" s="268">
        <v>949.24</v>
      </c>
      <c r="E88" s="273">
        <v>35853</v>
      </c>
      <c r="F88" s="268">
        <v>171.62</v>
      </c>
      <c r="G88" s="273">
        <v>35853</v>
      </c>
      <c r="H88" s="268">
        <v>842.23</v>
      </c>
      <c r="I88" s="273">
        <v>35853</v>
      </c>
      <c r="J88" s="268">
        <v>281.12439999999998</v>
      </c>
      <c r="K88" s="273">
        <v>35853</v>
      </c>
      <c r="L88" s="268">
        <v>460.61180000000002</v>
      </c>
      <c r="M88" s="273">
        <v>36585</v>
      </c>
      <c r="N88" s="268">
        <v>243.10489999999999</v>
      </c>
      <c r="O88" s="273">
        <v>35853</v>
      </c>
      <c r="P88" s="268">
        <v>201.03749999999999</v>
      </c>
      <c r="Q88" s="273">
        <v>40235</v>
      </c>
      <c r="R88" s="268">
        <v>170.21</v>
      </c>
      <c r="S88" s="273">
        <v>35853</v>
      </c>
      <c r="T88" s="268">
        <v>814.82</v>
      </c>
      <c r="U88" s="273">
        <v>35853</v>
      </c>
      <c r="V88" s="268">
        <v>782.81</v>
      </c>
      <c r="W88" s="273">
        <v>35854</v>
      </c>
      <c r="X88" s="268">
        <v>6.1</v>
      </c>
      <c r="Y88" s="273">
        <v>35853</v>
      </c>
      <c r="Z88" s="268">
        <v>5.3140000000000001</v>
      </c>
      <c r="AA88" s="273">
        <v>35853</v>
      </c>
      <c r="AB88" s="268">
        <v>5.6219999999999999</v>
      </c>
      <c r="AC88" s="275">
        <v>30953</v>
      </c>
      <c r="AD88" s="271">
        <v>67.21875</v>
      </c>
      <c r="AE88" s="275">
        <v>30771</v>
      </c>
      <c r="AF88" s="271">
        <v>12.478999999999999</v>
      </c>
      <c r="AG88" s="273">
        <v>36219</v>
      </c>
      <c r="AH88" s="269">
        <v>57910</v>
      </c>
      <c r="AI88" s="273">
        <v>35489</v>
      </c>
      <c r="AJ88" s="268">
        <v>121.2</v>
      </c>
      <c r="AK88" s="275">
        <v>27819</v>
      </c>
      <c r="AL88" s="270">
        <v>77.2</v>
      </c>
      <c r="AM88" s="275">
        <v>35461</v>
      </c>
      <c r="AN88" s="271">
        <v>2150.1113999999998</v>
      </c>
      <c r="AO88" s="275">
        <v>32324</v>
      </c>
      <c r="AP88" s="271">
        <v>283.75</v>
      </c>
      <c r="AQ88" s="275">
        <v>37315</v>
      </c>
      <c r="AR88" s="270">
        <v>115.1</v>
      </c>
      <c r="AS88" s="275">
        <v>37162</v>
      </c>
      <c r="AT88" s="270">
        <v>678.63</v>
      </c>
      <c r="AU88" s="275">
        <v>38748</v>
      </c>
      <c r="AV88" s="271">
        <v>266.29000000000002</v>
      </c>
      <c r="AW88" s="275">
        <v>35369</v>
      </c>
      <c r="AX88" s="270">
        <v>133.18</v>
      </c>
      <c r="AY88" s="275">
        <v>26206</v>
      </c>
      <c r="AZ88" s="270">
        <v>302.10000000000002</v>
      </c>
      <c r="BA88" s="275">
        <v>35489</v>
      </c>
      <c r="BB88" s="270">
        <v>186.4</v>
      </c>
      <c r="BC88" s="273">
        <v>39507</v>
      </c>
      <c r="BD88" s="268">
        <v>194.77709999999999</v>
      </c>
      <c r="BE88" s="273">
        <v>35853</v>
      </c>
      <c r="BF88" s="268">
        <v>747.67</v>
      </c>
      <c r="BG88" s="273">
        <v>38107</v>
      </c>
      <c r="BH88" s="268">
        <v>167.71369999999999</v>
      </c>
      <c r="BI88" s="273">
        <v>36738</v>
      </c>
      <c r="BJ88" s="268">
        <v>149.33879999999999</v>
      </c>
      <c r="BK88" s="273">
        <v>36738</v>
      </c>
      <c r="BL88" s="268">
        <v>150.0291</v>
      </c>
    </row>
    <row r="89" spans="1:64" x14ac:dyDescent="0.25">
      <c r="A89" s="273">
        <v>35885</v>
      </c>
      <c r="B89" s="268">
        <v>544.32000000000005</v>
      </c>
      <c r="C89" s="273">
        <v>35885</v>
      </c>
      <c r="D89" s="268">
        <v>952.75</v>
      </c>
      <c r="E89" s="273">
        <v>35885</v>
      </c>
      <c r="F89" s="268">
        <v>172.44</v>
      </c>
      <c r="G89" s="273">
        <v>35885</v>
      </c>
      <c r="H89" s="268">
        <v>844.75</v>
      </c>
      <c r="I89" s="273">
        <v>35885</v>
      </c>
      <c r="J89" s="268">
        <v>281.70650000000001</v>
      </c>
      <c r="K89" s="273">
        <v>35885</v>
      </c>
      <c r="L89" s="268">
        <v>461.01650000000001</v>
      </c>
      <c r="M89" s="273">
        <v>36616</v>
      </c>
      <c r="N89" s="268">
        <v>249.88059999999999</v>
      </c>
      <c r="O89" s="273">
        <v>35885</v>
      </c>
      <c r="P89" s="268">
        <v>200.51830000000001</v>
      </c>
      <c r="Q89" s="273">
        <v>40268</v>
      </c>
      <c r="R89" s="268">
        <v>177.97</v>
      </c>
      <c r="S89" s="273">
        <v>35885</v>
      </c>
      <c r="T89" s="268">
        <v>818.27</v>
      </c>
      <c r="U89" s="273">
        <v>35885</v>
      </c>
      <c r="V89" s="268">
        <v>785.5</v>
      </c>
      <c r="W89" s="273">
        <v>35885</v>
      </c>
      <c r="X89" s="268">
        <v>5.8</v>
      </c>
      <c r="Y89" s="273">
        <v>35885</v>
      </c>
      <c r="Z89" s="268">
        <v>5.12</v>
      </c>
      <c r="AA89" s="273">
        <v>35885</v>
      </c>
      <c r="AB89" s="268">
        <v>5.6539999999999999</v>
      </c>
      <c r="AC89" s="275">
        <v>30986</v>
      </c>
      <c r="AD89" s="271">
        <v>70.78125</v>
      </c>
      <c r="AE89" s="275">
        <v>30802</v>
      </c>
      <c r="AF89" s="271">
        <v>12.836</v>
      </c>
      <c r="AG89" s="273">
        <v>36250</v>
      </c>
      <c r="AH89" s="269">
        <v>59435</v>
      </c>
      <c r="AI89" s="273">
        <v>35520</v>
      </c>
      <c r="AJ89" s="268">
        <v>124.06</v>
      </c>
      <c r="AK89" s="275">
        <v>27850</v>
      </c>
      <c r="AL89" s="270">
        <v>75.8</v>
      </c>
      <c r="AM89" s="275">
        <v>35489</v>
      </c>
      <c r="AN89" s="271">
        <v>2173.9776000000002</v>
      </c>
      <c r="AO89" s="275">
        <v>32353</v>
      </c>
      <c r="AP89" s="271">
        <v>276.62</v>
      </c>
      <c r="AQ89" s="275">
        <v>37346</v>
      </c>
      <c r="AR89" s="270">
        <v>114.6</v>
      </c>
      <c r="AS89" s="275">
        <v>37195</v>
      </c>
      <c r="AT89" s="270">
        <v>776.98</v>
      </c>
      <c r="AU89" s="275">
        <v>38776</v>
      </c>
      <c r="AV89" s="271">
        <v>265.97399999999999</v>
      </c>
      <c r="AW89" s="275">
        <v>35398</v>
      </c>
      <c r="AX89" s="270">
        <v>148.82</v>
      </c>
      <c r="AY89" s="275">
        <v>26298</v>
      </c>
      <c r="AZ89" s="270">
        <v>309.5</v>
      </c>
      <c r="BA89" s="275">
        <v>35520</v>
      </c>
      <c r="BB89" s="270">
        <v>257.3</v>
      </c>
      <c r="BC89" s="273">
        <v>39538</v>
      </c>
      <c r="BD89" s="268">
        <v>200.17320000000001</v>
      </c>
      <c r="BE89" s="273">
        <v>35885</v>
      </c>
      <c r="BF89" s="268">
        <v>750.29</v>
      </c>
      <c r="BG89" s="273">
        <v>38138</v>
      </c>
      <c r="BH89" s="268">
        <v>170.73490000000001</v>
      </c>
      <c r="BI89" s="273">
        <v>36769</v>
      </c>
      <c r="BJ89" s="268">
        <v>153.67910000000001</v>
      </c>
      <c r="BK89" s="273">
        <v>36769</v>
      </c>
      <c r="BL89" s="268">
        <v>153.19030000000001</v>
      </c>
    </row>
    <row r="90" spans="1:64" x14ac:dyDescent="0.25">
      <c r="A90" s="273">
        <v>35915</v>
      </c>
      <c r="B90" s="268">
        <v>546.47</v>
      </c>
      <c r="C90" s="273">
        <v>35915</v>
      </c>
      <c r="D90" s="268">
        <v>958.77</v>
      </c>
      <c r="E90" s="273">
        <v>35915</v>
      </c>
      <c r="F90" s="268">
        <v>173.25</v>
      </c>
      <c r="G90" s="273">
        <v>35915</v>
      </c>
      <c r="H90" s="268">
        <v>848.75</v>
      </c>
      <c r="I90" s="273">
        <v>35915</v>
      </c>
      <c r="J90" s="268">
        <v>282.7604</v>
      </c>
      <c r="K90" s="273">
        <v>35915</v>
      </c>
      <c r="L90" s="268">
        <v>458.93709999999999</v>
      </c>
      <c r="M90" s="273">
        <v>36644</v>
      </c>
      <c r="N90" s="268">
        <v>246.13730000000001</v>
      </c>
      <c r="O90" s="273">
        <v>35915</v>
      </c>
      <c r="P90" s="268">
        <v>203.00989999999999</v>
      </c>
      <c r="Q90" s="273">
        <v>40298</v>
      </c>
      <c r="R90" s="268">
        <v>181.88</v>
      </c>
      <c r="S90" s="273">
        <v>35915</v>
      </c>
      <c r="T90" s="268">
        <v>822.9</v>
      </c>
      <c r="U90" s="273">
        <v>35915</v>
      </c>
      <c r="V90" s="268">
        <v>789.6</v>
      </c>
      <c r="W90" s="273">
        <v>35915</v>
      </c>
      <c r="X90" s="268">
        <v>5.5</v>
      </c>
      <c r="Y90" s="273">
        <v>35915</v>
      </c>
      <c r="Z90" s="268">
        <v>4.9729999999999999</v>
      </c>
      <c r="AA90" s="273">
        <v>35915</v>
      </c>
      <c r="AB90" s="268">
        <v>5.6710000000000003</v>
      </c>
      <c r="AC90" s="275">
        <v>31016</v>
      </c>
      <c r="AD90" s="271">
        <v>71.625</v>
      </c>
      <c r="AE90" s="275">
        <v>30833</v>
      </c>
      <c r="AF90" s="271">
        <v>13.734999999999999</v>
      </c>
      <c r="AG90" s="273">
        <v>36280</v>
      </c>
      <c r="AH90" s="269">
        <v>60870</v>
      </c>
      <c r="AI90" s="273">
        <v>35550</v>
      </c>
      <c r="AJ90" s="268">
        <v>124.88</v>
      </c>
      <c r="AK90" s="275">
        <v>27880</v>
      </c>
      <c r="AL90" s="270">
        <v>79</v>
      </c>
      <c r="AM90" s="275">
        <v>35520</v>
      </c>
      <c r="AN90" s="271">
        <v>2186.8040999999998</v>
      </c>
      <c r="AO90" s="275">
        <v>32386</v>
      </c>
      <c r="AP90" s="271">
        <v>276.52999999999997</v>
      </c>
      <c r="AQ90" s="275">
        <v>37376</v>
      </c>
      <c r="AR90" s="270">
        <v>115</v>
      </c>
      <c r="AS90" s="275">
        <v>37225</v>
      </c>
      <c r="AT90" s="270">
        <v>837.94</v>
      </c>
      <c r="AU90" s="275">
        <v>38807</v>
      </c>
      <c r="AV90" s="271">
        <v>268.31700000000001</v>
      </c>
      <c r="AW90" s="275">
        <v>35430</v>
      </c>
      <c r="AX90" s="270">
        <v>142.54</v>
      </c>
      <c r="AY90" s="275">
        <v>26389</v>
      </c>
      <c r="AZ90" s="270">
        <v>317.89999999999998</v>
      </c>
      <c r="BA90" s="275">
        <v>35550</v>
      </c>
      <c r="BB90" s="270">
        <v>187.7</v>
      </c>
      <c r="BC90" s="273">
        <v>39568</v>
      </c>
      <c r="BD90" s="268">
        <v>195.60820000000001</v>
      </c>
      <c r="BE90" s="273">
        <v>35915</v>
      </c>
      <c r="BF90" s="268">
        <v>753.85</v>
      </c>
      <c r="BG90" s="273">
        <v>38168</v>
      </c>
      <c r="BH90" s="268">
        <v>170.8082</v>
      </c>
      <c r="BI90" s="273">
        <v>36798</v>
      </c>
      <c r="BJ90" s="268">
        <v>152.39609999999999</v>
      </c>
      <c r="BK90" s="273">
        <v>36798</v>
      </c>
      <c r="BL90" s="268">
        <v>151.62989999999999</v>
      </c>
    </row>
    <row r="91" spans="1:64" x14ac:dyDescent="0.25">
      <c r="A91" s="273">
        <v>35944</v>
      </c>
      <c r="B91" s="268">
        <v>548.37</v>
      </c>
      <c r="C91" s="273">
        <v>35944</v>
      </c>
      <c r="D91" s="268">
        <v>970.15</v>
      </c>
      <c r="E91" s="273">
        <v>35944</v>
      </c>
      <c r="F91" s="268">
        <v>174.03</v>
      </c>
      <c r="G91" s="273">
        <v>35944</v>
      </c>
      <c r="H91" s="268">
        <v>854.64</v>
      </c>
      <c r="I91" s="273">
        <v>35944</v>
      </c>
      <c r="J91" s="268">
        <v>288.15980000000002</v>
      </c>
      <c r="K91" s="273">
        <v>35944</v>
      </c>
      <c r="L91" s="268">
        <v>466.20240000000001</v>
      </c>
      <c r="M91" s="273">
        <v>36677</v>
      </c>
      <c r="N91" s="268">
        <v>240.2646</v>
      </c>
      <c r="O91" s="273">
        <v>35944</v>
      </c>
      <c r="P91" s="268">
        <v>204.4263</v>
      </c>
      <c r="Q91" s="273">
        <v>40329</v>
      </c>
      <c r="R91" s="268">
        <v>172.91</v>
      </c>
      <c r="S91" s="273">
        <v>35944</v>
      </c>
      <c r="T91" s="268">
        <v>828.37</v>
      </c>
      <c r="U91" s="273">
        <v>35944</v>
      </c>
      <c r="V91" s="268">
        <v>797.09</v>
      </c>
      <c r="W91" s="273">
        <v>35946</v>
      </c>
      <c r="X91" s="268">
        <v>5.3</v>
      </c>
      <c r="Y91" s="273">
        <v>35944</v>
      </c>
      <c r="Z91" s="268">
        <v>5.0119999999999996</v>
      </c>
      <c r="AA91" s="273">
        <v>35944</v>
      </c>
      <c r="AB91" s="268">
        <v>5.5519999999999996</v>
      </c>
      <c r="AC91" s="275">
        <v>31047</v>
      </c>
      <c r="AD91" s="271">
        <v>71.0625</v>
      </c>
      <c r="AE91" s="275">
        <v>30862</v>
      </c>
      <c r="AF91" s="271">
        <v>13.638</v>
      </c>
      <c r="AG91" s="273">
        <v>36311</v>
      </c>
      <c r="AH91" s="269">
        <v>61665</v>
      </c>
      <c r="AI91" s="273">
        <v>35581</v>
      </c>
      <c r="AJ91" s="268">
        <v>124.07</v>
      </c>
      <c r="AK91" s="275">
        <v>27911</v>
      </c>
      <c r="AL91" s="270">
        <v>77.8</v>
      </c>
      <c r="AM91" s="275">
        <v>35550</v>
      </c>
      <c r="AN91" s="271">
        <v>2201.6743999999999</v>
      </c>
      <c r="AO91" s="275">
        <v>32416</v>
      </c>
      <c r="AP91" s="271">
        <v>271.88</v>
      </c>
      <c r="AQ91" s="275">
        <v>37407</v>
      </c>
      <c r="AR91" s="270">
        <v>114.2</v>
      </c>
      <c r="AS91" s="275">
        <v>37256</v>
      </c>
      <c r="AT91" s="270">
        <v>918.84</v>
      </c>
      <c r="AU91" s="275">
        <v>38835</v>
      </c>
      <c r="AV91" s="271">
        <v>287.42500000000001</v>
      </c>
      <c r="AW91" s="275">
        <v>35461</v>
      </c>
      <c r="AX91" s="270">
        <v>147.12</v>
      </c>
      <c r="AY91" s="275">
        <v>26480</v>
      </c>
      <c r="AZ91" s="270">
        <v>324.3</v>
      </c>
      <c r="BA91" s="275">
        <v>35580</v>
      </c>
      <c r="BB91" s="270">
        <v>187.2</v>
      </c>
      <c r="BC91" s="273">
        <v>39598</v>
      </c>
      <c r="BD91" s="268">
        <v>193.244</v>
      </c>
      <c r="BE91" s="273">
        <v>35944</v>
      </c>
      <c r="BF91" s="268">
        <v>761.06</v>
      </c>
      <c r="BG91" s="273">
        <v>38198</v>
      </c>
      <c r="BH91" s="268">
        <v>172.404</v>
      </c>
      <c r="BI91" s="273">
        <v>36830</v>
      </c>
      <c r="BJ91" s="268">
        <v>154.3691</v>
      </c>
      <c r="BK91" s="273">
        <v>36830</v>
      </c>
      <c r="BL91" s="268">
        <v>153.84639999999999</v>
      </c>
    </row>
    <row r="92" spans="1:64" x14ac:dyDescent="0.25">
      <c r="A92" s="273">
        <v>35976</v>
      </c>
      <c r="B92" s="268">
        <v>550.34</v>
      </c>
      <c r="C92" s="273">
        <v>35976</v>
      </c>
      <c r="D92" s="268">
        <v>977.32</v>
      </c>
      <c r="E92" s="273">
        <v>35976</v>
      </c>
      <c r="F92" s="268">
        <v>174.82</v>
      </c>
      <c r="G92" s="273">
        <v>35976</v>
      </c>
      <c r="H92" s="268">
        <v>860.39</v>
      </c>
      <c r="I92" s="273">
        <v>35976</v>
      </c>
      <c r="J92" s="268">
        <v>294.85649999999998</v>
      </c>
      <c r="K92" s="273">
        <v>35976</v>
      </c>
      <c r="L92" s="268">
        <v>468.03930000000003</v>
      </c>
      <c r="M92" s="273">
        <v>36707</v>
      </c>
      <c r="N92" s="268">
        <v>250.76320000000001</v>
      </c>
      <c r="O92" s="273">
        <v>35976</v>
      </c>
      <c r="P92" s="268">
        <v>204.8151</v>
      </c>
      <c r="Q92" s="273">
        <v>40359</v>
      </c>
      <c r="R92" s="268">
        <v>167.94</v>
      </c>
      <c r="S92" s="273">
        <v>35976</v>
      </c>
      <c r="T92" s="268">
        <v>832.32</v>
      </c>
      <c r="U92" s="273">
        <v>35976</v>
      </c>
      <c r="V92" s="268">
        <v>803.85</v>
      </c>
      <c r="W92" s="273">
        <v>35976</v>
      </c>
      <c r="X92" s="268">
        <v>3.9</v>
      </c>
      <c r="Y92" s="273">
        <v>35976</v>
      </c>
      <c r="Z92" s="268">
        <v>5.0780000000000003</v>
      </c>
      <c r="AA92" s="273">
        <v>35976</v>
      </c>
      <c r="AB92" s="268">
        <v>5.4459999999999997</v>
      </c>
      <c r="AC92" s="275">
        <v>31078</v>
      </c>
      <c r="AD92" s="271">
        <v>73.1875</v>
      </c>
      <c r="AE92" s="275">
        <v>30894</v>
      </c>
      <c r="AF92" s="271">
        <v>12.768000000000001</v>
      </c>
      <c r="AG92" s="273">
        <v>36341</v>
      </c>
      <c r="AH92" s="269">
        <v>64100</v>
      </c>
      <c r="AI92" s="273">
        <v>35611</v>
      </c>
      <c r="AJ92" s="268">
        <v>119.94</v>
      </c>
      <c r="AK92" s="275">
        <v>27941</v>
      </c>
      <c r="AL92" s="270">
        <v>79.900000000000006</v>
      </c>
      <c r="AM92" s="275">
        <v>35581</v>
      </c>
      <c r="AN92" s="271">
        <v>2232.4978000000001</v>
      </c>
      <c r="AO92" s="275">
        <v>32447</v>
      </c>
      <c r="AP92" s="271">
        <v>274.52999999999997</v>
      </c>
      <c r="AQ92" s="275">
        <v>37437</v>
      </c>
      <c r="AR92" s="270">
        <v>112</v>
      </c>
      <c r="AS92" s="275">
        <v>37287</v>
      </c>
      <c r="AT92" s="270">
        <v>935.49</v>
      </c>
      <c r="AU92" s="275">
        <v>38868</v>
      </c>
      <c r="AV92" s="271">
        <v>257.30599999999998</v>
      </c>
      <c r="AW92" s="275">
        <v>35489</v>
      </c>
      <c r="AX92" s="270">
        <v>146.9</v>
      </c>
      <c r="AY92" s="275">
        <v>26571</v>
      </c>
      <c r="AZ92" s="270">
        <v>333.3</v>
      </c>
      <c r="BA92" s="275">
        <v>35611</v>
      </c>
      <c r="BB92" s="270">
        <v>208</v>
      </c>
      <c r="BC92" s="273">
        <v>39629</v>
      </c>
      <c r="BD92" s="268">
        <v>193.43049999999999</v>
      </c>
      <c r="BE92" s="273">
        <v>35976</v>
      </c>
      <c r="BF92" s="268">
        <v>769.11</v>
      </c>
      <c r="BG92" s="273">
        <v>38230</v>
      </c>
      <c r="BH92" s="268">
        <v>177.01609999999999</v>
      </c>
      <c r="BI92" s="273">
        <v>36860</v>
      </c>
      <c r="BJ92" s="268">
        <v>156.07839999999999</v>
      </c>
      <c r="BK92" s="273">
        <v>36860</v>
      </c>
      <c r="BL92" s="268">
        <v>155.9752</v>
      </c>
    </row>
    <row r="93" spans="1:64" x14ac:dyDescent="0.25">
      <c r="A93" s="273">
        <v>36007</v>
      </c>
      <c r="B93" s="268">
        <v>553.47</v>
      </c>
      <c r="C93" s="273">
        <v>36007</v>
      </c>
      <c r="D93" s="268">
        <v>976.4</v>
      </c>
      <c r="E93" s="273">
        <v>36007</v>
      </c>
      <c r="F93" s="268">
        <v>175.63</v>
      </c>
      <c r="G93" s="273">
        <v>36007</v>
      </c>
      <c r="H93" s="268">
        <v>863.76</v>
      </c>
      <c r="I93" s="273">
        <v>36007</v>
      </c>
      <c r="J93" s="268">
        <v>293.62049999999999</v>
      </c>
      <c r="K93" s="273">
        <v>36007</v>
      </c>
      <c r="L93" s="268">
        <v>469.21289999999999</v>
      </c>
      <c r="M93" s="273">
        <v>36738</v>
      </c>
      <c r="N93" s="268">
        <v>257.39150000000001</v>
      </c>
      <c r="O93" s="273">
        <v>36007</v>
      </c>
      <c r="P93" s="268">
        <v>206.0301</v>
      </c>
      <c r="Q93" s="273">
        <v>40389</v>
      </c>
      <c r="R93" s="268">
        <v>176.21</v>
      </c>
      <c r="S93" s="273">
        <v>36007</v>
      </c>
      <c r="T93" s="268">
        <v>836.54</v>
      </c>
      <c r="U93" s="273">
        <v>36007</v>
      </c>
      <c r="V93" s="268">
        <v>805.56</v>
      </c>
      <c r="W93" s="273">
        <v>36007</v>
      </c>
      <c r="X93" s="268">
        <v>3.1</v>
      </c>
      <c r="Y93" s="273">
        <v>36007</v>
      </c>
      <c r="Z93" s="268">
        <v>5.0750000000000002</v>
      </c>
      <c r="AA93" s="273">
        <v>36007</v>
      </c>
      <c r="AB93" s="268">
        <v>5.4939999999999998</v>
      </c>
      <c r="AC93" s="275">
        <v>31106</v>
      </c>
      <c r="AD93" s="271">
        <v>68.875</v>
      </c>
      <c r="AE93" s="275">
        <v>30925</v>
      </c>
      <c r="AF93" s="271">
        <v>12.507999999999999</v>
      </c>
      <c r="AG93" s="273">
        <v>36372</v>
      </c>
      <c r="AH93" s="269">
        <v>60000</v>
      </c>
      <c r="AI93" s="273">
        <v>35642</v>
      </c>
      <c r="AJ93" s="268">
        <v>117.14</v>
      </c>
      <c r="AK93" s="275">
        <v>27972</v>
      </c>
      <c r="AL93" s="270">
        <v>77.7</v>
      </c>
      <c r="AM93" s="275">
        <v>35611</v>
      </c>
      <c r="AN93" s="271">
        <v>2270.6734999999999</v>
      </c>
      <c r="AO93" s="275">
        <v>32477</v>
      </c>
      <c r="AP93" s="271">
        <v>274.19</v>
      </c>
      <c r="AQ93" s="275">
        <v>37468</v>
      </c>
      <c r="AR93" s="270">
        <v>110.4</v>
      </c>
      <c r="AS93" s="275">
        <v>37315</v>
      </c>
      <c r="AT93" s="270">
        <v>931.65</v>
      </c>
      <c r="AU93" s="275">
        <v>38898</v>
      </c>
      <c r="AV93" s="271">
        <v>256.67700000000002</v>
      </c>
      <c r="AW93" s="275">
        <v>35520</v>
      </c>
      <c r="AX93" s="270">
        <v>149.02000000000001</v>
      </c>
      <c r="AY93" s="275">
        <v>26662</v>
      </c>
      <c r="AZ93" s="270">
        <v>343.6</v>
      </c>
      <c r="BA93" s="275">
        <v>35642</v>
      </c>
      <c r="BB93" s="270">
        <v>205.9</v>
      </c>
      <c r="BC93" s="273">
        <v>39660</v>
      </c>
      <c r="BD93" s="268">
        <v>194.53579999999999</v>
      </c>
      <c r="BE93" s="273">
        <v>36007</v>
      </c>
      <c r="BF93" s="268">
        <v>770.21</v>
      </c>
      <c r="BG93" s="273">
        <v>38260</v>
      </c>
      <c r="BH93" s="268">
        <v>177.3656</v>
      </c>
      <c r="BI93" s="273">
        <v>36889</v>
      </c>
      <c r="BJ93" s="268">
        <v>161.86089999999999</v>
      </c>
      <c r="BK93" s="273">
        <v>36889</v>
      </c>
      <c r="BL93" s="268">
        <v>162.2782</v>
      </c>
    </row>
    <row r="94" spans="1:64" x14ac:dyDescent="0.25">
      <c r="A94" s="273">
        <v>36038</v>
      </c>
      <c r="B94" s="268">
        <v>522.92999999999995</v>
      </c>
      <c r="C94" s="273">
        <v>36038</v>
      </c>
      <c r="D94" s="268">
        <v>980.97</v>
      </c>
      <c r="E94" s="273">
        <v>36038</v>
      </c>
      <c r="F94" s="268">
        <v>176.59</v>
      </c>
      <c r="G94" s="273">
        <v>36038</v>
      </c>
      <c r="H94" s="268">
        <v>880.83</v>
      </c>
      <c r="I94" s="273">
        <v>36038</v>
      </c>
      <c r="J94" s="268">
        <v>306.87299999999999</v>
      </c>
      <c r="K94" s="273">
        <v>36038</v>
      </c>
      <c r="L94" s="268">
        <v>476.46390000000002</v>
      </c>
      <c r="M94" s="273">
        <v>36769</v>
      </c>
      <c r="N94" s="268">
        <v>264.0917</v>
      </c>
      <c r="O94" s="273">
        <v>36038</v>
      </c>
      <c r="P94" s="268">
        <v>210.34829999999999</v>
      </c>
      <c r="Q94" s="273">
        <v>40421</v>
      </c>
      <c r="R94" s="268">
        <v>174.53</v>
      </c>
      <c r="S94" s="273">
        <v>36038</v>
      </c>
      <c r="T94" s="268">
        <v>844.13</v>
      </c>
      <c r="U94" s="273">
        <v>36038</v>
      </c>
      <c r="V94" s="268">
        <v>818.67</v>
      </c>
      <c r="W94" s="273">
        <v>36038</v>
      </c>
      <c r="X94" s="268">
        <v>3</v>
      </c>
      <c r="Y94" s="273">
        <v>36038</v>
      </c>
      <c r="Z94" s="268">
        <v>4.8250000000000002</v>
      </c>
      <c r="AA94" s="273">
        <v>36038</v>
      </c>
      <c r="AB94" s="268">
        <v>4.976</v>
      </c>
      <c r="AC94" s="275">
        <v>31135</v>
      </c>
      <c r="AD94" s="271">
        <v>69.71875</v>
      </c>
      <c r="AE94" s="275">
        <v>30953</v>
      </c>
      <c r="AF94" s="271">
        <v>12.247</v>
      </c>
      <c r="AG94" s="273">
        <v>36403</v>
      </c>
      <c r="AH94" s="269">
        <v>62600</v>
      </c>
      <c r="AI94" s="273">
        <v>35673</v>
      </c>
      <c r="AJ94" s="268">
        <v>118.6</v>
      </c>
      <c r="AK94" s="275">
        <v>28003</v>
      </c>
      <c r="AL94" s="270">
        <v>76.099999999999994</v>
      </c>
      <c r="AM94" s="275">
        <v>35642</v>
      </c>
      <c r="AN94" s="271">
        <v>2307.2314000000001</v>
      </c>
      <c r="AO94" s="275">
        <v>32507</v>
      </c>
      <c r="AP94" s="271">
        <v>284.35000000000002</v>
      </c>
      <c r="AQ94" s="275">
        <v>37499</v>
      </c>
      <c r="AR94" s="270">
        <v>108.4</v>
      </c>
      <c r="AS94" s="275">
        <v>37344</v>
      </c>
      <c r="AT94" s="270">
        <v>963.67</v>
      </c>
      <c r="AU94" s="275">
        <v>38929</v>
      </c>
      <c r="AV94" s="271">
        <v>260.3</v>
      </c>
      <c r="AW94" s="275">
        <v>35550</v>
      </c>
      <c r="AX94" s="270">
        <v>161.80000000000001</v>
      </c>
      <c r="AY94" s="275">
        <v>26753</v>
      </c>
      <c r="AZ94" s="270">
        <v>353.6</v>
      </c>
      <c r="BA94" s="275">
        <v>35671</v>
      </c>
      <c r="BB94" s="270">
        <v>205.8</v>
      </c>
      <c r="BC94" s="273">
        <v>39689</v>
      </c>
      <c r="BD94" s="268">
        <v>186.96350000000001</v>
      </c>
      <c r="BE94" s="273">
        <v>36038</v>
      </c>
      <c r="BF94" s="268">
        <v>785.57</v>
      </c>
      <c r="BG94" s="273">
        <v>38289</v>
      </c>
      <c r="BH94" s="268">
        <v>179.13980000000001</v>
      </c>
      <c r="BI94" s="273">
        <v>36922</v>
      </c>
      <c r="BJ94" s="268">
        <v>162.7345</v>
      </c>
      <c r="BK94" s="273">
        <v>36922</v>
      </c>
      <c r="BL94" s="268">
        <v>162.6918</v>
      </c>
    </row>
    <row r="95" spans="1:64" x14ac:dyDescent="0.25">
      <c r="A95" s="273">
        <v>36068</v>
      </c>
      <c r="B95" s="268">
        <v>525.29</v>
      </c>
      <c r="C95" s="273">
        <v>36068</v>
      </c>
      <c r="D95" s="268">
        <v>1012.75</v>
      </c>
      <c r="E95" s="273">
        <v>36068</v>
      </c>
      <c r="F95" s="268">
        <v>177.69</v>
      </c>
      <c r="G95" s="273">
        <v>36068</v>
      </c>
      <c r="H95" s="268">
        <v>902.08</v>
      </c>
      <c r="I95" s="273">
        <v>36068</v>
      </c>
      <c r="J95" s="268">
        <v>318.1062</v>
      </c>
      <c r="K95" s="273">
        <v>36068</v>
      </c>
      <c r="L95" s="268">
        <v>482.40109999999999</v>
      </c>
      <c r="M95" s="273">
        <v>36798</v>
      </c>
      <c r="N95" s="268">
        <v>261.68400000000003</v>
      </c>
      <c r="O95" s="273">
        <v>36068</v>
      </c>
      <c r="P95" s="268">
        <v>220.31460000000001</v>
      </c>
      <c r="Q95" s="273">
        <v>40451</v>
      </c>
      <c r="R95" s="268">
        <v>184.35</v>
      </c>
      <c r="S95" s="273">
        <v>36068</v>
      </c>
      <c r="T95" s="268">
        <v>854.32</v>
      </c>
      <c r="U95" s="273">
        <v>36068</v>
      </c>
      <c r="V95" s="268">
        <v>837.84</v>
      </c>
      <c r="W95" s="273">
        <v>36068</v>
      </c>
      <c r="X95" s="268">
        <v>1.6</v>
      </c>
      <c r="Y95" s="273">
        <v>36068</v>
      </c>
      <c r="Z95" s="268">
        <v>4.3609999999999998</v>
      </c>
      <c r="AA95" s="273">
        <v>36068</v>
      </c>
      <c r="AB95" s="268">
        <v>4.42</v>
      </c>
      <c r="AC95" s="275">
        <v>31167</v>
      </c>
      <c r="AD95" s="271">
        <v>70.75</v>
      </c>
      <c r="AE95" s="275">
        <v>30986</v>
      </c>
      <c r="AF95" s="271">
        <v>11.558</v>
      </c>
      <c r="AG95" s="273">
        <v>36433</v>
      </c>
      <c r="AH95" s="269">
        <v>62810</v>
      </c>
      <c r="AI95" s="273">
        <v>35703</v>
      </c>
      <c r="AJ95" s="268">
        <v>118.45</v>
      </c>
      <c r="AK95" s="275">
        <v>28033</v>
      </c>
      <c r="AL95" s="270">
        <v>75.599999999999994</v>
      </c>
      <c r="AM95" s="275">
        <v>35673</v>
      </c>
      <c r="AN95" s="271">
        <v>2333.5338000000002</v>
      </c>
      <c r="AO95" s="275">
        <v>32539</v>
      </c>
      <c r="AP95" s="271">
        <v>286.73</v>
      </c>
      <c r="AQ95" s="275">
        <v>37529</v>
      </c>
      <c r="AR95" s="270">
        <v>108</v>
      </c>
      <c r="AS95" s="275">
        <v>37376</v>
      </c>
      <c r="AT95" s="270">
        <v>996.7</v>
      </c>
      <c r="AU95" s="275">
        <v>38960</v>
      </c>
      <c r="AV95" s="271">
        <v>266.93200000000002</v>
      </c>
      <c r="AW95" s="275">
        <v>35580</v>
      </c>
      <c r="AX95" s="270">
        <v>181.56</v>
      </c>
      <c r="AY95" s="275">
        <v>26844</v>
      </c>
      <c r="AZ95" s="270">
        <v>361.9</v>
      </c>
      <c r="BA95" s="275">
        <v>35703</v>
      </c>
      <c r="BB95" s="270">
        <v>217</v>
      </c>
      <c r="BC95" s="273">
        <v>39721</v>
      </c>
      <c r="BD95" s="268">
        <v>179.8416</v>
      </c>
      <c r="BE95" s="273">
        <v>36068</v>
      </c>
      <c r="BF95" s="268">
        <v>803.01</v>
      </c>
      <c r="BG95" s="273">
        <v>38321</v>
      </c>
      <c r="BH95" s="268">
        <v>178.7116</v>
      </c>
      <c r="BI95" s="273">
        <v>36950</v>
      </c>
      <c r="BJ95" s="268">
        <v>163.1301</v>
      </c>
      <c r="BK95" s="273">
        <v>36950</v>
      </c>
      <c r="BL95" s="268">
        <v>163.4589</v>
      </c>
    </row>
    <row r="96" spans="1:64" x14ac:dyDescent="0.25">
      <c r="A96" s="273">
        <v>36098</v>
      </c>
      <c r="B96" s="268">
        <v>514.53</v>
      </c>
      <c r="C96" s="273">
        <v>36098</v>
      </c>
      <c r="D96" s="268">
        <v>997.13</v>
      </c>
      <c r="E96" s="273">
        <v>36098</v>
      </c>
      <c r="F96" s="268">
        <v>178.47</v>
      </c>
      <c r="G96" s="273">
        <v>36098</v>
      </c>
      <c r="H96" s="268">
        <v>903.89</v>
      </c>
      <c r="I96" s="273">
        <v>36098</v>
      </c>
      <c r="J96" s="268">
        <v>313.29680000000002</v>
      </c>
      <c r="K96" s="273">
        <v>36098</v>
      </c>
      <c r="L96" s="268">
        <v>482.38909999999998</v>
      </c>
      <c r="M96" s="273">
        <v>36830</v>
      </c>
      <c r="N96" s="268">
        <v>256.67059999999998</v>
      </c>
      <c r="O96" s="273">
        <v>36098</v>
      </c>
      <c r="P96" s="268">
        <v>223.13130000000001</v>
      </c>
      <c r="Q96" s="273">
        <v>40480</v>
      </c>
      <c r="R96" s="268">
        <v>190.45</v>
      </c>
      <c r="S96" s="273">
        <v>36098</v>
      </c>
      <c r="T96" s="268">
        <v>853.22</v>
      </c>
      <c r="U96" s="273">
        <v>36098</v>
      </c>
      <c r="V96" s="268">
        <v>833.42</v>
      </c>
      <c r="W96" s="273">
        <v>36099</v>
      </c>
      <c r="X96" s="268">
        <v>0.7</v>
      </c>
      <c r="Y96" s="273">
        <v>36098</v>
      </c>
      <c r="Z96" s="268">
        <v>4.3179999999999996</v>
      </c>
      <c r="AA96" s="273">
        <v>36098</v>
      </c>
      <c r="AB96" s="268">
        <v>4.6050000000000004</v>
      </c>
      <c r="AC96" s="275">
        <v>31198</v>
      </c>
      <c r="AD96" s="271">
        <v>77.34375</v>
      </c>
      <c r="AE96" s="275">
        <v>31016</v>
      </c>
      <c r="AF96" s="271">
        <v>11.528</v>
      </c>
      <c r="AG96" s="273">
        <v>36464</v>
      </c>
      <c r="AH96" s="269">
        <v>61085</v>
      </c>
      <c r="AI96" s="273">
        <v>35734</v>
      </c>
      <c r="AJ96" s="268">
        <v>119.25</v>
      </c>
      <c r="AK96" s="275">
        <v>28064</v>
      </c>
      <c r="AL96" s="270">
        <v>74</v>
      </c>
      <c r="AM96" s="275">
        <v>35703</v>
      </c>
      <c r="AN96" s="271">
        <v>2359.4360000000001</v>
      </c>
      <c r="AO96" s="275">
        <v>32567</v>
      </c>
      <c r="AP96" s="271">
        <v>287.20999999999998</v>
      </c>
      <c r="AQ96" s="275">
        <v>37560</v>
      </c>
      <c r="AR96" s="270">
        <v>106.7</v>
      </c>
      <c r="AS96" s="275">
        <v>37407</v>
      </c>
      <c r="AT96" s="270">
        <v>1035.67</v>
      </c>
      <c r="AU96" s="275">
        <v>38989</v>
      </c>
      <c r="AV96" s="271">
        <v>269.154</v>
      </c>
      <c r="AW96" s="275">
        <v>35611</v>
      </c>
      <c r="AX96" s="270">
        <v>198.18</v>
      </c>
      <c r="AY96" s="275">
        <v>26935</v>
      </c>
      <c r="AZ96" s="270">
        <v>371</v>
      </c>
      <c r="BA96" s="275">
        <v>35734</v>
      </c>
      <c r="BB96" s="270">
        <v>233.9</v>
      </c>
      <c r="BC96" s="273">
        <v>39752</v>
      </c>
      <c r="BD96" s="268">
        <v>167.63229999999999</v>
      </c>
      <c r="BE96" s="273">
        <v>36098</v>
      </c>
      <c r="BF96" s="268">
        <v>799.41</v>
      </c>
      <c r="BG96" s="273">
        <v>38352</v>
      </c>
      <c r="BH96" s="268">
        <v>181.8297</v>
      </c>
      <c r="BI96" s="273">
        <v>36980</v>
      </c>
      <c r="BJ96" s="268">
        <v>165.00319999999999</v>
      </c>
      <c r="BK96" s="273">
        <v>36980</v>
      </c>
      <c r="BL96" s="268">
        <v>165.57759999999999</v>
      </c>
    </row>
    <row r="97" spans="1:64" x14ac:dyDescent="0.25">
      <c r="A97" s="273">
        <v>36129</v>
      </c>
      <c r="B97" s="268">
        <v>535.88</v>
      </c>
      <c r="C97" s="273">
        <v>36129</v>
      </c>
      <c r="D97" s="268">
        <v>1015.92</v>
      </c>
      <c r="E97" s="273">
        <v>36129</v>
      </c>
      <c r="F97" s="268">
        <v>178.96</v>
      </c>
      <c r="G97" s="273">
        <v>36129</v>
      </c>
      <c r="H97" s="268">
        <v>900.53</v>
      </c>
      <c r="I97" s="273">
        <v>36129</v>
      </c>
      <c r="J97" s="268">
        <v>315.70179999999999</v>
      </c>
      <c r="K97" s="273">
        <v>36129</v>
      </c>
      <c r="L97" s="268">
        <v>484.08260000000001</v>
      </c>
      <c r="M97" s="273">
        <v>36860</v>
      </c>
      <c r="N97" s="268">
        <v>256.57470000000001</v>
      </c>
      <c r="O97" s="273">
        <v>36129</v>
      </c>
      <c r="P97" s="268">
        <v>221.78210000000001</v>
      </c>
      <c r="Q97" s="273">
        <v>40512</v>
      </c>
      <c r="R97" s="268">
        <v>191.76</v>
      </c>
      <c r="S97" s="273">
        <v>36129</v>
      </c>
      <c r="T97" s="268">
        <v>857.47</v>
      </c>
      <c r="U97" s="273">
        <v>36129</v>
      </c>
      <c r="V97" s="268">
        <v>838.14</v>
      </c>
      <c r="W97" s="273">
        <v>36129</v>
      </c>
      <c r="X97" s="268">
        <v>0.8</v>
      </c>
      <c r="Y97" s="273">
        <v>36129</v>
      </c>
      <c r="Z97" s="268">
        <v>4.4829999999999997</v>
      </c>
      <c r="AA97" s="273">
        <v>36129</v>
      </c>
      <c r="AB97" s="268">
        <v>4.7140000000000004</v>
      </c>
      <c r="AC97" s="275">
        <v>31226</v>
      </c>
      <c r="AD97" s="271">
        <v>77.0625</v>
      </c>
      <c r="AE97" s="275">
        <v>31047</v>
      </c>
      <c r="AF97" s="271">
        <v>11.526</v>
      </c>
      <c r="AG97" s="273">
        <v>36494</v>
      </c>
      <c r="AH97" s="269">
        <v>68200</v>
      </c>
      <c r="AI97" s="273">
        <v>35764</v>
      </c>
      <c r="AJ97" s="268">
        <v>120.14</v>
      </c>
      <c r="AK97" s="275">
        <v>28094</v>
      </c>
      <c r="AL97" s="270">
        <v>73.900000000000006</v>
      </c>
      <c r="AM97" s="275">
        <v>35734</v>
      </c>
      <c r="AN97" s="271">
        <v>2387.5133000000001</v>
      </c>
      <c r="AO97" s="275">
        <v>32598</v>
      </c>
      <c r="AP97" s="271">
        <v>285.12</v>
      </c>
      <c r="AQ97" s="275">
        <v>37590</v>
      </c>
      <c r="AR97" s="270">
        <v>106.6</v>
      </c>
      <c r="AS97" s="275">
        <v>37435</v>
      </c>
      <c r="AT97" s="270">
        <v>1008.03</v>
      </c>
      <c r="AU97" s="275">
        <v>39021</v>
      </c>
      <c r="AV97" s="271">
        <v>281.93799999999999</v>
      </c>
      <c r="AW97" s="275">
        <v>35642</v>
      </c>
      <c r="AX97" s="270">
        <v>205.74</v>
      </c>
      <c r="AY97" s="275">
        <v>27029</v>
      </c>
      <c r="AZ97" s="270">
        <v>382.2</v>
      </c>
      <c r="BA97" s="275">
        <v>35762</v>
      </c>
      <c r="BB97" s="270">
        <v>246.1</v>
      </c>
      <c r="BC97" s="273">
        <v>39780</v>
      </c>
      <c r="BD97" s="268">
        <v>171.1378</v>
      </c>
      <c r="BE97" s="273">
        <v>36129</v>
      </c>
      <c r="BF97" s="268">
        <v>801.74</v>
      </c>
      <c r="BG97" s="273">
        <v>38383</v>
      </c>
      <c r="BH97" s="268">
        <v>181.84360000000001</v>
      </c>
      <c r="BI97" s="273">
        <v>37011</v>
      </c>
      <c r="BJ97" s="268">
        <v>160.4419</v>
      </c>
      <c r="BK97" s="273">
        <v>37011</v>
      </c>
      <c r="BL97" s="268">
        <v>163.7816</v>
      </c>
    </row>
    <row r="98" spans="1:64" x14ac:dyDescent="0.25">
      <c r="A98" s="273">
        <v>36160</v>
      </c>
      <c r="B98" s="268">
        <v>536.47</v>
      </c>
      <c r="C98" s="273">
        <v>36160</v>
      </c>
      <c r="D98" s="268">
        <v>1018.87</v>
      </c>
      <c r="E98" s="273">
        <v>36160</v>
      </c>
      <c r="F98" s="268">
        <v>179.67</v>
      </c>
      <c r="G98" s="273">
        <v>36160</v>
      </c>
      <c r="H98" s="268">
        <v>903.94</v>
      </c>
      <c r="I98" s="273">
        <v>36160</v>
      </c>
      <c r="J98" s="268">
        <v>315.03989999999999</v>
      </c>
      <c r="K98" s="273">
        <v>36160</v>
      </c>
      <c r="L98" s="268">
        <v>485.30340000000001</v>
      </c>
      <c r="M98" s="273">
        <v>36889</v>
      </c>
      <c r="N98" s="268">
        <v>265.07279999999997</v>
      </c>
      <c r="O98" s="273">
        <v>36160</v>
      </c>
      <c r="P98" s="268">
        <v>225.214</v>
      </c>
      <c r="Q98" s="273">
        <v>40543</v>
      </c>
      <c r="R98" s="268">
        <v>198.94</v>
      </c>
      <c r="S98" s="273">
        <v>36160</v>
      </c>
      <c r="T98" s="268">
        <v>861.11</v>
      </c>
      <c r="U98" s="273">
        <v>36160</v>
      </c>
      <c r="V98" s="268">
        <v>840.66</v>
      </c>
      <c r="W98" s="273">
        <v>36160</v>
      </c>
      <c r="X98" s="268">
        <v>0.7</v>
      </c>
      <c r="Y98" s="273">
        <v>36160</v>
      </c>
      <c r="Z98" s="268">
        <v>4.452</v>
      </c>
      <c r="AA98" s="273">
        <v>36160</v>
      </c>
      <c r="AB98" s="268">
        <v>4.6479999999999997</v>
      </c>
      <c r="AC98" s="275">
        <v>31259</v>
      </c>
      <c r="AD98" s="271">
        <v>75.1875</v>
      </c>
      <c r="AE98" s="275">
        <v>31078</v>
      </c>
      <c r="AF98" s="271">
        <v>11.207000000000001</v>
      </c>
      <c r="AG98" s="273">
        <v>36525</v>
      </c>
      <c r="AH98" s="269">
        <v>79070</v>
      </c>
      <c r="AI98" s="273">
        <v>35795</v>
      </c>
      <c r="AJ98" s="268">
        <v>116.58</v>
      </c>
      <c r="AK98" s="275">
        <v>28125</v>
      </c>
      <c r="AL98" s="270">
        <v>76.8</v>
      </c>
      <c r="AM98" s="275">
        <v>35764</v>
      </c>
      <c r="AN98" s="271">
        <v>2389.6621</v>
      </c>
      <c r="AO98" s="275">
        <v>32626</v>
      </c>
      <c r="AP98" s="271">
        <v>282.60000000000002</v>
      </c>
      <c r="AQ98" s="275">
        <v>37621</v>
      </c>
      <c r="AR98" s="270">
        <v>106.7</v>
      </c>
      <c r="AS98" s="275">
        <v>37468</v>
      </c>
      <c r="AT98" s="270">
        <v>911.18</v>
      </c>
      <c r="AU98" s="275">
        <v>39051</v>
      </c>
      <c r="AV98" s="271">
        <v>302.892</v>
      </c>
      <c r="AW98" s="275">
        <v>35671</v>
      </c>
      <c r="AX98" s="270">
        <v>210.38</v>
      </c>
      <c r="AY98" s="275">
        <v>27117</v>
      </c>
      <c r="AZ98" s="270">
        <v>392.3</v>
      </c>
      <c r="BA98" s="275">
        <v>35795</v>
      </c>
      <c r="BB98" s="270">
        <v>223.1</v>
      </c>
      <c r="BC98" s="273">
        <v>39813</v>
      </c>
      <c r="BD98" s="268">
        <v>185.1876</v>
      </c>
      <c r="BE98" s="273">
        <v>36160</v>
      </c>
      <c r="BF98" s="268">
        <v>804.49</v>
      </c>
      <c r="BG98" s="273">
        <v>38411</v>
      </c>
      <c r="BH98" s="268">
        <v>181.0669</v>
      </c>
      <c r="BI98" s="273">
        <v>37042</v>
      </c>
      <c r="BJ98" s="268">
        <v>162.93719999999999</v>
      </c>
      <c r="BK98" s="273">
        <v>37042</v>
      </c>
      <c r="BL98" s="268">
        <v>165.32380000000001</v>
      </c>
    </row>
    <row r="99" spans="1:64" x14ac:dyDescent="0.25">
      <c r="A99" s="273">
        <v>36189</v>
      </c>
      <c r="B99" s="268">
        <v>544.42999999999995</v>
      </c>
      <c r="C99" s="273">
        <v>36189</v>
      </c>
      <c r="D99" s="268">
        <v>1028.94</v>
      </c>
      <c r="E99" s="273">
        <v>36189</v>
      </c>
      <c r="F99" s="268">
        <v>180.37</v>
      </c>
      <c r="G99" s="273">
        <v>36189</v>
      </c>
      <c r="H99" s="268">
        <v>907.88</v>
      </c>
      <c r="I99" s="273">
        <v>36189</v>
      </c>
      <c r="J99" s="268">
        <v>317.87959999999998</v>
      </c>
      <c r="K99" s="273">
        <v>36189</v>
      </c>
      <c r="L99" s="268">
        <v>491.07190000000003</v>
      </c>
      <c r="M99" s="273">
        <v>36922</v>
      </c>
      <c r="N99" s="268">
        <v>277.20769999999999</v>
      </c>
      <c r="O99" s="273">
        <v>36189</v>
      </c>
      <c r="P99" s="268">
        <v>224.31960000000001</v>
      </c>
      <c r="Q99" s="273">
        <v>40574</v>
      </c>
      <c r="R99" s="268">
        <v>203.35</v>
      </c>
      <c r="S99" s="273">
        <v>36189</v>
      </c>
      <c r="T99" s="268">
        <v>867.24</v>
      </c>
      <c r="U99" s="273">
        <v>36189</v>
      </c>
      <c r="V99" s="268">
        <v>846.66</v>
      </c>
      <c r="W99" s="273">
        <v>36191</v>
      </c>
      <c r="X99" s="268">
        <v>0.6</v>
      </c>
      <c r="Y99" s="273">
        <v>36189</v>
      </c>
      <c r="Z99" s="268">
        <v>4.452</v>
      </c>
      <c r="AA99" s="273">
        <v>36189</v>
      </c>
      <c r="AB99" s="268">
        <v>4.6509999999999998</v>
      </c>
      <c r="AC99" s="275">
        <v>31289</v>
      </c>
      <c r="AD99" s="271">
        <v>77.125</v>
      </c>
      <c r="AE99" s="275">
        <v>31106</v>
      </c>
      <c r="AF99" s="271">
        <v>11.875</v>
      </c>
      <c r="AG99" s="273">
        <v>36556</v>
      </c>
      <c r="AH99" s="269">
        <v>75760</v>
      </c>
      <c r="AI99" s="273">
        <v>35826</v>
      </c>
      <c r="AJ99" s="268">
        <v>114.97</v>
      </c>
      <c r="AK99" s="275">
        <v>28156</v>
      </c>
      <c r="AL99" s="270">
        <v>77.599999999999994</v>
      </c>
      <c r="AM99" s="275">
        <v>35795</v>
      </c>
      <c r="AN99" s="271">
        <v>2399.4596999999999</v>
      </c>
      <c r="AO99" s="275">
        <v>32659</v>
      </c>
      <c r="AP99" s="271">
        <v>280.13</v>
      </c>
      <c r="AQ99" s="275">
        <v>37652</v>
      </c>
      <c r="AR99" s="270">
        <v>105.5</v>
      </c>
      <c r="AS99" s="275">
        <v>37498</v>
      </c>
      <c r="AT99" s="270">
        <v>903.89</v>
      </c>
      <c r="AU99" s="275">
        <v>39080</v>
      </c>
      <c r="AV99" s="271">
        <v>316.53100000000001</v>
      </c>
      <c r="AW99" s="275">
        <v>35703</v>
      </c>
      <c r="AX99" s="270">
        <v>206.26</v>
      </c>
      <c r="AY99" s="275">
        <v>27208</v>
      </c>
      <c r="AZ99" s="270">
        <v>400.8</v>
      </c>
      <c r="BA99" s="275">
        <v>35825</v>
      </c>
      <c r="BB99" s="270">
        <v>253.8</v>
      </c>
      <c r="BC99" s="273">
        <v>39843</v>
      </c>
      <c r="BD99" s="268">
        <v>174.0702</v>
      </c>
      <c r="BE99" s="273">
        <v>36189</v>
      </c>
      <c r="BF99" s="268">
        <v>809.21</v>
      </c>
      <c r="BG99" s="273">
        <v>38442</v>
      </c>
      <c r="BH99" s="268">
        <v>181.2287</v>
      </c>
      <c r="BI99" s="273">
        <v>37071</v>
      </c>
      <c r="BJ99" s="268">
        <v>163.7304</v>
      </c>
      <c r="BK99" s="273">
        <v>37071</v>
      </c>
      <c r="BL99" s="268">
        <v>166.46420000000001</v>
      </c>
    </row>
    <row r="100" spans="1:64" x14ac:dyDescent="0.25">
      <c r="A100" s="273">
        <v>36217</v>
      </c>
      <c r="B100" s="268">
        <v>541.23</v>
      </c>
      <c r="C100" s="273">
        <v>36217</v>
      </c>
      <c r="D100" s="268">
        <v>1004.52</v>
      </c>
      <c r="E100" s="273">
        <v>36217</v>
      </c>
      <c r="F100" s="268">
        <v>180.84</v>
      </c>
      <c r="G100" s="273">
        <v>36217</v>
      </c>
      <c r="H100" s="268">
        <v>894.65</v>
      </c>
      <c r="I100" s="273">
        <v>36217</v>
      </c>
      <c r="J100" s="268">
        <v>302.24759999999998</v>
      </c>
      <c r="K100" s="273">
        <v>36217</v>
      </c>
      <c r="L100" s="268">
        <v>488.92619999999999</v>
      </c>
      <c r="M100" s="273">
        <v>36950</v>
      </c>
      <c r="N100" s="268">
        <v>273.79349999999999</v>
      </c>
      <c r="O100" s="273">
        <v>36217</v>
      </c>
      <c r="P100" s="268">
        <v>217.65090000000001</v>
      </c>
      <c r="Q100" s="273">
        <v>40602</v>
      </c>
      <c r="R100" s="268">
        <v>208.59</v>
      </c>
      <c r="S100" s="273">
        <v>36217</v>
      </c>
      <c r="T100" s="268">
        <v>863.81</v>
      </c>
      <c r="U100" s="273">
        <v>36217</v>
      </c>
      <c r="V100" s="268">
        <v>831.88</v>
      </c>
      <c r="W100" s="273">
        <v>36219</v>
      </c>
      <c r="X100" s="268">
        <v>0.1</v>
      </c>
      <c r="Y100" s="273">
        <v>36217</v>
      </c>
      <c r="Z100" s="268">
        <v>4.67</v>
      </c>
      <c r="AA100" s="273">
        <v>36217</v>
      </c>
      <c r="AB100" s="268">
        <v>5.2869999999999999</v>
      </c>
      <c r="AC100" s="275">
        <v>31320</v>
      </c>
      <c r="AD100" s="271">
        <v>75.59375</v>
      </c>
      <c r="AE100" s="275">
        <v>31135</v>
      </c>
      <c r="AF100" s="271">
        <v>11.64</v>
      </c>
      <c r="AG100" s="273">
        <v>36585</v>
      </c>
      <c r="AH100" s="269">
        <v>79700</v>
      </c>
      <c r="AI100" s="273">
        <v>35854</v>
      </c>
      <c r="AJ100" s="268">
        <v>114.07</v>
      </c>
      <c r="AK100" s="275">
        <v>28184</v>
      </c>
      <c r="AL100" s="270">
        <v>78.599999999999994</v>
      </c>
      <c r="AM100" s="275">
        <v>35826</v>
      </c>
      <c r="AN100" s="271">
        <v>2445.2894000000001</v>
      </c>
      <c r="AO100" s="275">
        <v>32689</v>
      </c>
      <c r="AP100" s="271">
        <v>282.58</v>
      </c>
      <c r="AQ100" s="275">
        <v>37680</v>
      </c>
      <c r="AR100" s="270">
        <v>104.1</v>
      </c>
      <c r="AS100" s="275">
        <v>37529</v>
      </c>
      <c r="AT100" s="270">
        <v>848.62</v>
      </c>
      <c r="AU100" s="275">
        <v>39113</v>
      </c>
      <c r="AV100" s="271">
        <v>313.18900000000002</v>
      </c>
      <c r="AW100" s="275">
        <v>35734</v>
      </c>
      <c r="AX100" s="270">
        <v>190.51</v>
      </c>
      <c r="AY100" s="275">
        <v>27302</v>
      </c>
      <c r="AZ100" s="270">
        <v>410.4</v>
      </c>
      <c r="BA100" s="275">
        <v>35853</v>
      </c>
      <c r="BB100" s="270">
        <v>217.3</v>
      </c>
      <c r="BC100" s="273">
        <v>39871</v>
      </c>
      <c r="BD100" s="268">
        <v>170.08670000000001</v>
      </c>
      <c r="BE100" s="273">
        <v>36217</v>
      </c>
      <c r="BF100" s="268">
        <v>796</v>
      </c>
      <c r="BG100" s="273">
        <v>38471</v>
      </c>
      <c r="BH100" s="268">
        <v>184.68950000000001</v>
      </c>
      <c r="BI100" s="273">
        <v>37103</v>
      </c>
      <c r="BJ100" s="268">
        <v>168.00579999999999</v>
      </c>
      <c r="BK100" s="273">
        <v>37103</v>
      </c>
      <c r="BL100" s="268">
        <v>169.76689999999999</v>
      </c>
    </row>
    <row r="101" spans="1:64" x14ac:dyDescent="0.25">
      <c r="A101" s="273">
        <v>36250</v>
      </c>
      <c r="B101" s="268">
        <v>546.39</v>
      </c>
      <c r="C101" s="273">
        <v>36250</v>
      </c>
      <c r="D101" s="268">
        <v>1011.63</v>
      </c>
      <c r="E101" s="273">
        <v>36250</v>
      </c>
      <c r="F101" s="268">
        <v>181.69</v>
      </c>
      <c r="G101" s="273">
        <v>36250</v>
      </c>
      <c r="H101" s="268">
        <v>900.58</v>
      </c>
      <c r="I101" s="273">
        <v>36250</v>
      </c>
      <c r="J101" s="268">
        <v>301.53359999999998</v>
      </c>
      <c r="K101" s="273">
        <v>36250</v>
      </c>
      <c r="L101" s="268">
        <v>489.60480000000001</v>
      </c>
      <c r="M101" s="273">
        <v>36980</v>
      </c>
      <c r="N101" s="268">
        <v>270.85149999999999</v>
      </c>
      <c r="O101" s="273">
        <v>36250</v>
      </c>
      <c r="P101" s="268">
        <v>217.94409999999999</v>
      </c>
      <c r="Q101" s="273">
        <v>40633</v>
      </c>
      <c r="R101" s="268">
        <v>209.62</v>
      </c>
      <c r="S101" s="273">
        <v>36250</v>
      </c>
      <c r="T101" s="268">
        <v>869.61</v>
      </c>
      <c r="U101" s="273">
        <v>36250</v>
      </c>
      <c r="V101" s="268">
        <v>836.49</v>
      </c>
      <c r="W101" s="273">
        <v>36250</v>
      </c>
      <c r="X101" s="268">
        <v>0</v>
      </c>
      <c r="Y101" s="273">
        <v>36250</v>
      </c>
      <c r="Z101" s="268">
        <v>4.4749999999999996</v>
      </c>
      <c r="AA101" s="273">
        <v>36250</v>
      </c>
      <c r="AB101" s="268">
        <v>5.242</v>
      </c>
      <c r="AC101" s="275">
        <v>31351</v>
      </c>
      <c r="AD101" s="271">
        <v>78.53125</v>
      </c>
      <c r="AE101" s="275">
        <v>31167</v>
      </c>
      <c r="AF101" s="271">
        <v>11.462999999999999</v>
      </c>
      <c r="AG101" s="273">
        <v>36616</v>
      </c>
      <c r="AH101" s="269">
        <v>85530</v>
      </c>
      <c r="AI101" s="273">
        <v>35885</v>
      </c>
      <c r="AJ101" s="268">
        <v>113.53</v>
      </c>
      <c r="AK101" s="275">
        <v>28215</v>
      </c>
      <c r="AL101" s="270">
        <v>79.900000000000006</v>
      </c>
      <c r="AM101" s="275">
        <v>35854</v>
      </c>
      <c r="AN101" s="271">
        <v>2482.4578000000001</v>
      </c>
      <c r="AO101" s="275">
        <v>32720</v>
      </c>
      <c r="AP101" s="271">
        <v>277.22000000000003</v>
      </c>
      <c r="AQ101" s="275">
        <v>37711</v>
      </c>
      <c r="AR101" s="270">
        <v>102.5</v>
      </c>
      <c r="AS101" s="275">
        <v>37560</v>
      </c>
      <c r="AT101" s="270">
        <v>869.81</v>
      </c>
      <c r="AU101" s="275">
        <v>39141</v>
      </c>
      <c r="AV101" s="271">
        <v>311.33</v>
      </c>
      <c r="AW101" s="275">
        <v>35762</v>
      </c>
      <c r="AX101" s="270">
        <v>191.91</v>
      </c>
      <c r="AY101" s="275">
        <v>27394</v>
      </c>
      <c r="AZ101" s="270">
        <v>419.3</v>
      </c>
      <c r="BA101" s="275">
        <v>35885</v>
      </c>
      <c r="BB101" s="270">
        <v>222.2</v>
      </c>
      <c r="BC101" s="273">
        <v>39903</v>
      </c>
      <c r="BD101" s="268">
        <v>176.71199999999999</v>
      </c>
      <c r="BE101" s="273">
        <v>36250</v>
      </c>
      <c r="BF101" s="268">
        <v>799.41</v>
      </c>
      <c r="BG101" s="273">
        <v>38503</v>
      </c>
      <c r="BH101" s="268">
        <v>185.95949999999999</v>
      </c>
      <c r="BI101" s="273">
        <v>37134</v>
      </c>
      <c r="BJ101" s="268">
        <v>173.13419999999999</v>
      </c>
      <c r="BK101" s="273">
        <v>37134</v>
      </c>
      <c r="BL101" s="268">
        <v>172.88800000000001</v>
      </c>
    </row>
    <row r="102" spans="1:64" x14ac:dyDescent="0.25">
      <c r="A102" s="273">
        <v>36280</v>
      </c>
      <c r="B102" s="268">
        <v>556.98</v>
      </c>
      <c r="C102" s="273">
        <v>36280</v>
      </c>
      <c r="D102" s="268">
        <v>1014.59</v>
      </c>
      <c r="E102" s="273">
        <v>36280</v>
      </c>
      <c r="F102" s="268">
        <v>182.34</v>
      </c>
      <c r="G102" s="273">
        <v>36280</v>
      </c>
      <c r="H102" s="268">
        <v>903.11</v>
      </c>
      <c r="I102" s="273">
        <v>36280</v>
      </c>
      <c r="J102" s="268">
        <v>301.97289999999998</v>
      </c>
      <c r="K102" s="273">
        <v>36280</v>
      </c>
      <c r="L102" s="268">
        <v>490.82369999999997</v>
      </c>
      <c r="M102" s="273">
        <v>37011</v>
      </c>
      <c r="N102" s="268">
        <v>270.08100000000002</v>
      </c>
      <c r="O102" s="273">
        <v>36280</v>
      </c>
      <c r="P102" s="268">
        <v>217.7236</v>
      </c>
      <c r="Q102" s="273">
        <v>40662</v>
      </c>
      <c r="R102" s="268">
        <v>213.82</v>
      </c>
      <c r="S102" s="273">
        <v>36280</v>
      </c>
      <c r="T102" s="268">
        <v>873.62</v>
      </c>
      <c r="U102" s="273">
        <v>36280</v>
      </c>
      <c r="V102" s="268">
        <v>839.14</v>
      </c>
      <c r="W102" s="273">
        <v>36280</v>
      </c>
      <c r="X102" s="268">
        <v>0.2</v>
      </c>
      <c r="Y102" s="273">
        <v>36280</v>
      </c>
      <c r="Z102" s="268">
        <v>4.5350000000000001</v>
      </c>
      <c r="AA102" s="273">
        <v>36280</v>
      </c>
      <c r="AB102" s="268">
        <v>5.3479999999999999</v>
      </c>
      <c r="AC102" s="275">
        <v>31380</v>
      </c>
      <c r="AD102" s="271">
        <v>81.65625</v>
      </c>
      <c r="AE102" s="275">
        <v>31198</v>
      </c>
      <c r="AF102" s="271">
        <v>10.556000000000001</v>
      </c>
      <c r="AG102" s="273">
        <v>36646</v>
      </c>
      <c r="AH102" s="269">
        <v>76190</v>
      </c>
      <c r="AI102" s="273">
        <v>35915</v>
      </c>
      <c r="AJ102" s="268">
        <v>112.45</v>
      </c>
      <c r="AK102" s="275">
        <v>28245</v>
      </c>
      <c r="AL102" s="270">
        <v>82.6</v>
      </c>
      <c r="AM102" s="275">
        <v>35885</v>
      </c>
      <c r="AN102" s="271">
        <v>2521.6806000000001</v>
      </c>
      <c r="AO102" s="275">
        <v>32751</v>
      </c>
      <c r="AP102" s="271">
        <v>278.02</v>
      </c>
      <c r="AQ102" s="275">
        <v>37741</v>
      </c>
      <c r="AR102" s="270">
        <v>102.4</v>
      </c>
      <c r="AS102" s="275">
        <v>37589</v>
      </c>
      <c r="AT102" s="270">
        <v>928.98</v>
      </c>
      <c r="AU102" s="275">
        <v>39171</v>
      </c>
      <c r="AV102" s="271">
        <v>323.68200000000002</v>
      </c>
      <c r="AW102" s="275">
        <v>35795</v>
      </c>
      <c r="AX102" s="270">
        <v>195.27</v>
      </c>
      <c r="AY102" s="275">
        <v>27484</v>
      </c>
      <c r="AZ102" s="270">
        <v>427.5</v>
      </c>
      <c r="BA102" s="275">
        <v>35915</v>
      </c>
      <c r="BB102" s="270">
        <v>241.4</v>
      </c>
      <c r="BC102" s="273">
        <v>39933</v>
      </c>
      <c r="BD102" s="268">
        <v>179.22210000000001</v>
      </c>
      <c r="BE102" s="273">
        <v>36280</v>
      </c>
      <c r="BF102" s="268">
        <v>800.87</v>
      </c>
      <c r="BG102" s="273">
        <v>38533</v>
      </c>
      <c r="BH102" s="268">
        <v>186.7508</v>
      </c>
      <c r="BI102" s="273">
        <v>37162</v>
      </c>
      <c r="BJ102" s="268">
        <v>172.22399999999999</v>
      </c>
      <c r="BK102" s="273">
        <v>37162</v>
      </c>
      <c r="BL102" s="268">
        <v>170.62190000000001</v>
      </c>
    </row>
    <row r="103" spans="1:64" x14ac:dyDescent="0.25">
      <c r="A103" s="273">
        <v>36311</v>
      </c>
      <c r="B103" s="268">
        <v>549.44000000000005</v>
      </c>
      <c r="C103" s="273">
        <v>36311</v>
      </c>
      <c r="D103" s="268">
        <v>1001.02</v>
      </c>
      <c r="E103" s="273">
        <v>36311</v>
      </c>
      <c r="F103" s="268">
        <v>182.98</v>
      </c>
      <c r="G103" s="273">
        <v>36311</v>
      </c>
      <c r="H103" s="268">
        <v>897.36</v>
      </c>
      <c r="I103" s="273">
        <v>36311</v>
      </c>
      <c r="J103" s="268">
        <v>297.21940000000001</v>
      </c>
      <c r="K103" s="273">
        <v>36311</v>
      </c>
      <c r="L103" s="268">
        <v>487.98230000000001</v>
      </c>
      <c r="M103" s="273">
        <v>37042</v>
      </c>
      <c r="N103" s="268">
        <v>277.07690000000002</v>
      </c>
      <c r="O103" s="273">
        <v>36311</v>
      </c>
      <c r="P103" s="268">
        <v>214.55240000000001</v>
      </c>
      <c r="Q103" s="273">
        <v>40694</v>
      </c>
      <c r="R103" s="268">
        <v>212.3</v>
      </c>
      <c r="S103" s="273">
        <v>36311</v>
      </c>
      <c r="T103" s="268">
        <v>868.74</v>
      </c>
      <c r="U103" s="273">
        <v>36311</v>
      </c>
      <c r="V103" s="268">
        <v>831.79</v>
      </c>
      <c r="W103" s="273">
        <v>36311</v>
      </c>
      <c r="X103" s="268">
        <v>0.2</v>
      </c>
      <c r="Y103" s="273">
        <v>36311</v>
      </c>
      <c r="Z103" s="268">
        <v>4.6269999999999998</v>
      </c>
      <c r="AA103" s="273">
        <v>36311</v>
      </c>
      <c r="AB103" s="268">
        <v>5.6219999999999999</v>
      </c>
      <c r="AC103" s="275">
        <v>31412</v>
      </c>
      <c r="AD103" s="271">
        <v>85.21875</v>
      </c>
      <c r="AE103" s="275">
        <v>31226</v>
      </c>
      <c r="AF103" s="271">
        <v>10.439</v>
      </c>
      <c r="AG103" s="273">
        <v>36677</v>
      </c>
      <c r="AH103" s="269">
        <v>73500</v>
      </c>
      <c r="AI103" s="273">
        <v>35946</v>
      </c>
      <c r="AJ103" s="268">
        <v>111.06</v>
      </c>
      <c r="AK103" s="275">
        <v>28276</v>
      </c>
      <c r="AL103" s="270">
        <v>81</v>
      </c>
      <c r="AM103" s="275">
        <v>35915</v>
      </c>
      <c r="AN103" s="271">
        <v>2555.7233000000001</v>
      </c>
      <c r="AO103" s="275">
        <v>32780</v>
      </c>
      <c r="AP103" s="271">
        <v>274.58999999999997</v>
      </c>
      <c r="AQ103" s="275">
        <v>37772</v>
      </c>
      <c r="AR103" s="270">
        <v>102.8</v>
      </c>
      <c r="AS103" s="275">
        <v>37621</v>
      </c>
      <c r="AT103" s="270">
        <v>916.19</v>
      </c>
      <c r="AU103" s="275">
        <v>39202</v>
      </c>
      <c r="AV103" s="271">
        <v>339.03899999999999</v>
      </c>
      <c r="AW103" s="275">
        <v>35825</v>
      </c>
      <c r="AX103" s="270">
        <v>186.72</v>
      </c>
      <c r="AY103" s="275">
        <v>27575</v>
      </c>
      <c r="AZ103" s="270">
        <v>435.5</v>
      </c>
      <c r="BA103" s="275">
        <v>35944</v>
      </c>
      <c r="BB103" s="270">
        <v>259.8</v>
      </c>
      <c r="BC103" s="273">
        <v>39962</v>
      </c>
      <c r="BD103" s="268">
        <v>190.15940000000001</v>
      </c>
      <c r="BE103" s="273">
        <v>36311</v>
      </c>
      <c r="BF103" s="268">
        <v>795.57</v>
      </c>
      <c r="BG103" s="273">
        <v>38562</v>
      </c>
      <c r="BH103" s="268">
        <v>182.83029999999999</v>
      </c>
      <c r="BI103" s="273">
        <v>37195</v>
      </c>
      <c r="BJ103" s="268">
        <v>174.5033</v>
      </c>
      <c r="BK103" s="273">
        <v>37195</v>
      </c>
      <c r="BL103" s="268">
        <v>173.2012</v>
      </c>
    </row>
    <row r="104" spans="1:64" x14ac:dyDescent="0.25">
      <c r="A104" s="273">
        <v>36341</v>
      </c>
      <c r="B104" s="268">
        <v>548.27</v>
      </c>
      <c r="C104" s="273">
        <v>36341</v>
      </c>
      <c r="D104" s="268">
        <v>995.8</v>
      </c>
      <c r="E104" s="273">
        <v>36341</v>
      </c>
      <c r="F104" s="268">
        <v>183.67</v>
      </c>
      <c r="G104" s="273">
        <v>36341</v>
      </c>
      <c r="H104" s="268">
        <v>899</v>
      </c>
      <c r="I104" s="273">
        <v>36341</v>
      </c>
      <c r="J104" s="268">
        <v>294.06560000000002</v>
      </c>
      <c r="K104" s="273">
        <v>36341</v>
      </c>
      <c r="L104" s="268">
        <v>480.95589999999999</v>
      </c>
      <c r="M104" s="273">
        <v>37071</v>
      </c>
      <c r="N104" s="268">
        <v>282.11320000000001</v>
      </c>
      <c r="O104" s="273">
        <v>36341</v>
      </c>
      <c r="P104" s="268">
        <v>211.4375</v>
      </c>
      <c r="Q104" s="273">
        <v>40724</v>
      </c>
      <c r="R104" s="268">
        <v>208.22</v>
      </c>
      <c r="S104" s="273">
        <v>36341</v>
      </c>
      <c r="T104" s="268">
        <v>865.68</v>
      </c>
      <c r="U104" s="273">
        <v>36341</v>
      </c>
      <c r="V104" s="268">
        <v>829.14</v>
      </c>
      <c r="W104" s="273">
        <v>36341</v>
      </c>
      <c r="X104" s="268">
        <v>1.2</v>
      </c>
      <c r="Y104" s="273">
        <v>36341</v>
      </c>
      <c r="Z104" s="268">
        <v>4.7789999999999999</v>
      </c>
      <c r="AA104" s="273">
        <v>36341</v>
      </c>
      <c r="AB104" s="268">
        <v>5.78</v>
      </c>
      <c r="AC104" s="275">
        <v>31443</v>
      </c>
      <c r="AD104" s="271">
        <v>85.15625</v>
      </c>
      <c r="AE104" s="275">
        <v>31259</v>
      </c>
      <c r="AF104" s="271">
        <v>10.657</v>
      </c>
      <c r="AG104" s="273">
        <v>36707</v>
      </c>
      <c r="AH104" s="269">
        <v>74140</v>
      </c>
      <c r="AI104" s="273">
        <v>35976</v>
      </c>
      <c r="AJ104" s="268">
        <v>108.38</v>
      </c>
      <c r="AK104" s="275">
        <v>28306</v>
      </c>
      <c r="AL104" s="270">
        <v>77.599999999999994</v>
      </c>
      <c r="AM104" s="275">
        <v>35946</v>
      </c>
      <c r="AN104" s="271">
        <v>2565.9461999999999</v>
      </c>
      <c r="AO104" s="275">
        <v>32812</v>
      </c>
      <c r="AP104" s="271">
        <v>270.32</v>
      </c>
      <c r="AQ104" s="275">
        <v>37802</v>
      </c>
      <c r="AR104" s="270">
        <v>104.3</v>
      </c>
      <c r="AS104" s="275">
        <v>37652</v>
      </c>
      <c r="AT104" s="270">
        <v>908.64</v>
      </c>
      <c r="AU104" s="275">
        <v>39233</v>
      </c>
      <c r="AV104" s="271">
        <v>355.49700000000001</v>
      </c>
      <c r="AW104" s="275">
        <v>35853</v>
      </c>
      <c r="AX104" s="270">
        <v>209.8</v>
      </c>
      <c r="AY104" s="275">
        <v>27667</v>
      </c>
      <c r="AZ104" s="270">
        <v>445.5</v>
      </c>
      <c r="BA104" s="275">
        <v>35976</v>
      </c>
      <c r="BB104" s="270">
        <v>241.3</v>
      </c>
      <c r="BC104" s="273">
        <v>39994</v>
      </c>
      <c r="BD104" s="268">
        <v>190.8792</v>
      </c>
      <c r="BE104" s="273">
        <v>36341</v>
      </c>
      <c r="BF104" s="268">
        <v>794.09</v>
      </c>
      <c r="BG104" s="273">
        <v>38595</v>
      </c>
      <c r="BH104" s="268">
        <v>187.04939999999999</v>
      </c>
      <c r="BI104" s="273">
        <v>37225</v>
      </c>
      <c r="BJ104" s="268">
        <v>173.41460000000001</v>
      </c>
      <c r="BK104" s="273">
        <v>37225</v>
      </c>
      <c r="BL104" s="268">
        <v>171.9119</v>
      </c>
    </row>
    <row r="105" spans="1:64" x14ac:dyDescent="0.25">
      <c r="A105" s="273">
        <v>36371</v>
      </c>
      <c r="B105" s="268">
        <v>550.47</v>
      </c>
      <c r="C105" s="273">
        <v>36371</v>
      </c>
      <c r="D105" s="268">
        <v>990.29</v>
      </c>
      <c r="E105" s="273">
        <v>36371</v>
      </c>
      <c r="F105" s="268">
        <v>184.44</v>
      </c>
      <c r="G105" s="273">
        <v>36371</v>
      </c>
      <c r="H105" s="268">
        <v>899.83</v>
      </c>
      <c r="I105" s="273">
        <v>36371</v>
      </c>
      <c r="J105" s="268">
        <v>292.654</v>
      </c>
      <c r="K105" s="273">
        <v>36371</v>
      </c>
      <c r="L105" s="268">
        <v>482.70670000000001</v>
      </c>
      <c r="M105" s="273">
        <v>37103</v>
      </c>
      <c r="N105" s="268">
        <v>266.08449999999999</v>
      </c>
      <c r="O105" s="273">
        <v>36371</v>
      </c>
      <c r="P105" s="268">
        <v>214.68960000000001</v>
      </c>
      <c r="Q105" s="273">
        <v>40753</v>
      </c>
      <c r="R105" s="268">
        <v>203.44</v>
      </c>
      <c r="S105" s="273">
        <v>36371</v>
      </c>
      <c r="T105" s="268">
        <v>859.81</v>
      </c>
      <c r="U105" s="273">
        <v>36371</v>
      </c>
      <c r="V105" s="268">
        <v>825.61</v>
      </c>
      <c r="W105" s="273">
        <v>36372</v>
      </c>
      <c r="X105" s="268">
        <v>1.3</v>
      </c>
      <c r="Y105" s="273">
        <v>36371</v>
      </c>
      <c r="Z105" s="268">
        <v>4.7450000000000001</v>
      </c>
      <c r="AA105" s="273">
        <v>36371</v>
      </c>
      <c r="AB105" s="268">
        <v>5.9030000000000005</v>
      </c>
      <c r="AC105" s="275">
        <v>31471</v>
      </c>
      <c r="AD105" s="271">
        <v>94.8125</v>
      </c>
      <c r="AE105" s="275">
        <v>31289</v>
      </c>
      <c r="AF105" s="271">
        <v>10.468</v>
      </c>
      <c r="AG105" s="273">
        <v>36738</v>
      </c>
      <c r="AH105" s="269">
        <v>74970</v>
      </c>
      <c r="AI105" s="273">
        <v>36007</v>
      </c>
      <c r="AJ105" s="268">
        <v>107.34</v>
      </c>
      <c r="AK105" s="275">
        <v>28337</v>
      </c>
      <c r="AL105" s="270">
        <v>76.400000000000006</v>
      </c>
      <c r="AM105" s="275">
        <v>35976</v>
      </c>
      <c r="AN105" s="271">
        <v>2571.5913</v>
      </c>
      <c r="AO105" s="275">
        <v>32842</v>
      </c>
      <c r="AP105" s="271">
        <v>265.60000000000002</v>
      </c>
      <c r="AQ105" s="275">
        <v>37833</v>
      </c>
      <c r="AR105" s="270">
        <v>105.1</v>
      </c>
      <c r="AS105" s="275">
        <v>37680</v>
      </c>
      <c r="AT105" s="270">
        <v>867.96</v>
      </c>
      <c r="AU105" s="275">
        <v>39262</v>
      </c>
      <c r="AV105" s="271">
        <v>372.161</v>
      </c>
      <c r="AW105" s="275">
        <v>35885</v>
      </c>
      <c r="AX105" s="270">
        <v>217.5</v>
      </c>
      <c r="AY105" s="275">
        <v>27759</v>
      </c>
      <c r="AZ105" s="270">
        <v>459.1</v>
      </c>
      <c r="BA105" s="275">
        <v>36007</v>
      </c>
      <c r="BB105" s="270">
        <v>257.2</v>
      </c>
      <c r="BC105" s="273">
        <v>40025</v>
      </c>
      <c r="BD105" s="268">
        <v>196.3827</v>
      </c>
      <c r="BE105" s="273">
        <v>36371</v>
      </c>
      <c r="BF105" s="268">
        <v>790.86</v>
      </c>
      <c r="BG105" s="273">
        <v>38625</v>
      </c>
      <c r="BH105" s="268">
        <v>186.78749999999999</v>
      </c>
      <c r="BI105" s="273">
        <v>37256</v>
      </c>
      <c r="BJ105" s="268">
        <v>170.51310000000001</v>
      </c>
      <c r="BK105" s="273">
        <v>37256</v>
      </c>
      <c r="BL105" s="268">
        <v>169.55889999999999</v>
      </c>
    </row>
    <row r="106" spans="1:64" x14ac:dyDescent="0.25">
      <c r="A106" s="273">
        <v>36403</v>
      </c>
      <c r="B106" s="268">
        <v>544.39</v>
      </c>
      <c r="C106" s="273">
        <v>36403</v>
      </c>
      <c r="D106" s="268">
        <v>987.88</v>
      </c>
      <c r="E106" s="273">
        <v>36403</v>
      </c>
      <c r="F106" s="268">
        <v>185.11</v>
      </c>
      <c r="G106" s="273">
        <v>36403</v>
      </c>
      <c r="H106" s="268">
        <v>901.66</v>
      </c>
      <c r="I106" s="273">
        <v>36403</v>
      </c>
      <c r="J106" s="268">
        <v>291.50909999999999</v>
      </c>
      <c r="K106" s="273">
        <v>36403</v>
      </c>
      <c r="L106" s="268">
        <v>478.84350000000001</v>
      </c>
      <c r="M106" s="273">
        <v>37134</v>
      </c>
      <c r="N106" s="268">
        <v>278.57440000000003</v>
      </c>
      <c r="O106" s="273">
        <v>36403</v>
      </c>
      <c r="P106" s="268">
        <v>214.35040000000001</v>
      </c>
      <c r="Q106" s="273">
        <v>40786</v>
      </c>
      <c r="R106" s="268">
        <v>191.55</v>
      </c>
      <c r="S106" s="273">
        <v>36403</v>
      </c>
      <c r="T106" s="268">
        <v>859.78</v>
      </c>
      <c r="U106" s="273">
        <v>36403</v>
      </c>
      <c r="V106" s="268">
        <v>825.19</v>
      </c>
      <c r="W106" s="273">
        <v>36403</v>
      </c>
      <c r="X106" s="268">
        <v>1.3</v>
      </c>
      <c r="Y106" s="273">
        <v>36403</v>
      </c>
      <c r="Z106" s="268">
        <v>4.9669999999999996</v>
      </c>
      <c r="AA106" s="273">
        <v>36403</v>
      </c>
      <c r="AB106" s="268">
        <v>5.97</v>
      </c>
      <c r="AC106" s="275">
        <v>31502</v>
      </c>
      <c r="AD106" s="271">
        <v>102.3125</v>
      </c>
      <c r="AE106" s="275">
        <v>31320</v>
      </c>
      <c r="AF106" s="271">
        <v>10.555</v>
      </c>
      <c r="AG106" s="273">
        <v>36769</v>
      </c>
      <c r="AH106" s="269">
        <v>68020</v>
      </c>
      <c r="AI106" s="273">
        <v>36038</v>
      </c>
      <c r="AJ106" s="268">
        <v>104.71</v>
      </c>
      <c r="AK106" s="275">
        <v>28368</v>
      </c>
      <c r="AL106" s="270">
        <v>74.3</v>
      </c>
      <c r="AM106" s="275">
        <v>36007</v>
      </c>
      <c r="AN106" s="271">
        <v>2584.1921000000002</v>
      </c>
      <c r="AO106" s="275">
        <v>32871</v>
      </c>
      <c r="AP106" s="271">
        <v>260.60000000000002</v>
      </c>
      <c r="AQ106" s="275">
        <v>37864</v>
      </c>
      <c r="AR106" s="270">
        <v>105.5</v>
      </c>
      <c r="AS106" s="275">
        <v>37711</v>
      </c>
      <c r="AT106" s="270">
        <v>851.7</v>
      </c>
      <c r="AU106" s="275">
        <v>39294</v>
      </c>
      <c r="AV106" s="271">
        <v>391.79700000000003</v>
      </c>
      <c r="AW106" s="275">
        <v>35915</v>
      </c>
      <c r="AX106" s="270">
        <v>214.73</v>
      </c>
      <c r="AY106" s="275">
        <v>27850</v>
      </c>
      <c r="AZ106" s="270">
        <v>474</v>
      </c>
      <c r="BA106" s="275">
        <v>36038</v>
      </c>
      <c r="BB106" s="270">
        <v>269.39999999999998</v>
      </c>
      <c r="BC106" s="273">
        <v>40056</v>
      </c>
      <c r="BD106" s="268">
        <v>200.35319999999999</v>
      </c>
      <c r="BE106" s="273">
        <v>36403</v>
      </c>
      <c r="BF106" s="268">
        <v>790.32</v>
      </c>
      <c r="BG106" s="273">
        <v>38656</v>
      </c>
      <c r="BH106" s="268">
        <v>184.4007</v>
      </c>
      <c r="BI106" s="273">
        <v>37287</v>
      </c>
      <c r="BJ106" s="268">
        <v>173.22149999999999</v>
      </c>
      <c r="BK106" s="273">
        <v>37287</v>
      </c>
      <c r="BL106" s="268">
        <v>172.8912</v>
      </c>
    </row>
    <row r="107" spans="1:64" x14ac:dyDescent="0.25">
      <c r="A107" s="273">
        <v>36433</v>
      </c>
      <c r="B107" s="268">
        <v>540.47</v>
      </c>
      <c r="C107" s="273">
        <v>36433</v>
      </c>
      <c r="D107" s="268">
        <v>998.61</v>
      </c>
      <c r="E107" s="273">
        <v>36433</v>
      </c>
      <c r="F107" s="268">
        <v>186.01</v>
      </c>
      <c r="G107" s="273">
        <v>36433</v>
      </c>
      <c r="H107" s="268">
        <v>908.67</v>
      </c>
      <c r="I107" s="273">
        <v>36433</v>
      </c>
      <c r="J107" s="268">
        <v>293.66320000000002</v>
      </c>
      <c r="K107" s="273">
        <v>36433</v>
      </c>
      <c r="L107" s="268">
        <v>479.04070000000002</v>
      </c>
      <c r="M107" s="273">
        <v>37162</v>
      </c>
      <c r="N107" s="268">
        <v>268.90879999999999</v>
      </c>
      <c r="O107" s="273">
        <v>36433</v>
      </c>
      <c r="P107" s="268">
        <v>216.9889</v>
      </c>
      <c r="Q107" s="273">
        <v>40816</v>
      </c>
      <c r="R107" s="268">
        <v>180.94</v>
      </c>
      <c r="S107" s="273">
        <v>36433</v>
      </c>
      <c r="T107" s="268">
        <v>873.73</v>
      </c>
      <c r="U107" s="273">
        <v>36433</v>
      </c>
      <c r="V107" s="268">
        <v>834.77</v>
      </c>
      <c r="W107" s="273">
        <v>36433</v>
      </c>
      <c r="X107" s="268">
        <v>1.9</v>
      </c>
      <c r="Y107" s="273">
        <v>36433</v>
      </c>
      <c r="Z107" s="268">
        <v>4.851</v>
      </c>
      <c r="AA107" s="273">
        <v>36433</v>
      </c>
      <c r="AB107" s="268">
        <v>5.8769999999999998</v>
      </c>
      <c r="AC107" s="275">
        <v>31532</v>
      </c>
      <c r="AD107" s="271">
        <v>100.75</v>
      </c>
      <c r="AE107" s="275">
        <v>31351</v>
      </c>
      <c r="AF107" s="271">
        <v>10.246</v>
      </c>
      <c r="AG107" s="273">
        <v>36799</v>
      </c>
      <c r="AH107" s="269">
        <v>74766</v>
      </c>
      <c r="AI107" s="273">
        <v>36068</v>
      </c>
      <c r="AJ107" s="268">
        <v>103.35</v>
      </c>
      <c r="AK107" s="275">
        <v>28398</v>
      </c>
      <c r="AL107" s="270">
        <v>73.8</v>
      </c>
      <c r="AM107" s="275">
        <v>36038</v>
      </c>
      <c r="AN107" s="271">
        <v>2501.7563</v>
      </c>
      <c r="AO107" s="275">
        <v>32904</v>
      </c>
      <c r="AP107" s="271">
        <v>260.41000000000003</v>
      </c>
      <c r="AQ107" s="275">
        <v>37894</v>
      </c>
      <c r="AR107" s="270">
        <v>105.9</v>
      </c>
      <c r="AS107" s="275">
        <v>37741</v>
      </c>
      <c r="AT107" s="270">
        <v>942.29</v>
      </c>
      <c r="AU107" s="275">
        <v>39325</v>
      </c>
      <c r="AV107" s="271">
        <v>383.471</v>
      </c>
      <c r="AW107" s="275">
        <v>35944</v>
      </c>
      <c r="AX107" s="270">
        <v>200.45</v>
      </c>
      <c r="AY107" s="275">
        <v>27941</v>
      </c>
      <c r="AZ107" s="270">
        <v>485.6</v>
      </c>
      <c r="BA107" s="275">
        <v>36068</v>
      </c>
      <c r="BB107" s="270">
        <v>283.60000000000002</v>
      </c>
      <c r="BC107" s="273">
        <v>40086</v>
      </c>
      <c r="BD107" s="268">
        <v>205.59180000000001</v>
      </c>
      <c r="BE107" s="273">
        <v>36433</v>
      </c>
      <c r="BF107" s="268">
        <v>798.25</v>
      </c>
      <c r="BG107" s="273">
        <v>38686</v>
      </c>
      <c r="BH107" s="268">
        <v>184.72049999999999</v>
      </c>
      <c r="BI107" s="273">
        <v>37315</v>
      </c>
      <c r="BJ107" s="268">
        <v>174.63730000000001</v>
      </c>
      <c r="BK107" s="273">
        <v>37315</v>
      </c>
      <c r="BL107" s="268">
        <v>175.23689999999999</v>
      </c>
    </row>
    <row r="108" spans="1:64" x14ac:dyDescent="0.25">
      <c r="A108" s="273">
        <v>36462</v>
      </c>
      <c r="B108" s="268">
        <v>536.88</v>
      </c>
      <c r="C108" s="273">
        <v>36462</v>
      </c>
      <c r="D108" s="268">
        <v>1003.2</v>
      </c>
      <c r="E108" s="273">
        <v>36462</v>
      </c>
      <c r="F108" s="268">
        <v>186.7</v>
      </c>
      <c r="G108" s="273">
        <v>36462</v>
      </c>
      <c r="H108" s="268">
        <v>909.84</v>
      </c>
      <c r="I108" s="273">
        <v>36462</v>
      </c>
      <c r="J108" s="268">
        <v>293.85129999999998</v>
      </c>
      <c r="K108" s="273">
        <v>36462</v>
      </c>
      <c r="L108" s="268">
        <v>473.84719999999999</v>
      </c>
      <c r="M108" s="273">
        <v>37195</v>
      </c>
      <c r="N108" s="268">
        <v>268.13900000000001</v>
      </c>
      <c r="O108" s="273">
        <v>36462</v>
      </c>
      <c r="P108" s="268">
        <v>216.6643</v>
      </c>
      <c r="Q108" s="273">
        <v>40847</v>
      </c>
      <c r="R108" s="268">
        <v>192.28</v>
      </c>
      <c r="S108" s="273">
        <v>36462</v>
      </c>
      <c r="T108" s="268">
        <v>878.76</v>
      </c>
      <c r="U108" s="273">
        <v>36462</v>
      </c>
      <c r="V108" s="268">
        <v>837.85</v>
      </c>
      <c r="W108" s="273">
        <v>36464</v>
      </c>
      <c r="X108" s="268">
        <v>2.8</v>
      </c>
      <c r="Y108" s="273">
        <v>36462</v>
      </c>
      <c r="Z108" s="268">
        <v>5.0880000000000001</v>
      </c>
      <c r="AA108" s="273">
        <v>36462</v>
      </c>
      <c r="AB108" s="268">
        <v>6.024</v>
      </c>
      <c r="AC108" s="275">
        <v>31562</v>
      </c>
      <c r="AD108" s="271">
        <v>93.875</v>
      </c>
      <c r="AE108" s="275">
        <v>31380</v>
      </c>
      <c r="AF108" s="271">
        <v>9.8369999999999997</v>
      </c>
      <c r="AG108" s="273">
        <v>36830</v>
      </c>
      <c r="AH108" s="269">
        <v>73410</v>
      </c>
      <c r="AI108" s="273">
        <v>36099</v>
      </c>
      <c r="AJ108" s="268">
        <v>104.49</v>
      </c>
      <c r="AK108" s="275">
        <v>28429</v>
      </c>
      <c r="AL108" s="270">
        <v>74.400000000000006</v>
      </c>
      <c r="AM108" s="275">
        <v>36068</v>
      </c>
      <c r="AN108" s="271">
        <v>2474.9875000000002</v>
      </c>
      <c r="AO108" s="275">
        <v>32932</v>
      </c>
      <c r="AP108" s="271">
        <v>264</v>
      </c>
      <c r="AQ108" s="275">
        <v>37925</v>
      </c>
      <c r="AR108" s="270">
        <v>107</v>
      </c>
      <c r="AS108" s="275">
        <v>37771</v>
      </c>
      <c r="AT108" s="270">
        <v>993.24</v>
      </c>
      <c r="AU108" s="275">
        <v>39353</v>
      </c>
      <c r="AV108" s="271">
        <v>425.822</v>
      </c>
      <c r="AW108" s="275">
        <v>35976</v>
      </c>
      <c r="AX108" s="270">
        <v>193.1</v>
      </c>
      <c r="AY108" s="275">
        <v>28033</v>
      </c>
      <c r="AZ108" s="270">
        <v>500.5</v>
      </c>
      <c r="BA108" s="275">
        <v>36098</v>
      </c>
      <c r="BB108" s="270">
        <v>249.3</v>
      </c>
      <c r="BC108" s="273">
        <v>40116</v>
      </c>
      <c r="BD108" s="268">
        <v>207.31739999999999</v>
      </c>
      <c r="BE108" s="273">
        <v>36462</v>
      </c>
      <c r="BF108" s="268">
        <v>801.16</v>
      </c>
      <c r="BG108" s="273">
        <v>38716</v>
      </c>
      <c r="BH108" s="268">
        <v>186.9924</v>
      </c>
      <c r="BI108" s="273">
        <v>37344</v>
      </c>
      <c r="BJ108" s="268">
        <v>168.9573</v>
      </c>
      <c r="BK108" s="273">
        <v>37344</v>
      </c>
      <c r="BL108" s="268">
        <v>171.90270000000001</v>
      </c>
    </row>
    <row r="109" spans="1:64" x14ac:dyDescent="0.25">
      <c r="A109" s="273">
        <v>36494</v>
      </c>
      <c r="B109" s="268">
        <v>543.19000000000005</v>
      </c>
      <c r="C109" s="273">
        <v>36494</v>
      </c>
      <c r="D109" s="268">
        <v>1004.27</v>
      </c>
      <c r="E109" s="273">
        <v>36494</v>
      </c>
      <c r="F109" s="268">
        <v>187.34</v>
      </c>
      <c r="G109" s="273">
        <v>36494</v>
      </c>
      <c r="H109" s="268">
        <v>910.23</v>
      </c>
      <c r="I109" s="273">
        <v>36494</v>
      </c>
      <c r="J109" s="268">
        <v>291.85340000000002</v>
      </c>
      <c r="K109" s="273">
        <v>36494</v>
      </c>
      <c r="L109" s="268">
        <v>478.89060000000001</v>
      </c>
      <c r="M109" s="273">
        <v>37225</v>
      </c>
      <c r="N109" s="268">
        <v>267.30549999999999</v>
      </c>
      <c r="O109" s="273">
        <v>36494</v>
      </c>
      <c r="P109" s="268">
        <v>214.2928</v>
      </c>
      <c r="Q109" s="273">
        <v>40877</v>
      </c>
      <c r="R109" s="268">
        <v>188.47</v>
      </c>
      <c r="S109" s="273">
        <v>36494</v>
      </c>
      <c r="T109" s="268">
        <v>879.24</v>
      </c>
      <c r="U109" s="273">
        <v>36494</v>
      </c>
      <c r="V109" s="268">
        <v>837.79</v>
      </c>
      <c r="W109" s="273">
        <v>36494</v>
      </c>
      <c r="X109" s="268">
        <v>3.1</v>
      </c>
      <c r="Y109" s="273">
        <v>36494</v>
      </c>
      <c r="Z109" s="268">
        <v>5.3010000000000002</v>
      </c>
      <c r="AA109" s="273">
        <v>36494</v>
      </c>
      <c r="AB109" s="268">
        <v>6.1909999999999998</v>
      </c>
      <c r="AC109" s="275">
        <v>31593</v>
      </c>
      <c r="AD109" s="271">
        <v>99.5625</v>
      </c>
      <c r="AE109" s="275">
        <v>31412</v>
      </c>
      <c r="AF109" s="271">
        <v>9.2669999999999995</v>
      </c>
      <c r="AG109" s="273">
        <v>36860</v>
      </c>
      <c r="AH109" s="269">
        <v>74050</v>
      </c>
      <c r="AI109" s="273">
        <v>36129</v>
      </c>
      <c r="AJ109" s="268">
        <v>104.34</v>
      </c>
      <c r="AK109" s="275">
        <v>28459</v>
      </c>
      <c r="AL109" s="270">
        <v>76.599999999999994</v>
      </c>
      <c r="AM109" s="275">
        <v>36099</v>
      </c>
      <c r="AN109" s="271">
        <v>2463.1075999999998</v>
      </c>
      <c r="AO109" s="275">
        <v>32962</v>
      </c>
      <c r="AP109" s="271">
        <v>271.3</v>
      </c>
      <c r="AQ109" s="275">
        <v>37955</v>
      </c>
      <c r="AR109" s="270">
        <v>106.8</v>
      </c>
      <c r="AS109" s="275">
        <v>37802</v>
      </c>
      <c r="AT109" s="270">
        <v>1077.06</v>
      </c>
      <c r="AU109" s="275">
        <v>39386</v>
      </c>
      <c r="AV109" s="271">
        <v>473.31</v>
      </c>
      <c r="AW109" s="275">
        <v>36007</v>
      </c>
      <c r="AX109" s="270">
        <v>165.33</v>
      </c>
      <c r="AY109" s="275">
        <v>28125</v>
      </c>
      <c r="AZ109" s="270">
        <v>517.1</v>
      </c>
      <c r="BA109" s="275">
        <v>36129</v>
      </c>
      <c r="BB109" s="270">
        <v>293.8</v>
      </c>
      <c r="BC109" s="273">
        <v>40147</v>
      </c>
      <c r="BD109" s="268">
        <v>213.28829999999999</v>
      </c>
      <c r="BE109" s="273">
        <v>36494</v>
      </c>
      <c r="BF109" s="268">
        <v>801.61</v>
      </c>
      <c r="BG109" s="273">
        <v>38748</v>
      </c>
      <c r="BH109" s="268">
        <v>186.97479999999999</v>
      </c>
      <c r="BI109" s="273">
        <v>37376</v>
      </c>
      <c r="BJ109" s="268">
        <v>172.2347</v>
      </c>
      <c r="BK109" s="273">
        <v>37376</v>
      </c>
      <c r="BL109" s="268">
        <v>174.48920000000001</v>
      </c>
    </row>
    <row r="110" spans="1:64" x14ac:dyDescent="0.25">
      <c r="A110" s="273">
        <v>36525</v>
      </c>
      <c r="B110" s="268">
        <v>549.29999999999995</v>
      </c>
      <c r="C110" s="273">
        <v>36525</v>
      </c>
      <c r="D110" s="268">
        <v>998.95</v>
      </c>
      <c r="E110" s="273">
        <v>36525</v>
      </c>
      <c r="F110" s="268">
        <v>188.1</v>
      </c>
      <c r="G110" s="273">
        <v>36525</v>
      </c>
      <c r="H110" s="268">
        <v>907.67</v>
      </c>
      <c r="I110" s="273">
        <v>36525</v>
      </c>
      <c r="J110" s="268">
        <v>287.49209999999999</v>
      </c>
      <c r="K110" s="273">
        <v>36525</v>
      </c>
      <c r="L110" s="268">
        <v>475.32159999999999</v>
      </c>
      <c r="M110" s="273">
        <v>37256</v>
      </c>
      <c r="N110" s="268">
        <v>268.85289999999998</v>
      </c>
      <c r="O110" s="273">
        <v>36525</v>
      </c>
      <c r="P110" s="268">
        <v>213.55969999999999</v>
      </c>
      <c r="Q110" s="273">
        <v>40907</v>
      </c>
      <c r="R110" s="268">
        <v>188.49</v>
      </c>
      <c r="S110" s="273">
        <v>36525</v>
      </c>
      <c r="T110" s="268">
        <v>877.09</v>
      </c>
      <c r="U110" s="273">
        <v>36525</v>
      </c>
      <c r="V110" s="268">
        <v>833.75</v>
      </c>
      <c r="W110" s="273">
        <v>36525</v>
      </c>
      <c r="X110" s="268">
        <v>3.7</v>
      </c>
      <c r="Y110" s="273">
        <v>36525</v>
      </c>
      <c r="Z110" s="268">
        <v>5.3280000000000003</v>
      </c>
      <c r="AA110" s="273">
        <v>36525</v>
      </c>
      <c r="AB110" s="268">
        <v>6.4420000000000002</v>
      </c>
      <c r="AC110" s="275">
        <v>31624</v>
      </c>
      <c r="AD110" s="271">
        <v>97.8125</v>
      </c>
      <c r="AE110" s="275">
        <v>31443</v>
      </c>
      <c r="AF110" s="271">
        <v>9.3190000000000008</v>
      </c>
      <c r="AG110" s="273">
        <v>36891</v>
      </c>
      <c r="AH110" s="269">
        <v>84400</v>
      </c>
      <c r="AI110" s="273">
        <v>36160</v>
      </c>
      <c r="AJ110" s="268">
        <v>103.97</v>
      </c>
      <c r="AK110" s="275">
        <v>28490</v>
      </c>
      <c r="AL110" s="270">
        <v>77.7</v>
      </c>
      <c r="AM110" s="275">
        <v>36129</v>
      </c>
      <c r="AN110" s="271">
        <v>2545.1291000000001</v>
      </c>
      <c r="AO110" s="275">
        <v>32993</v>
      </c>
      <c r="AP110" s="271">
        <v>273.06</v>
      </c>
      <c r="AQ110" s="275">
        <v>37986</v>
      </c>
      <c r="AR110" s="270">
        <v>105.3</v>
      </c>
      <c r="AS110" s="275">
        <v>37833</v>
      </c>
      <c r="AT110" s="270">
        <v>1128.07</v>
      </c>
      <c r="AU110" s="275">
        <v>39416</v>
      </c>
      <c r="AV110" s="271">
        <v>439.74900000000002</v>
      </c>
      <c r="AW110" s="275">
        <v>36038</v>
      </c>
      <c r="AX110" s="270">
        <v>139.46</v>
      </c>
      <c r="AY110" s="275">
        <v>28215</v>
      </c>
      <c r="AZ110" s="270">
        <v>536.4</v>
      </c>
      <c r="BA110" s="275">
        <v>36160</v>
      </c>
      <c r="BB110" s="270">
        <v>279.8</v>
      </c>
      <c r="BC110" s="273">
        <v>40178</v>
      </c>
      <c r="BD110" s="268">
        <v>203.1585</v>
      </c>
      <c r="BE110" s="273">
        <v>36525</v>
      </c>
      <c r="BF110" s="268">
        <v>796.92</v>
      </c>
      <c r="BG110" s="273">
        <v>38776</v>
      </c>
      <c r="BH110" s="268">
        <v>186.88509999999999</v>
      </c>
      <c r="BI110" s="273">
        <v>37407</v>
      </c>
      <c r="BJ110" s="268">
        <v>173.84180000000001</v>
      </c>
      <c r="BK110" s="273">
        <v>37407</v>
      </c>
      <c r="BL110" s="268">
        <v>175.5745</v>
      </c>
    </row>
    <row r="111" spans="1:64" x14ac:dyDescent="0.25">
      <c r="A111" s="273">
        <v>36556</v>
      </c>
      <c r="B111" s="268">
        <v>546.92999999999995</v>
      </c>
      <c r="C111" s="273">
        <v>36556</v>
      </c>
      <c r="D111" s="268">
        <v>995.43</v>
      </c>
      <c r="E111" s="273">
        <v>36556</v>
      </c>
      <c r="F111" s="268">
        <v>188.87</v>
      </c>
      <c r="G111" s="273">
        <v>36556</v>
      </c>
      <c r="H111" s="268">
        <v>905.18</v>
      </c>
      <c r="I111" s="273">
        <v>36556</v>
      </c>
      <c r="J111" s="268">
        <v>291.58929999999998</v>
      </c>
      <c r="K111" s="273">
        <v>36556</v>
      </c>
      <c r="L111" s="268">
        <v>473.25490000000002</v>
      </c>
      <c r="M111" s="273">
        <v>37287</v>
      </c>
      <c r="N111" s="268">
        <v>274.3569</v>
      </c>
      <c r="O111" s="273">
        <v>36556</v>
      </c>
      <c r="P111" s="268">
        <v>209.91370000000001</v>
      </c>
      <c r="Q111" s="273">
        <v>40939</v>
      </c>
      <c r="R111" s="268">
        <v>199.6</v>
      </c>
      <c r="S111" s="273">
        <v>36556</v>
      </c>
      <c r="T111" s="268">
        <v>869.49</v>
      </c>
      <c r="U111" s="273">
        <v>36556</v>
      </c>
      <c r="V111" s="268">
        <v>831.02</v>
      </c>
      <c r="W111" s="273">
        <v>36556</v>
      </c>
      <c r="X111" s="268">
        <v>4.4000000000000004</v>
      </c>
      <c r="Y111" s="273">
        <v>36556</v>
      </c>
      <c r="Z111" s="268">
        <v>5.6920000000000002</v>
      </c>
      <c r="AA111" s="273">
        <v>36556</v>
      </c>
      <c r="AB111" s="268">
        <v>6.665</v>
      </c>
      <c r="AC111" s="275">
        <v>31653</v>
      </c>
      <c r="AD111" s="271">
        <v>102.40625</v>
      </c>
      <c r="AE111" s="275">
        <v>31471</v>
      </c>
      <c r="AF111" s="271">
        <v>8.2810000000000006</v>
      </c>
      <c r="AG111" s="273">
        <v>36922</v>
      </c>
      <c r="AH111" s="269">
        <v>81380</v>
      </c>
      <c r="AI111" s="273">
        <v>36191</v>
      </c>
      <c r="AJ111" s="268">
        <v>102.29</v>
      </c>
      <c r="AK111" s="275">
        <v>28521</v>
      </c>
      <c r="AL111" s="270">
        <v>79.3</v>
      </c>
      <c r="AM111" s="275">
        <v>36160</v>
      </c>
      <c r="AN111" s="271">
        <v>2585.8512000000001</v>
      </c>
      <c r="AO111" s="275">
        <v>33024</v>
      </c>
      <c r="AP111" s="271">
        <v>278.44</v>
      </c>
      <c r="AQ111" s="275">
        <v>38017</v>
      </c>
      <c r="AR111" s="270">
        <v>104.7</v>
      </c>
      <c r="AS111" s="275">
        <v>37862</v>
      </c>
      <c r="AT111" s="270">
        <v>1153.8499999999999</v>
      </c>
      <c r="AU111" s="275">
        <v>39447</v>
      </c>
      <c r="AV111" s="271">
        <v>441.3</v>
      </c>
      <c r="AW111" s="275">
        <v>36068</v>
      </c>
      <c r="AX111" s="270">
        <v>137.57</v>
      </c>
      <c r="AY111" s="275">
        <v>28306</v>
      </c>
      <c r="AZ111" s="270">
        <v>556.5</v>
      </c>
      <c r="BA111" s="275">
        <v>36189</v>
      </c>
      <c r="BB111" s="270">
        <v>272.89999999999998</v>
      </c>
      <c r="BC111" s="273">
        <v>40207</v>
      </c>
      <c r="BD111" s="268">
        <v>201.3922</v>
      </c>
      <c r="BE111" s="273">
        <v>36556</v>
      </c>
      <c r="BF111" s="268">
        <v>794.59</v>
      </c>
      <c r="BG111" s="273">
        <v>38807</v>
      </c>
      <c r="BH111" s="268">
        <v>182.7851</v>
      </c>
      <c r="BI111" s="273">
        <v>37435</v>
      </c>
      <c r="BJ111" s="268">
        <v>175.88339999999999</v>
      </c>
      <c r="BK111" s="273">
        <v>37435</v>
      </c>
      <c r="BL111" s="268">
        <v>176.9462</v>
      </c>
    </row>
    <row r="112" spans="1:64" x14ac:dyDescent="0.25">
      <c r="A112" s="273">
        <v>36585</v>
      </c>
      <c r="B112" s="268">
        <v>547.99</v>
      </c>
      <c r="C112" s="273">
        <v>36585</v>
      </c>
      <c r="D112" s="268">
        <v>1004.66</v>
      </c>
      <c r="E112" s="273">
        <v>36585</v>
      </c>
      <c r="F112" s="268">
        <v>189.76</v>
      </c>
      <c r="G112" s="273">
        <v>36585</v>
      </c>
      <c r="H112" s="268">
        <v>912.26</v>
      </c>
      <c r="I112" s="273">
        <v>36585</v>
      </c>
      <c r="J112" s="268">
        <v>300.38780000000003</v>
      </c>
      <c r="K112" s="273">
        <v>36585</v>
      </c>
      <c r="L112" s="268">
        <v>478.74619999999999</v>
      </c>
      <c r="M112" s="273">
        <v>37315</v>
      </c>
      <c r="N112" s="268">
        <v>284.43270000000001</v>
      </c>
      <c r="O112" s="273">
        <v>36585</v>
      </c>
      <c r="P112" s="268">
        <v>209.51580000000001</v>
      </c>
      <c r="Q112" s="273">
        <v>40968</v>
      </c>
      <c r="R112" s="268">
        <v>205.48</v>
      </c>
      <c r="S112" s="273">
        <v>36585</v>
      </c>
      <c r="T112" s="268">
        <v>879.57</v>
      </c>
      <c r="U112" s="273">
        <v>36585</v>
      </c>
      <c r="V112" s="268">
        <v>841.07</v>
      </c>
      <c r="W112" s="273">
        <v>36585</v>
      </c>
      <c r="X112" s="268">
        <v>3.1</v>
      </c>
      <c r="Y112" s="273">
        <v>36585</v>
      </c>
      <c r="Z112" s="268">
        <v>5.7809999999999997</v>
      </c>
      <c r="AA112" s="273">
        <v>36585</v>
      </c>
      <c r="AB112" s="268">
        <v>6.4089999999999998</v>
      </c>
      <c r="AC112" s="275">
        <v>31685</v>
      </c>
      <c r="AD112" s="271">
        <v>96.5625</v>
      </c>
      <c r="AE112" s="275">
        <v>31502</v>
      </c>
      <c r="AF112" s="271">
        <v>7.44</v>
      </c>
      <c r="AG112" s="273">
        <v>36950</v>
      </c>
      <c r="AH112" s="269">
        <v>78660</v>
      </c>
      <c r="AI112" s="273">
        <v>36219</v>
      </c>
      <c r="AJ112" s="268">
        <v>97.82</v>
      </c>
      <c r="AK112" s="275">
        <v>28549</v>
      </c>
      <c r="AL112" s="270">
        <v>81.2</v>
      </c>
      <c r="AM112" s="275">
        <v>36191</v>
      </c>
      <c r="AN112" s="271">
        <v>2640.4126000000001</v>
      </c>
      <c r="AO112" s="275">
        <v>33053</v>
      </c>
      <c r="AP112" s="271">
        <v>277.49</v>
      </c>
      <c r="AQ112" s="275">
        <v>38046</v>
      </c>
      <c r="AR112" s="270">
        <v>104.8</v>
      </c>
      <c r="AS112" s="275">
        <v>37894</v>
      </c>
      <c r="AT112" s="270">
        <v>1278.1400000000001</v>
      </c>
      <c r="AU112" s="275">
        <v>39478</v>
      </c>
      <c r="AV112" s="271">
        <v>386.22800000000001</v>
      </c>
      <c r="AW112" s="275">
        <v>36098</v>
      </c>
      <c r="AX112" s="270">
        <v>144.5</v>
      </c>
      <c r="AY112" s="275">
        <v>28398</v>
      </c>
      <c r="AZ112" s="270">
        <v>579.6</v>
      </c>
      <c r="BA112" s="275">
        <v>36217</v>
      </c>
      <c r="BB112" s="270">
        <v>269.8</v>
      </c>
      <c r="BC112" s="273">
        <v>40235</v>
      </c>
      <c r="BD112" s="268">
        <v>200.226</v>
      </c>
      <c r="BE112" s="273">
        <v>36585</v>
      </c>
      <c r="BF112" s="268">
        <v>803.7</v>
      </c>
      <c r="BG112" s="273">
        <v>38835</v>
      </c>
      <c r="BH112" s="268">
        <v>182.63059999999999</v>
      </c>
      <c r="BI112" s="273">
        <v>37468</v>
      </c>
      <c r="BJ112" s="268">
        <v>178.32730000000001</v>
      </c>
      <c r="BK112" s="273">
        <v>37468</v>
      </c>
      <c r="BL112" s="268">
        <v>179.99860000000001</v>
      </c>
    </row>
    <row r="113" spans="1:64" x14ac:dyDescent="0.25">
      <c r="A113" s="273">
        <v>36616</v>
      </c>
      <c r="B113" s="268">
        <v>536.47</v>
      </c>
      <c r="C113" s="273">
        <v>36616</v>
      </c>
      <c r="D113" s="268">
        <v>1013.22</v>
      </c>
      <c r="E113" s="273">
        <v>36616</v>
      </c>
      <c r="F113" s="268">
        <v>190.68</v>
      </c>
      <c r="G113" s="273">
        <v>36616</v>
      </c>
      <c r="H113" s="268">
        <v>923.88</v>
      </c>
      <c r="I113" s="273">
        <v>36616</v>
      </c>
      <c r="J113" s="268">
        <v>310.66550000000001</v>
      </c>
      <c r="K113" s="273">
        <v>36616</v>
      </c>
      <c r="L113" s="268">
        <v>489.21390000000002</v>
      </c>
      <c r="M113" s="273">
        <v>37344</v>
      </c>
      <c r="N113" s="268">
        <v>284.34949999999998</v>
      </c>
      <c r="O113" s="273">
        <v>36616</v>
      </c>
      <c r="P113" s="268">
        <v>213.70840000000001</v>
      </c>
      <c r="Q113" s="273">
        <v>40998</v>
      </c>
      <c r="R113" s="268">
        <v>207.95</v>
      </c>
      <c r="S113" s="273">
        <v>36616</v>
      </c>
      <c r="T113" s="268">
        <v>889.19</v>
      </c>
      <c r="U113" s="273">
        <v>36616</v>
      </c>
      <c r="V113" s="268">
        <v>852.15</v>
      </c>
      <c r="W113" s="273">
        <v>36616</v>
      </c>
      <c r="X113" s="268">
        <v>4.2</v>
      </c>
      <c r="Y113" s="273">
        <v>36616</v>
      </c>
      <c r="Z113" s="268">
        <v>5.8710000000000004</v>
      </c>
      <c r="AA113" s="273">
        <v>36616</v>
      </c>
      <c r="AB113" s="268">
        <v>6.0039999999999996</v>
      </c>
      <c r="AC113" s="275">
        <v>31716</v>
      </c>
      <c r="AD113" s="271">
        <v>98.09375</v>
      </c>
      <c r="AE113" s="275">
        <v>31532</v>
      </c>
      <c r="AF113" s="271">
        <v>7.45</v>
      </c>
      <c r="AG113" s="273">
        <v>36981</v>
      </c>
      <c r="AH113" s="269">
        <v>77520</v>
      </c>
      <c r="AI113" s="273">
        <v>36250</v>
      </c>
      <c r="AJ113" s="268">
        <v>95.43</v>
      </c>
      <c r="AK113" s="275">
        <v>28580</v>
      </c>
      <c r="AL113" s="270">
        <v>83.5</v>
      </c>
      <c r="AM113" s="275">
        <v>36219</v>
      </c>
      <c r="AN113" s="271">
        <v>2647.0136000000002</v>
      </c>
      <c r="AO113" s="275">
        <v>33085</v>
      </c>
      <c r="AP113" s="271">
        <v>276.55</v>
      </c>
      <c r="AQ113" s="275">
        <v>38077</v>
      </c>
      <c r="AR113" s="270">
        <v>106.6</v>
      </c>
      <c r="AS113" s="275">
        <v>37925</v>
      </c>
      <c r="AT113" s="270">
        <v>1338.56</v>
      </c>
      <c r="AU113" s="275">
        <v>39507</v>
      </c>
      <c r="AV113" s="271">
        <v>414.73599999999999</v>
      </c>
      <c r="AW113" s="275">
        <v>36129</v>
      </c>
      <c r="AX113" s="270">
        <v>154.12</v>
      </c>
      <c r="AY113" s="275">
        <v>28489</v>
      </c>
      <c r="AZ113" s="270">
        <v>603</v>
      </c>
      <c r="BA113" s="275">
        <v>36250</v>
      </c>
      <c r="BB113" s="270">
        <v>263.2</v>
      </c>
      <c r="BC113" s="273">
        <v>40268</v>
      </c>
      <c r="BD113" s="268">
        <v>199.45869999999999</v>
      </c>
      <c r="BE113" s="273">
        <v>36616</v>
      </c>
      <c r="BF113" s="268">
        <v>811.57</v>
      </c>
      <c r="BG113" s="273">
        <v>38868</v>
      </c>
      <c r="BH113" s="268">
        <v>183.1686</v>
      </c>
      <c r="BI113" s="273">
        <v>37498</v>
      </c>
      <c r="BJ113" s="268">
        <v>181.4794</v>
      </c>
      <c r="BK113" s="273">
        <v>37498</v>
      </c>
      <c r="BL113" s="268">
        <v>182.93539999999999</v>
      </c>
    </row>
    <row r="114" spans="1:64" x14ac:dyDescent="0.25">
      <c r="A114" s="273">
        <v>36644</v>
      </c>
      <c r="B114" s="268">
        <v>537.33000000000004</v>
      </c>
      <c r="C114" s="273">
        <v>36644</v>
      </c>
      <c r="D114" s="268">
        <v>1004.32</v>
      </c>
      <c r="E114" s="273">
        <v>36644</v>
      </c>
      <c r="F114" s="268">
        <v>191.64</v>
      </c>
      <c r="G114" s="273">
        <v>36644</v>
      </c>
      <c r="H114" s="268">
        <v>923.25</v>
      </c>
      <c r="I114" s="273">
        <v>36644</v>
      </c>
      <c r="J114" s="268">
        <v>308.17630000000003</v>
      </c>
      <c r="K114" s="273">
        <v>36644</v>
      </c>
      <c r="L114" s="268">
        <v>486.32069999999999</v>
      </c>
      <c r="M114" s="273">
        <v>37376</v>
      </c>
      <c r="N114" s="268">
        <v>287.23219999999998</v>
      </c>
      <c r="O114" s="273">
        <v>36644</v>
      </c>
      <c r="P114" s="268">
        <v>208.48670000000001</v>
      </c>
      <c r="Q114" s="273">
        <v>41029</v>
      </c>
      <c r="R114" s="268">
        <v>205.63</v>
      </c>
      <c r="S114" s="273">
        <v>36644</v>
      </c>
      <c r="T114" s="268">
        <v>889.8</v>
      </c>
      <c r="U114" s="273">
        <v>36644</v>
      </c>
      <c r="V114" s="268">
        <v>849.71</v>
      </c>
      <c r="W114" s="273">
        <v>36646</v>
      </c>
      <c r="X114" s="268">
        <v>4.3</v>
      </c>
      <c r="Y114" s="273">
        <v>36644</v>
      </c>
      <c r="Z114" s="268">
        <v>5.8289999999999997</v>
      </c>
      <c r="AA114" s="273">
        <v>36644</v>
      </c>
      <c r="AB114" s="268">
        <v>6.2119999999999997</v>
      </c>
      <c r="AC114" s="275">
        <v>31744</v>
      </c>
      <c r="AD114" s="271">
        <v>99.71875</v>
      </c>
      <c r="AE114" s="275">
        <v>31562</v>
      </c>
      <c r="AF114" s="271">
        <v>7.7480000000000002</v>
      </c>
      <c r="AG114" s="273">
        <v>37011</v>
      </c>
      <c r="AH114" s="269">
        <v>77460</v>
      </c>
      <c r="AI114" s="273">
        <v>36280</v>
      </c>
      <c r="AJ114" s="268">
        <v>93.28</v>
      </c>
      <c r="AK114" s="275">
        <v>28610</v>
      </c>
      <c r="AL114" s="270">
        <v>86.9</v>
      </c>
      <c r="AM114" s="275">
        <v>36250</v>
      </c>
      <c r="AN114" s="271">
        <v>2687.5129999999999</v>
      </c>
      <c r="AO114" s="275">
        <v>33116</v>
      </c>
      <c r="AP114" s="271">
        <v>271.10000000000002</v>
      </c>
      <c r="AQ114" s="275">
        <v>38107</v>
      </c>
      <c r="AR114" s="270">
        <v>107.6</v>
      </c>
      <c r="AS114" s="275">
        <v>37953</v>
      </c>
      <c r="AT114" s="270">
        <v>1337.96</v>
      </c>
      <c r="AU114" s="275">
        <v>39538</v>
      </c>
      <c r="AV114" s="271">
        <v>392.78899999999999</v>
      </c>
      <c r="AW114" s="275">
        <v>36160</v>
      </c>
      <c r="AX114" s="270">
        <v>145.19</v>
      </c>
      <c r="AY114" s="275">
        <v>28580</v>
      </c>
      <c r="AZ114" s="270">
        <v>627</v>
      </c>
      <c r="BA114" s="275">
        <v>36280</v>
      </c>
      <c r="BB114" s="270">
        <v>298.7</v>
      </c>
      <c r="BC114" s="273">
        <v>40298</v>
      </c>
      <c r="BD114" s="268">
        <v>197.77869999999999</v>
      </c>
      <c r="BE114" s="273">
        <v>36644</v>
      </c>
      <c r="BF114" s="268">
        <v>810.41</v>
      </c>
      <c r="BG114" s="273">
        <v>38898</v>
      </c>
      <c r="BH114" s="268">
        <v>183.68700000000001</v>
      </c>
      <c r="BI114" s="273">
        <v>37529</v>
      </c>
      <c r="BJ114" s="268">
        <v>187.98929999999999</v>
      </c>
      <c r="BK114" s="273">
        <v>37529</v>
      </c>
      <c r="BL114" s="268">
        <v>188.77070000000001</v>
      </c>
    </row>
    <row r="115" spans="1:64" x14ac:dyDescent="0.25">
      <c r="A115" s="273">
        <v>36677</v>
      </c>
      <c r="B115" s="268">
        <v>531.82000000000005</v>
      </c>
      <c r="C115" s="273">
        <v>36677</v>
      </c>
      <c r="D115" s="268">
        <v>1000.58</v>
      </c>
      <c r="E115" s="273">
        <v>36677</v>
      </c>
      <c r="F115" s="268">
        <v>192.62</v>
      </c>
      <c r="G115" s="273">
        <v>36677</v>
      </c>
      <c r="H115" s="268">
        <v>927.11</v>
      </c>
      <c r="I115" s="273">
        <v>36677</v>
      </c>
      <c r="J115" s="268">
        <v>307.06130000000002</v>
      </c>
      <c r="K115" s="273">
        <v>36677</v>
      </c>
      <c r="L115" s="268">
        <v>483.79289999999997</v>
      </c>
      <c r="M115" s="273">
        <v>37407</v>
      </c>
      <c r="N115" s="268">
        <v>285.41399999999999</v>
      </c>
      <c r="O115" s="273">
        <v>36677</v>
      </c>
      <c r="P115" s="268">
        <v>209.452</v>
      </c>
      <c r="Q115" s="273">
        <v>41060</v>
      </c>
      <c r="R115" s="268">
        <v>196.9</v>
      </c>
      <c r="S115" s="273">
        <v>36677</v>
      </c>
      <c r="T115" s="268">
        <v>890.21</v>
      </c>
      <c r="U115" s="273">
        <v>36677</v>
      </c>
      <c r="V115" s="268">
        <v>849.32</v>
      </c>
      <c r="W115" s="273">
        <v>36677</v>
      </c>
      <c r="X115" s="268">
        <v>2.7</v>
      </c>
      <c r="Y115" s="273">
        <v>36677</v>
      </c>
      <c r="Z115" s="268">
        <v>5.6189999999999998</v>
      </c>
      <c r="AA115" s="273">
        <v>36677</v>
      </c>
      <c r="AB115" s="268">
        <v>6.2720000000000002</v>
      </c>
      <c r="AC115" s="275">
        <v>31777</v>
      </c>
      <c r="AD115" s="271">
        <v>98.1875</v>
      </c>
      <c r="AE115" s="275">
        <v>31593</v>
      </c>
      <c r="AF115" s="271">
        <v>7.23</v>
      </c>
      <c r="AG115" s="273">
        <v>37042</v>
      </c>
      <c r="AH115" s="269">
        <v>76260</v>
      </c>
      <c r="AI115" s="273">
        <v>36311</v>
      </c>
      <c r="AJ115" s="268">
        <v>92.55</v>
      </c>
      <c r="AK115" s="275">
        <v>28641</v>
      </c>
      <c r="AL115" s="270">
        <v>87.4</v>
      </c>
      <c r="AM115" s="275">
        <v>36280</v>
      </c>
      <c r="AN115" s="271">
        <v>2759.0007999999998</v>
      </c>
      <c r="AO115" s="275">
        <v>33144</v>
      </c>
      <c r="AP115" s="271">
        <v>273.08999999999997</v>
      </c>
      <c r="AQ115" s="275">
        <v>38138</v>
      </c>
      <c r="AR115" s="270">
        <v>107.9</v>
      </c>
      <c r="AS115" s="275">
        <v>37986</v>
      </c>
      <c r="AT115" s="270">
        <v>1369.23</v>
      </c>
      <c r="AU115" s="275">
        <v>39568</v>
      </c>
      <c r="AV115" s="271">
        <v>424.66500000000002</v>
      </c>
      <c r="AW115" s="275">
        <v>36189</v>
      </c>
      <c r="AX115" s="270">
        <v>142.16999999999999</v>
      </c>
      <c r="AY115" s="275">
        <v>28671</v>
      </c>
      <c r="AZ115" s="270">
        <v>650.9</v>
      </c>
      <c r="BA115" s="275">
        <v>36311</v>
      </c>
      <c r="BB115" s="270">
        <v>300.10000000000002</v>
      </c>
      <c r="BC115" s="273">
        <v>40329</v>
      </c>
      <c r="BD115" s="268">
        <v>188.7449</v>
      </c>
      <c r="BE115" s="273">
        <v>36677</v>
      </c>
      <c r="BF115" s="268">
        <v>808.61</v>
      </c>
      <c r="BG115" s="273">
        <v>38929</v>
      </c>
      <c r="BH115" s="268">
        <v>186.67519999999999</v>
      </c>
      <c r="BI115" s="273">
        <v>37560</v>
      </c>
      <c r="BJ115" s="268">
        <v>182.2998</v>
      </c>
      <c r="BK115" s="273">
        <v>37560</v>
      </c>
      <c r="BL115" s="268">
        <v>184.97540000000001</v>
      </c>
    </row>
    <row r="116" spans="1:64" x14ac:dyDescent="0.25">
      <c r="A116" s="273">
        <v>36707</v>
      </c>
      <c r="B116" s="268">
        <v>542.65</v>
      </c>
      <c r="C116" s="273">
        <v>36707</v>
      </c>
      <c r="D116" s="268">
        <v>1025.71</v>
      </c>
      <c r="E116" s="273">
        <v>36707</v>
      </c>
      <c r="F116" s="268">
        <v>193.69</v>
      </c>
      <c r="G116" s="273">
        <v>36707</v>
      </c>
      <c r="H116" s="268">
        <v>940.49</v>
      </c>
      <c r="I116" s="273">
        <v>36707</v>
      </c>
      <c r="J116" s="268">
        <v>313.7097</v>
      </c>
      <c r="K116" s="273">
        <v>36707</v>
      </c>
      <c r="L116" s="268">
        <v>496.60509999999999</v>
      </c>
      <c r="M116" s="273">
        <v>37435</v>
      </c>
      <c r="N116" s="268">
        <v>269.55599999999998</v>
      </c>
      <c r="O116" s="273">
        <v>36707</v>
      </c>
      <c r="P116" s="268">
        <v>214.76249999999999</v>
      </c>
      <c r="Q116" s="273">
        <v>41089</v>
      </c>
      <c r="R116" s="268">
        <v>201.12</v>
      </c>
      <c r="S116" s="273">
        <v>36707</v>
      </c>
      <c r="T116" s="268">
        <v>909.24</v>
      </c>
      <c r="U116" s="273">
        <v>36707</v>
      </c>
      <c r="V116" s="268">
        <v>866.99</v>
      </c>
      <c r="W116" s="273">
        <v>36707</v>
      </c>
      <c r="X116" s="268">
        <v>2.6</v>
      </c>
      <c r="Y116" s="273">
        <v>36707</v>
      </c>
      <c r="Z116" s="268">
        <v>5.8550000000000004</v>
      </c>
      <c r="AA116" s="273">
        <v>36707</v>
      </c>
      <c r="AB116" s="268">
        <v>6.0309999999999997</v>
      </c>
      <c r="AC116" s="275">
        <v>31807</v>
      </c>
      <c r="AD116" s="271">
        <v>99.6875</v>
      </c>
      <c r="AE116" s="275">
        <v>31624</v>
      </c>
      <c r="AF116" s="271">
        <v>7.4180000000000001</v>
      </c>
      <c r="AG116" s="273">
        <v>37072</v>
      </c>
      <c r="AH116" s="269">
        <v>75270</v>
      </c>
      <c r="AI116" s="273">
        <v>36341</v>
      </c>
      <c r="AJ116" s="268">
        <v>91.89</v>
      </c>
      <c r="AK116" s="275">
        <v>28671</v>
      </c>
      <c r="AL116" s="270">
        <v>89.8</v>
      </c>
      <c r="AM116" s="275">
        <v>36311</v>
      </c>
      <c r="AN116" s="271">
        <v>2797.6268</v>
      </c>
      <c r="AO116" s="275">
        <v>33177</v>
      </c>
      <c r="AP116" s="271">
        <v>263.07</v>
      </c>
      <c r="AQ116" s="275">
        <v>38168</v>
      </c>
      <c r="AR116" s="270">
        <v>107.1</v>
      </c>
      <c r="AS116" s="275">
        <v>38016</v>
      </c>
      <c r="AT116" s="270">
        <v>1418.46</v>
      </c>
      <c r="AU116" s="275">
        <v>39598</v>
      </c>
      <c r="AV116" s="271">
        <v>432.54399999999998</v>
      </c>
      <c r="AW116" s="275">
        <v>36217</v>
      </c>
      <c r="AX116" s="270">
        <v>148.66999999999999</v>
      </c>
      <c r="AY116" s="275">
        <v>28762</v>
      </c>
      <c r="AZ116" s="270">
        <v>678.7</v>
      </c>
      <c r="BA116" s="275">
        <v>36341</v>
      </c>
      <c r="BB116" s="270">
        <v>304.10000000000002</v>
      </c>
      <c r="BC116" s="273">
        <v>40359</v>
      </c>
      <c r="BD116" s="268">
        <v>190.46379999999999</v>
      </c>
      <c r="BE116" s="273">
        <v>36707</v>
      </c>
      <c r="BF116" s="268">
        <v>825.48</v>
      </c>
      <c r="BG116" s="273">
        <v>38960</v>
      </c>
      <c r="BH116" s="268">
        <v>189.9127</v>
      </c>
      <c r="BI116" s="273">
        <v>37589</v>
      </c>
      <c r="BJ116" s="268">
        <v>181.55029999999999</v>
      </c>
      <c r="BK116" s="273">
        <v>37589</v>
      </c>
      <c r="BL116" s="268">
        <v>183.88059999999999</v>
      </c>
    </row>
    <row r="117" spans="1:64" x14ac:dyDescent="0.25">
      <c r="A117" s="273">
        <v>36738</v>
      </c>
      <c r="B117" s="268">
        <v>546.79</v>
      </c>
      <c r="C117" s="273">
        <v>36738</v>
      </c>
      <c r="D117" s="268">
        <v>1038.1500000000001</v>
      </c>
      <c r="E117" s="273">
        <v>36738</v>
      </c>
      <c r="F117" s="268">
        <v>194.64</v>
      </c>
      <c r="G117" s="273">
        <v>36738</v>
      </c>
      <c r="H117" s="268">
        <v>946.84</v>
      </c>
      <c r="I117" s="273">
        <v>36738</v>
      </c>
      <c r="J117" s="268">
        <v>319.10849999999999</v>
      </c>
      <c r="K117" s="273">
        <v>36738</v>
      </c>
      <c r="L117" s="268">
        <v>503.51909999999998</v>
      </c>
      <c r="M117" s="273">
        <v>37468</v>
      </c>
      <c r="N117" s="268">
        <v>256.54070000000002</v>
      </c>
      <c r="O117" s="273">
        <v>36738</v>
      </c>
      <c r="P117" s="268">
        <v>212.6181</v>
      </c>
      <c r="Q117" s="273">
        <v>41121</v>
      </c>
      <c r="R117" s="268">
        <v>202.25</v>
      </c>
      <c r="S117" s="273">
        <v>36738</v>
      </c>
      <c r="T117" s="268">
        <v>915.08</v>
      </c>
      <c r="U117" s="273">
        <v>36738</v>
      </c>
      <c r="V117" s="268">
        <v>874.86</v>
      </c>
      <c r="W117" s="273">
        <v>36738</v>
      </c>
      <c r="X117" s="268">
        <v>1.7</v>
      </c>
      <c r="Y117" s="273">
        <v>36738</v>
      </c>
      <c r="Z117" s="268">
        <v>6.2190000000000003</v>
      </c>
      <c r="AA117" s="273">
        <v>36738</v>
      </c>
      <c r="AB117" s="268">
        <v>6.0309999999999997</v>
      </c>
      <c r="AC117" s="275">
        <v>31835</v>
      </c>
      <c r="AD117" s="271">
        <v>101.4375</v>
      </c>
      <c r="AE117" s="275">
        <v>31653</v>
      </c>
      <c r="AF117" s="271">
        <v>7.1970000000000001</v>
      </c>
      <c r="AG117" s="273">
        <v>37103</v>
      </c>
      <c r="AH117" s="269">
        <v>73490</v>
      </c>
      <c r="AI117" s="273">
        <v>36372</v>
      </c>
      <c r="AJ117" s="268">
        <v>89.1</v>
      </c>
      <c r="AK117" s="275">
        <v>28702</v>
      </c>
      <c r="AL117" s="270">
        <v>88.1</v>
      </c>
      <c r="AM117" s="275">
        <v>36341</v>
      </c>
      <c r="AN117" s="271">
        <v>2828.1208999999999</v>
      </c>
      <c r="AO117" s="275">
        <v>33207</v>
      </c>
      <c r="AP117" s="271">
        <v>261.38</v>
      </c>
      <c r="AQ117" s="275">
        <v>38199</v>
      </c>
      <c r="AR117" s="270">
        <v>106.5</v>
      </c>
      <c r="AS117" s="275">
        <v>38044</v>
      </c>
      <c r="AT117" s="270">
        <v>1430.6</v>
      </c>
      <c r="AU117" s="275">
        <v>39629</v>
      </c>
      <c r="AV117" s="271">
        <v>389.39600000000002</v>
      </c>
      <c r="AW117" s="275">
        <v>36250</v>
      </c>
      <c r="AX117" s="270">
        <v>154.75</v>
      </c>
      <c r="AY117" s="275">
        <v>28853</v>
      </c>
      <c r="AZ117" s="270">
        <v>708.6</v>
      </c>
      <c r="BA117" s="275">
        <v>36371</v>
      </c>
      <c r="BB117" s="270">
        <v>293.39999999999998</v>
      </c>
      <c r="BC117" s="273">
        <v>40389</v>
      </c>
      <c r="BD117" s="268">
        <v>201.38310000000001</v>
      </c>
      <c r="BE117" s="273">
        <v>36738</v>
      </c>
      <c r="BF117" s="268">
        <v>831.94</v>
      </c>
      <c r="BG117" s="273">
        <v>38989</v>
      </c>
      <c r="BH117" s="268">
        <v>190.22460000000001</v>
      </c>
      <c r="BI117" s="273">
        <v>37621</v>
      </c>
      <c r="BJ117" s="268">
        <v>185.39099999999999</v>
      </c>
      <c r="BK117" s="273">
        <v>37621</v>
      </c>
      <c r="BL117" s="268">
        <v>188.72210000000001</v>
      </c>
    </row>
    <row r="118" spans="1:64" x14ac:dyDescent="0.25">
      <c r="A118" s="273">
        <v>36769</v>
      </c>
      <c r="B118" s="268">
        <v>550.53</v>
      </c>
      <c r="C118" s="273">
        <v>36769</v>
      </c>
      <c r="D118" s="268">
        <v>1051.1400000000001</v>
      </c>
      <c r="E118" s="273">
        <v>36769</v>
      </c>
      <c r="F118" s="268">
        <v>195.67</v>
      </c>
      <c r="G118" s="273">
        <v>36769</v>
      </c>
      <c r="H118" s="268">
        <v>956.7</v>
      </c>
      <c r="I118" s="273">
        <v>36769</v>
      </c>
      <c r="J118" s="268">
        <v>326.38400000000001</v>
      </c>
      <c r="K118" s="273">
        <v>36769</v>
      </c>
      <c r="L118" s="268">
        <v>511.27589999999998</v>
      </c>
      <c r="M118" s="273">
        <v>37498</v>
      </c>
      <c r="N118" s="268">
        <v>274.60050000000001</v>
      </c>
      <c r="O118" s="273">
        <v>36769</v>
      </c>
      <c r="P118" s="268">
        <v>211.6789</v>
      </c>
      <c r="Q118" s="273">
        <v>41152</v>
      </c>
      <c r="R118" s="268">
        <v>207.02</v>
      </c>
      <c r="S118" s="273">
        <v>36769</v>
      </c>
      <c r="T118" s="268">
        <v>928.95</v>
      </c>
      <c r="U118" s="273">
        <v>36769</v>
      </c>
      <c r="V118" s="268">
        <v>887.54</v>
      </c>
      <c r="W118" s="273">
        <v>36769</v>
      </c>
      <c r="X118" s="268">
        <v>0.9</v>
      </c>
      <c r="Y118" s="273">
        <v>36769</v>
      </c>
      <c r="Z118" s="268">
        <v>6.3070000000000004</v>
      </c>
      <c r="AA118" s="273">
        <v>36769</v>
      </c>
      <c r="AB118" s="268">
        <v>5.7249999999999996</v>
      </c>
      <c r="AC118" s="275">
        <v>31867</v>
      </c>
      <c r="AD118" s="271">
        <v>98.46875</v>
      </c>
      <c r="AE118" s="275">
        <v>31685</v>
      </c>
      <c r="AF118" s="271">
        <v>7.5919999999999996</v>
      </c>
      <c r="AG118" s="273">
        <v>37134</v>
      </c>
      <c r="AH118" s="269">
        <v>73710</v>
      </c>
      <c r="AI118" s="273">
        <v>36403</v>
      </c>
      <c r="AJ118" s="268">
        <v>91.98</v>
      </c>
      <c r="AK118" s="275">
        <v>28733</v>
      </c>
      <c r="AL118" s="270">
        <v>86.8</v>
      </c>
      <c r="AM118" s="275">
        <v>36372</v>
      </c>
      <c r="AN118" s="271">
        <v>2857.8162000000002</v>
      </c>
      <c r="AO118" s="275">
        <v>33238</v>
      </c>
      <c r="AP118" s="271">
        <v>258.13</v>
      </c>
      <c r="AQ118" s="275">
        <v>38230</v>
      </c>
      <c r="AR118" s="270">
        <v>106.2</v>
      </c>
      <c r="AS118" s="275">
        <v>38077</v>
      </c>
      <c r="AT118" s="270">
        <v>1396.32</v>
      </c>
      <c r="AU118" s="275">
        <v>39660</v>
      </c>
      <c r="AV118" s="271">
        <v>374.70800000000003</v>
      </c>
      <c r="AW118" s="275">
        <v>36280</v>
      </c>
      <c r="AX118" s="270">
        <v>203.11</v>
      </c>
      <c r="AY118" s="275">
        <v>28944</v>
      </c>
      <c r="AZ118" s="270">
        <v>740</v>
      </c>
      <c r="BA118" s="275">
        <v>36403</v>
      </c>
      <c r="BB118" s="270">
        <v>289.5</v>
      </c>
      <c r="BC118" s="273">
        <v>40421</v>
      </c>
      <c r="BD118" s="268">
        <v>203.15770000000001</v>
      </c>
      <c r="BE118" s="273">
        <v>36769</v>
      </c>
      <c r="BF118" s="268">
        <v>844.47</v>
      </c>
      <c r="BG118" s="273">
        <v>39021</v>
      </c>
      <c r="BH118" s="268">
        <v>189.8998</v>
      </c>
      <c r="BI118" s="273">
        <v>37652</v>
      </c>
      <c r="BJ118" s="268">
        <v>183.50989999999999</v>
      </c>
      <c r="BK118" s="273">
        <v>37652</v>
      </c>
      <c r="BL118" s="268">
        <v>187.626</v>
      </c>
    </row>
    <row r="119" spans="1:64" x14ac:dyDescent="0.25">
      <c r="A119" s="273">
        <v>36798</v>
      </c>
      <c r="B119" s="268">
        <v>545.72</v>
      </c>
      <c r="C119" s="273">
        <v>36798</v>
      </c>
      <c r="D119" s="268">
        <v>1056.9000000000001</v>
      </c>
      <c r="E119" s="273">
        <v>36798</v>
      </c>
      <c r="F119" s="268">
        <v>196.75</v>
      </c>
      <c r="G119" s="273">
        <v>36798</v>
      </c>
      <c r="H119" s="268">
        <v>964.08</v>
      </c>
      <c r="I119" s="273">
        <v>36798</v>
      </c>
      <c r="J119" s="268">
        <v>322.42630000000003</v>
      </c>
      <c r="K119" s="273">
        <v>36798</v>
      </c>
      <c r="L119" s="268">
        <v>508.62119999999999</v>
      </c>
      <c r="M119" s="273">
        <v>37529</v>
      </c>
      <c r="N119" s="268">
        <v>266.6508</v>
      </c>
      <c r="O119" s="273">
        <v>36798</v>
      </c>
      <c r="P119" s="268">
        <v>212.2818</v>
      </c>
      <c r="Q119" s="273">
        <v>41180</v>
      </c>
      <c r="R119" s="268">
        <v>211.58</v>
      </c>
      <c r="S119" s="273">
        <v>36798</v>
      </c>
      <c r="T119" s="268">
        <v>938.58</v>
      </c>
      <c r="U119" s="273">
        <v>36798</v>
      </c>
      <c r="V119" s="268">
        <v>893.12</v>
      </c>
      <c r="W119" s="273">
        <v>36799</v>
      </c>
      <c r="X119" s="268">
        <v>1.2</v>
      </c>
      <c r="Y119" s="273">
        <v>36798</v>
      </c>
      <c r="Z119" s="268">
        <v>6.21</v>
      </c>
      <c r="AA119" s="273">
        <v>36798</v>
      </c>
      <c r="AB119" s="268">
        <v>5.8019999999999996</v>
      </c>
      <c r="AC119" s="275">
        <v>31897</v>
      </c>
      <c r="AD119" s="271">
        <v>93.0625</v>
      </c>
      <c r="AE119" s="275">
        <v>31716</v>
      </c>
      <c r="AF119" s="271">
        <v>7.6070000000000002</v>
      </c>
      <c r="AG119" s="273">
        <v>37164</v>
      </c>
      <c r="AH119" s="269">
        <v>74220</v>
      </c>
      <c r="AI119" s="273">
        <v>36433</v>
      </c>
      <c r="AJ119" s="268">
        <v>92.73</v>
      </c>
      <c r="AK119" s="275">
        <v>28763</v>
      </c>
      <c r="AL119" s="270">
        <v>88.7</v>
      </c>
      <c r="AM119" s="275">
        <v>36403</v>
      </c>
      <c r="AN119" s="271">
        <v>2869.819</v>
      </c>
      <c r="AO119" s="275">
        <v>33269</v>
      </c>
      <c r="AP119" s="271">
        <v>255.69</v>
      </c>
      <c r="AQ119" s="275">
        <v>38260</v>
      </c>
      <c r="AR119" s="270">
        <v>106.3</v>
      </c>
      <c r="AS119" s="275">
        <v>38107</v>
      </c>
      <c r="AT119" s="270">
        <v>1335.96</v>
      </c>
      <c r="AU119" s="275">
        <v>39689</v>
      </c>
      <c r="AV119" s="271">
        <v>344.77800000000002</v>
      </c>
      <c r="AW119" s="275">
        <v>36311</v>
      </c>
      <c r="AX119" s="270">
        <v>185.65</v>
      </c>
      <c r="AY119" s="275">
        <v>29035</v>
      </c>
      <c r="AZ119" s="270">
        <v>766.3</v>
      </c>
      <c r="BA119" s="275">
        <v>36433</v>
      </c>
      <c r="BB119" s="270">
        <v>260.2</v>
      </c>
      <c r="BC119" s="273">
        <v>40451</v>
      </c>
      <c r="BD119" s="268">
        <v>212.93109999999999</v>
      </c>
      <c r="BE119" s="273">
        <v>36798</v>
      </c>
      <c r="BF119" s="268">
        <v>851.95</v>
      </c>
      <c r="BG119" s="273">
        <v>39051</v>
      </c>
      <c r="BH119" s="268">
        <v>192.24789999999999</v>
      </c>
      <c r="BI119" s="273">
        <v>37680</v>
      </c>
      <c r="BJ119" s="268">
        <v>186.76009999999999</v>
      </c>
      <c r="BK119" s="273">
        <v>37680</v>
      </c>
      <c r="BL119" s="268">
        <v>190.0873</v>
      </c>
    </row>
    <row r="120" spans="1:64" x14ac:dyDescent="0.25">
      <c r="A120" s="273">
        <v>36830</v>
      </c>
      <c r="B120" s="268">
        <v>528.24</v>
      </c>
      <c r="C120" s="273">
        <v>36830</v>
      </c>
      <c r="D120" s="268">
        <v>1057.1600000000001</v>
      </c>
      <c r="E120" s="273">
        <v>36830</v>
      </c>
      <c r="F120" s="268">
        <v>197.74</v>
      </c>
      <c r="G120" s="273">
        <v>36830</v>
      </c>
      <c r="H120" s="268">
        <v>970.42</v>
      </c>
      <c r="I120" s="273">
        <v>36830</v>
      </c>
      <c r="J120" s="268">
        <v>327.47140000000002</v>
      </c>
      <c r="K120" s="273">
        <v>36830</v>
      </c>
      <c r="L120" s="268">
        <v>514.17160000000001</v>
      </c>
      <c r="M120" s="273">
        <v>37560</v>
      </c>
      <c r="N120" s="268">
        <v>283.40210000000002</v>
      </c>
      <c r="O120" s="273">
        <v>36830</v>
      </c>
      <c r="P120" s="268">
        <v>210.55539999999999</v>
      </c>
      <c r="Q120" s="273">
        <v>41213</v>
      </c>
      <c r="R120" s="268">
        <v>211.47</v>
      </c>
      <c r="S120" s="273">
        <v>36830</v>
      </c>
      <c r="T120" s="268">
        <v>945.32</v>
      </c>
      <c r="U120" s="273">
        <v>36830</v>
      </c>
      <c r="V120" s="268">
        <v>899.03</v>
      </c>
      <c r="W120" s="273">
        <v>36830</v>
      </c>
      <c r="X120" s="268">
        <v>-0.1</v>
      </c>
      <c r="Y120" s="273">
        <v>36830</v>
      </c>
      <c r="Z120" s="268">
        <v>6.3890000000000002</v>
      </c>
      <c r="AA120" s="273">
        <v>36830</v>
      </c>
      <c r="AB120" s="268">
        <v>5.7510000000000003</v>
      </c>
      <c r="AC120" s="275">
        <v>31926</v>
      </c>
      <c r="AD120" s="271">
        <v>92.0625</v>
      </c>
      <c r="AE120" s="275">
        <v>31744</v>
      </c>
      <c r="AF120" s="271">
        <v>7.4030000000000005</v>
      </c>
      <c r="AG120" s="273">
        <v>37195</v>
      </c>
      <c r="AH120" s="269">
        <v>69550</v>
      </c>
      <c r="AI120" s="273">
        <v>36464</v>
      </c>
      <c r="AJ120" s="268">
        <v>91.47</v>
      </c>
      <c r="AK120" s="275">
        <v>28794</v>
      </c>
      <c r="AL120" s="270">
        <v>91.4</v>
      </c>
      <c r="AM120" s="275">
        <v>36433</v>
      </c>
      <c r="AN120" s="271">
        <v>2888.7597999999998</v>
      </c>
      <c r="AO120" s="275">
        <v>33297</v>
      </c>
      <c r="AP120" s="271">
        <v>255.97</v>
      </c>
      <c r="AQ120" s="275">
        <v>38291</v>
      </c>
      <c r="AR120" s="270">
        <v>106.4</v>
      </c>
      <c r="AS120" s="275">
        <v>38138</v>
      </c>
      <c r="AT120" s="270">
        <v>1360.71</v>
      </c>
      <c r="AU120" s="275">
        <v>39721</v>
      </c>
      <c r="AV120" s="271">
        <v>284.44099999999997</v>
      </c>
      <c r="AW120" s="275">
        <v>36341</v>
      </c>
      <c r="AX120" s="270">
        <v>195.99</v>
      </c>
      <c r="AY120" s="275">
        <v>29126</v>
      </c>
      <c r="AZ120" s="270">
        <v>795.7</v>
      </c>
      <c r="BA120" s="275">
        <v>36462</v>
      </c>
      <c r="BB120" s="270">
        <v>277.7</v>
      </c>
      <c r="BC120" s="273">
        <v>40480</v>
      </c>
      <c r="BD120" s="268">
        <v>216.20570000000001</v>
      </c>
      <c r="BE120" s="273">
        <v>36830</v>
      </c>
      <c r="BF120" s="268">
        <v>859.67</v>
      </c>
      <c r="BG120" s="273">
        <v>39080</v>
      </c>
      <c r="BH120" s="268">
        <v>187.7637</v>
      </c>
      <c r="BI120" s="273">
        <v>37711</v>
      </c>
      <c r="BJ120" s="268">
        <v>186.4426</v>
      </c>
      <c r="BK120" s="273">
        <v>37711</v>
      </c>
      <c r="BL120" s="268">
        <v>190.6157</v>
      </c>
    </row>
    <row r="121" spans="1:64" x14ac:dyDescent="0.25">
      <c r="A121" s="273">
        <v>36860</v>
      </c>
      <c r="B121" s="268">
        <v>507.32</v>
      </c>
      <c r="C121" s="273">
        <v>36860</v>
      </c>
      <c r="D121" s="268">
        <v>1069.71</v>
      </c>
      <c r="E121" s="273">
        <v>36860</v>
      </c>
      <c r="F121" s="268">
        <v>198.89</v>
      </c>
      <c r="G121" s="273">
        <v>36860</v>
      </c>
      <c r="H121" s="268">
        <v>984.49</v>
      </c>
      <c r="I121" s="273">
        <v>36860</v>
      </c>
      <c r="J121" s="268">
        <v>337.80720000000002</v>
      </c>
      <c r="K121" s="273">
        <v>36860</v>
      </c>
      <c r="L121" s="268">
        <v>518.05820000000006</v>
      </c>
      <c r="M121" s="273">
        <v>37589</v>
      </c>
      <c r="N121" s="268">
        <v>293.4862</v>
      </c>
      <c r="O121" s="273">
        <v>36860</v>
      </c>
      <c r="P121" s="268">
        <v>214.17509999999999</v>
      </c>
      <c r="Q121" s="273">
        <v>41243</v>
      </c>
      <c r="R121" s="268">
        <v>213.54</v>
      </c>
      <c r="S121" s="273">
        <v>36860</v>
      </c>
      <c r="T121" s="268">
        <v>959.54</v>
      </c>
      <c r="U121" s="273">
        <v>36860</v>
      </c>
      <c r="V121" s="268">
        <v>913.73</v>
      </c>
      <c r="W121" s="273">
        <v>36860</v>
      </c>
      <c r="X121" s="268">
        <v>-1.4</v>
      </c>
      <c r="Y121" s="273">
        <v>36860</v>
      </c>
      <c r="Z121" s="268">
        <v>6.202</v>
      </c>
      <c r="AA121" s="273">
        <v>36860</v>
      </c>
      <c r="AB121" s="268">
        <v>5.468</v>
      </c>
      <c r="AC121" s="275">
        <v>31958</v>
      </c>
      <c r="AD121" s="271">
        <v>91.5</v>
      </c>
      <c r="AE121" s="275">
        <v>31777</v>
      </c>
      <c r="AF121" s="271">
        <v>7.4850000000000003</v>
      </c>
      <c r="AG121" s="273">
        <v>37225</v>
      </c>
      <c r="AH121" s="269">
        <v>72090</v>
      </c>
      <c r="AI121" s="273">
        <v>36494</v>
      </c>
      <c r="AJ121" s="268">
        <v>90.85</v>
      </c>
      <c r="AK121" s="275">
        <v>28824</v>
      </c>
      <c r="AL121" s="270">
        <v>91.6</v>
      </c>
      <c r="AM121" s="275">
        <v>36464</v>
      </c>
      <c r="AN121" s="271">
        <v>2898.2927</v>
      </c>
      <c r="AO121" s="275">
        <v>33326</v>
      </c>
      <c r="AP121" s="271">
        <v>255.13</v>
      </c>
      <c r="AQ121" s="275">
        <v>38321</v>
      </c>
      <c r="AR121" s="270">
        <v>107.7</v>
      </c>
      <c r="AS121" s="275">
        <v>38168</v>
      </c>
      <c r="AT121" s="270">
        <v>1360.24</v>
      </c>
      <c r="AU121" s="275">
        <v>39752</v>
      </c>
      <c r="AV121" s="271">
        <v>206.596</v>
      </c>
      <c r="AW121" s="275">
        <v>36371</v>
      </c>
      <c r="AX121" s="270">
        <v>193.58</v>
      </c>
      <c r="AY121" s="275">
        <v>29220</v>
      </c>
      <c r="AZ121" s="270">
        <v>826.7</v>
      </c>
      <c r="BA121" s="275">
        <v>36494</v>
      </c>
      <c r="BB121" s="270">
        <v>298.89999999999998</v>
      </c>
      <c r="BC121" s="273">
        <v>40512</v>
      </c>
      <c r="BD121" s="268">
        <v>202.64830000000001</v>
      </c>
      <c r="BE121" s="273">
        <v>36860</v>
      </c>
      <c r="BF121" s="268">
        <v>874.65</v>
      </c>
      <c r="BG121" s="273">
        <v>39113</v>
      </c>
      <c r="BH121" s="268">
        <v>188.0093</v>
      </c>
      <c r="BI121" s="273">
        <v>37741</v>
      </c>
      <c r="BJ121" s="268">
        <v>187.29040000000001</v>
      </c>
      <c r="BK121" s="273">
        <v>37741</v>
      </c>
      <c r="BL121" s="268">
        <v>191.83199999999999</v>
      </c>
    </row>
    <row r="122" spans="1:64" x14ac:dyDescent="0.25">
      <c r="A122" s="273">
        <v>36889</v>
      </c>
      <c r="B122" s="268">
        <v>517.12</v>
      </c>
      <c r="C122" s="273">
        <v>36889</v>
      </c>
      <c r="D122" s="268">
        <v>1089.6500000000001</v>
      </c>
      <c r="E122" s="273">
        <v>36889</v>
      </c>
      <c r="F122" s="268">
        <v>200.24</v>
      </c>
      <c r="G122" s="273">
        <v>36889</v>
      </c>
      <c r="H122" s="268">
        <v>1000.84</v>
      </c>
      <c r="I122" s="273">
        <v>36889</v>
      </c>
      <c r="J122" s="268">
        <v>345.75970000000001</v>
      </c>
      <c r="K122" s="273">
        <v>36889</v>
      </c>
      <c r="L122" s="268">
        <v>530.85810000000004</v>
      </c>
      <c r="M122" s="273">
        <v>37621</v>
      </c>
      <c r="N122" s="268">
        <v>301.80799999999999</v>
      </c>
      <c r="O122" s="273">
        <v>36889</v>
      </c>
      <c r="P122" s="268">
        <v>220.34270000000001</v>
      </c>
      <c r="Q122" s="273">
        <v>41274</v>
      </c>
      <c r="R122" s="268">
        <v>217.96</v>
      </c>
      <c r="S122" s="273">
        <v>36889</v>
      </c>
      <c r="T122" s="268">
        <v>974.99</v>
      </c>
      <c r="U122" s="273">
        <v>36889</v>
      </c>
      <c r="V122" s="268">
        <v>930.68</v>
      </c>
      <c r="W122" s="273">
        <v>36891</v>
      </c>
      <c r="X122" s="268">
        <v>-3.7</v>
      </c>
      <c r="Y122" s="273">
        <v>36889</v>
      </c>
      <c r="Z122" s="268">
        <v>5.8949999999999996</v>
      </c>
      <c r="AA122" s="273">
        <v>36889</v>
      </c>
      <c r="AB122" s="268">
        <v>5.1120000000000001</v>
      </c>
      <c r="AC122" s="275">
        <v>31989</v>
      </c>
      <c r="AD122" s="271">
        <v>89.5</v>
      </c>
      <c r="AE122" s="275">
        <v>31807</v>
      </c>
      <c r="AF122" s="271">
        <v>7.4740000000000002</v>
      </c>
      <c r="AG122" s="273">
        <v>37256</v>
      </c>
      <c r="AH122" s="269">
        <v>78040</v>
      </c>
      <c r="AI122" s="273">
        <v>36525</v>
      </c>
      <c r="AJ122" s="268">
        <v>88.7</v>
      </c>
      <c r="AK122" s="275">
        <v>28855</v>
      </c>
      <c r="AL122" s="270">
        <v>92.4</v>
      </c>
      <c r="AM122" s="275">
        <v>36494</v>
      </c>
      <c r="AN122" s="271">
        <v>2926.9857999999999</v>
      </c>
      <c r="AO122" s="275">
        <v>33358</v>
      </c>
      <c r="AP122" s="271">
        <v>253.76</v>
      </c>
      <c r="AQ122" s="275">
        <v>38352</v>
      </c>
      <c r="AR122" s="270">
        <v>108.2</v>
      </c>
      <c r="AS122" s="275">
        <v>38198</v>
      </c>
      <c r="AT122" s="270">
        <v>1282.33</v>
      </c>
      <c r="AU122" s="275">
        <v>39780</v>
      </c>
      <c r="AV122" s="271">
        <v>191.04400000000001</v>
      </c>
      <c r="AW122" s="275">
        <v>36403</v>
      </c>
      <c r="AX122" s="270">
        <v>191.11</v>
      </c>
      <c r="AY122" s="275">
        <v>29311</v>
      </c>
      <c r="AZ122" s="270">
        <v>860.1</v>
      </c>
      <c r="BA122" s="275">
        <v>36525</v>
      </c>
      <c r="BB122" s="270">
        <v>238</v>
      </c>
      <c r="BC122" s="273">
        <v>40543</v>
      </c>
      <c r="BD122" s="268">
        <v>208.32859999999999</v>
      </c>
      <c r="BE122" s="273">
        <v>36889</v>
      </c>
      <c r="BF122" s="268">
        <v>894.01</v>
      </c>
      <c r="BG122" s="273">
        <v>39141</v>
      </c>
      <c r="BH122" s="268">
        <v>192.0224</v>
      </c>
      <c r="BI122" s="273">
        <v>37771</v>
      </c>
      <c r="BJ122" s="268">
        <v>193.5309</v>
      </c>
      <c r="BK122" s="273">
        <v>37771</v>
      </c>
      <c r="BL122" s="268">
        <v>197.43100000000001</v>
      </c>
    </row>
    <row r="123" spans="1:64" x14ac:dyDescent="0.25">
      <c r="A123" s="273">
        <v>36922</v>
      </c>
      <c r="B123" s="268">
        <v>555.86</v>
      </c>
      <c r="C123" s="273">
        <v>36922</v>
      </c>
      <c r="D123" s="268">
        <v>1120.8399999999999</v>
      </c>
      <c r="E123" s="273">
        <v>36922</v>
      </c>
      <c r="F123" s="268">
        <v>201.75</v>
      </c>
      <c r="G123" s="273">
        <v>36922</v>
      </c>
      <c r="H123" s="268">
        <v>1012.66</v>
      </c>
      <c r="I123" s="273">
        <v>36922</v>
      </c>
      <c r="J123" s="268">
        <v>346.34690000000001</v>
      </c>
      <c r="K123" s="273">
        <v>36922</v>
      </c>
      <c r="L123" s="268">
        <v>536.12120000000004</v>
      </c>
      <c r="M123" s="273">
        <v>37652</v>
      </c>
      <c r="N123" s="268">
        <v>307.32060000000001</v>
      </c>
      <c r="O123" s="273">
        <v>36922</v>
      </c>
      <c r="P123" s="268">
        <v>221.4014</v>
      </c>
      <c r="Q123" s="273">
        <v>41305</v>
      </c>
      <c r="R123" s="268">
        <v>226.08</v>
      </c>
      <c r="S123" s="273">
        <v>36922</v>
      </c>
      <c r="T123" s="268">
        <v>990.17</v>
      </c>
      <c r="U123" s="273">
        <v>36922</v>
      </c>
      <c r="V123" s="268">
        <v>945.9</v>
      </c>
      <c r="W123" s="273">
        <v>36922</v>
      </c>
      <c r="X123" s="268">
        <v>-4.9000000000000004</v>
      </c>
      <c r="Y123" s="273">
        <v>36922</v>
      </c>
      <c r="Z123" s="268">
        <v>4.9939999999999998</v>
      </c>
      <c r="AA123" s="273">
        <v>36922</v>
      </c>
      <c r="AB123" s="268">
        <v>5.1139999999999999</v>
      </c>
      <c r="AC123" s="275">
        <v>32020</v>
      </c>
      <c r="AD123" s="271">
        <v>87.5</v>
      </c>
      <c r="AE123" s="275">
        <v>31835</v>
      </c>
      <c r="AF123" s="271">
        <v>7.4589999999999996</v>
      </c>
      <c r="AG123" s="273">
        <v>37287</v>
      </c>
      <c r="AH123" s="269">
        <v>75110</v>
      </c>
      <c r="AI123" s="273">
        <v>36556</v>
      </c>
      <c r="AJ123" s="268">
        <v>87.75</v>
      </c>
      <c r="AK123" s="275">
        <v>28886</v>
      </c>
      <c r="AL123" s="270">
        <v>95.8</v>
      </c>
      <c r="AM123" s="275">
        <v>36525</v>
      </c>
      <c r="AN123" s="271">
        <v>2958.5972999999999</v>
      </c>
      <c r="AO123" s="275">
        <v>33389</v>
      </c>
      <c r="AP123" s="271">
        <v>248.28</v>
      </c>
      <c r="AQ123" s="275">
        <v>38383</v>
      </c>
      <c r="AR123" s="270">
        <v>108.8</v>
      </c>
      <c r="AS123" s="275">
        <v>38230</v>
      </c>
      <c r="AT123" s="270">
        <v>1299.6400000000001</v>
      </c>
      <c r="AU123" s="275">
        <v>39813</v>
      </c>
      <c r="AV123" s="271">
        <v>205.94399999999999</v>
      </c>
      <c r="AW123" s="275">
        <v>36433</v>
      </c>
      <c r="AX123" s="270">
        <v>184.15</v>
      </c>
      <c r="AY123" s="275">
        <v>29402</v>
      </c>
      <c r="AZ123" s="270">
        <v>875.7</v>
      </c>
      <c r="BA123" s="275">
        <v>36556</v>
      </c>
      <c r="BB123" s="270">
        <v>292.60000000000002</v>
      </c>
      <c r="BC123" s="273">
        <v>40574</v>
      </c>
      <c r="BD123" s="268">
        <v>209.77199999999999</v>
      </c>
      <c r="BE123" s="273">
        <v>36922</v>
      </c>
      <c r="BF123" s="268">
        <v>907.26</v>
      </c>
      <c r="BG123" s="273">
        <v>39171</v>
      </c>
      <c r="BH123" s="268">
        <v>192.4752</v>
      </c>
      <c r="BI123" s="273">
        <v>37802</v>
      </c>
      <c r="BJ123" s="268">
        <v>191.9845</v>
      </c>
      <c r="BK123" s="273">
        <v>37802</v>
      </c>
      <c r="BL123" s="268">
        <v>196.85480000000001</v>
      </c>
    </row>
    <row r="124" spans="1:64" x14ac:dyDescent="0.25">
      <c r="A124" s="273">
        <v>36950</v>
      </c>
      <c r="B124" s="268">
        <v>563.26</v>
      </c>
      <c r="C124" s="273">
        <v>36950</v>
      </c>
      <c r="D124" s="268">
        <v>1130.31</v>
      </c>
      <c r="E124" s="273">
        <v>36950</v>
      </c>
      <c r="F124" s="268">
        <v>202.57</v>
      </c>
      <c r="G124" s="273">
        <v>36950</v>
      </c>
      <c r="H124" s="268">
        <v>1022.02</v>
      </c>
      <c r="I124" s="273">
        <v>36950</v>
      </c>
      <c r="J124" s="268">
        <v>352.26979999999998</v>
      </c>
      <c r="K124" s="273">
        <v>36950</v>
      </c>
      <c r="L124" s="268">
        <v>537.82079999999996</v>
      </c>
      <c r="M124" s="273">
        <v>37680</v>
      </c>
      <c r="N124" s="268">
        <v>316.90730000000002</v>
      </c>
      <c r="O124" s="273">
        <v>36950</v>
      </c>
      <c r="P124" s="268">
        <v>221.7654</v>
      </c>
      <c r="Q124" s="273">
        <v>41333</v>
      </c>
      <c r="R124" s="268">
        <v>227.2</v>
      </c>
      <c r="S124" s="273">
        <v>36950</v>
      </c>
      <c r="T124" s="268">
        <v>995.84</v>
      </c>
      <c r="U124" s="273">
        <v>36950</v>
      </c>
      <c r="V124" s="268">
        <v>954.14</v>
      </c>
      <c r="W124" s="273">
        <v>36950</v>
      </c>
      <c r="X124" s="268">
        <v>-5.3</v>
      </c>
      <c r="Y124" s="273">
        <v>36950</v>
      </c>
      <c r="Z124" s="268">
        <v>4.859</v>
      </c>
      <c r="AA124" s="273">
        <v>36950</v>
      </c>
      <c r="AB124" s="268">
        <v>4.8959999999999999</v>
      </c>
      <c r="AC124" s="275">
        <v>32050</v>
      </c>
      <c r="AD124" s="271">
        <v>81.6875</v>
      </c>
      <c r="AE124" s="275">
        <v>31867</v>
      </c>
      <c r="AF124" s="271">
        <v>7.9130000000000003</v>
      </c>
      <c r="AG124" s="273">
        <v>37315</v>
      </c>
      <c r="AH124" s="269">
        <v>72730</v>
      </c>
      <c r="AI124" s="273">
        <v>36585</v>
      </c>
      <c r="AJ124" s="268">
        <v>88.72</v>
      </c>
      <c r="AK124" s="275">
        <v>28914</v>
      </c>
      <c r="AL124" s="270">
        <v>98.4</v>
      </c>
      <c r="AM124" s="275">
        <v>36556</v>
      </c>
      <c r="AN124" s="271">
        <v>3015.1064999999999</v>
      </c>
      <c r="AO124" s="275">
        <v>33417</v>
      </c>
      <c r="AP124" s="271">
        <v>243.29</v>
      </c>
      <c r="AQ124" s="275">
        <v>38411</v>
      </c>
      <c r="AR124" s="270">
        <v>110.3</v>
      </c>
      <c r="AS124" s="275">
        <v>38260</v>
      </c>
      <c r="AT124" s="270">
        <v>1397.99</v>
      </c>
      <c r="AU124" s="275">
        <v>39843</v>
      </c>
      <c r="AV124" s="271">
        <v>192.64400000000001</v>
      </c>
      <c r="AW124" s="275">
        <v>36462</v>
      </c>
      <c r="AX124" s="270">
        <v>180.08</v>
      </c>
      <c r="AY124" s="275">
        <v>29494</v>
      </c>
      <c r="AZ124" s="270">
        <v>900.2</v>
      </c>
      <c r="BA124" s="275">
        <v>36585</v>
      </c>
      <c r="BB124" s="270">
        <v>278.39999999999998</v>
      </c>
      <c r="BC124" s="273">
        <v>40602</v>
      </c>
      <c r="BD124" s="268">
        <v>212.00569999999999</v>
      </c>
      <c r="BE124" s="273">
        <v>36950</v>
      </c>
      <c r="BF124" s="268">
        <v>916.02</v>
      </c>
      <c r="BG124" s="273">
        <v>39202</v>
      </c>
      <c r="BH124" s="268">
        <v>193.84229999999999</v>
      </c>
      <c r="BI124" s="273">
        <v>37833</v>
      </c>
      <c r="BJ124" s="268">
        <v>181.64429999999999</v>
      </c>
      <c r="BK124" s="273">
        <v>37833</v>
      </c>
      <c r="BL124" s="268">
        <v>186.5761</v>
      </c>
    </row>
    <row r="125" spans="1:64" x14ac:dyDescent="0.25">
      <c r="A125" s="273">
        <v>36980</v>
      </c>
      <c r="B125" s="268">
        <v>550</v>
      </c>
      <c r="C125" s="273">
        <v>36980</v>
      </c>
      <c r="D125" s="268">
        <v>1137.25</v>
      </c>
      <c r="E125" s="273">
        <v>36980</v>
      </c>
      <c r="F125" s="268">
        <v>203.67</v>
      </c>
      <c r="G125" s="273">
        <v>36980</v>
      </c>
      <c r="H125" s="268">
        <v>1030.1099999999999</v>
      </c>
      <c r="I125" s="273">
        <v>36980</v>
      </c>
      <c r="J125" s="268">
        <v>350.49900000000002</v>
      </c>
      <c r="K125" s="273">
        <v>36980</v>
      </c>
      <c r="L125" s="268">
        <v>542.64070000000004</v>
      </c>
      <c r="M125" s="273">
        <v>37711</v>
      </c>
      <c r="N125" s="268">
        <v>322.6191</v>
      </c>
      <c r="O125" s="273">
        <v>36980</v>
      </c>
      <c r="P125" s="268">
        <v>217.22389999999999</v>
      </c>
      <c r="Q125" s="273">
        <v>41362</v>
      </c>
      <c r="R125" s="268">
        <v>233.89</v>
      </c>
      <c r="S125" s="273">
        <v>36980</v>
      </c>
      <c r="T125" s="268">
        <v>1001.62</v>
      </c>
      <c r="U125" s="273">
        <v>36980</v>
      </c>
      <c r="V125" s="268">
        <v>958.93</v>
      </c>
      <c r="W125" s="273">
        <v>36981</v>
      </c>
      <c r="X125" s="268">
        <v>-7.7</v>
      </c>
      <c r="Y125" s="273">
        <v>36980</v>
      </c>
      <c r="Z125" s="268">
        <v>4.2859999999999996</v>
      </c>
      <c r="AA125" s="273">
        <v>36980</v>
      </c>
      <c r="AB125" s="268">
        <v>4.9169999999999998</v>
      </c>
      <c r="AC125" s="275">
        <v>32080</v>
      </c>
      <c r="AD125" s="271">
        <v>87.5625</v>
      </c>
      <c r="AE125" s="275">
        <v>31897</v>
      </c>
      <c r="AF125" s="271">
        <v>8.4369999999999994</v>
      </c>
      <c r="AG125" s="273">
        <v>37346</v>
      </c>
      <c r="AH125" s="269">
        <v>69790</v>
      </c>
      <c r="AI125" s="273">
        <v>36616</v>
      </c>
      <c r="AJ125" s="268">
        <v>89.04</v>
      </c>
      <c r="AK125" s="275">
        <v>28945</v>
      </c>
      <c r="AL125" s="270">
        <v>100</v>
      </c>
      <c r="AM125" s="275">
        <v>36585</v>
      </c>
      <c r="AN125" s="271">
        <v>3081.7404000000001</v>
      </c>
      <c r="AO125" s="275">
        <v>33450</v>
      </c>
      <c r="AP125" s="271">
        <v>246.83</v>
      </c>
      <c r="AQ125" s="275">
        <v>38442</v>
      </c>
      <c r="AR125" s="270">
        <v>112.2</v>
      </c>
      <c r="AS125" s="275">
        <v>38289</v>
      </c>
      <c r="AT125" s="270">
        <v>1474.69</v>
      </c>
      <c r="AU125" s="275">
        <v>39871</v>
      </c>
      <c r="AV125" s="271">
        <v>181.77699999999999</v>
      </c>
      <c r="AW125" s="275">
        <v>36494</v>
      </c>
      <c r="AX125" s="270">
        <v>167.43</v>
      </c>
      <c r="AY125" s="275">
        <v>29586</v>
      </c>
      <c r="AZ125" s="270">
        <v>926.5</v>
      </c>
      <c r="BA125" s="275">
        <v>36616</v>
      </c>
      <c r="BB125" s="270">
        <v>293.5</v>
      </c>
      <c r="BC125" s="273">
        <v>40633</v>
      </c>
      <c r="BD125" s="268">
        <v>214.47839999999999</v>
      </c>
      <c r="BE125" s="273">
        <v>36980</v>
      </c>
      <c r="BF125" s="268">
        <v>919.88</v>
      </c>
      <c r="BG125" s="273">
        <v>39233</v>
      </c>
      <c r="BH125" s="268">
        <v>191.30969999999999</v>
      </c>
      <c r="BI125" s="273">
        <v>37862</v>
      </c>
      <c r="BJ125" s="268">
        <v>182.62549999999999</v>
      </c>
      <c r="BK125" s="273">
        <v>37862</v>
      </c>
      <c r="BL125" s="268">
        <v>188.67500000000001</v>
      </c>
    </row>
    <row r="126" spans="1:64" x14ac:dyDescent="0.25">
      <c r="A126" s="273">
        <v>37011</v>
      </c>
      <c r="B126" s="268">
        <v>543.15</v>
      </c>
      <c r="C126" s="273">
        <v>37011</v>
      </c>
      <c r="D126" s="268">
        <v>1133.53</v>
      </c>
      <c r="E126" s="273">
        <v>37011</v>
      </c>
      <c r="F126" s="268">
        <v>204.55</v>
      </c>
      <c r="G126" s="273">
        <v>37011</v>
      </c>
      <c r="H126" s="268">
        <v>1025.99</v>
      </c>
      <c r="I126" s="273">
        <v>37011</v>
      </c>
      <c r="J126" s="268">
        <v>340.9633</v>
      </c>
      <c r="K126" s="273">
        <v>37011</v>
      </c>
      <c r="L126" s="268">
        <v>536.7636</v>
      </c>
      <c r="M126" s="273">
        <v>37741</v>
      </c>
      <c r="N126" s="268">
        <v>341.58150000000001</v>
      </c>
      <c r="O126" s="273">
        <v>37011</v>
      </c>
      <c r="P126" s="268">
        <v>216.96190000000001</v>
      </c>
      <c r="Q126" s="273">
        <v>41394</v>
      </c>
      <c r="R126" s="268">
        <v>237.54</v>
      </c>
      <c r="S126" s="273">
        <v>37011</v>
      </c>
      <c r="T126" s="268">
        <v>1003.01</v>
      </c>
      <c r="U126" s="273">
        <v>37011</v>
      </c>
      <c r="V126" s="268">
        <v>954.95</v>
      </c>
      <c r="W126" s="273">
        <v>37011</v>
      </c>
      <c r="X126" s="268">
        <v>-8.8000000000000007</v>
      </c>
      <c r="Y126" s="273">
        <v>37011</v>
      </c>
      <c r="Z126" s="268">
        <v>3.883</v>
      </c>
      <c r="AA126" s="273">
        <v>37011</v>
      </c>
      <c r="AB126" s="268">
        <v>5.3380000000000001</v>
      </c>
      <c r="AC126" s="275">
        <v>32111</v>
      </c>
      <c r="AD126" s="271">
        <v>87.65625</v>
      </c>
      <c r="AE126" s="275">
        <v>31926</v>
      </c>
      <c r="AF126" s="271">
        <v>8.6359999999999992</v>
      </c>
      <c r="AG126" s="273">
        <v>37376</v>
      </c>
      <c r="AH126" s="269">
        <v>68540</v>
      </c>
      <c r="AI126" s="273">
        <v>36646</v>
      </c>
      <c r="AJ126" s="268">
        <v>89.55</v>
      </c>
      <c r="AK126" s="275">
        <v>28975</v>
      </c>
      <c r="AL126" s="270">
        <v>100.7</v>
      </c>
      <c r="AM126" s="275">
        <v>36616</v>
      </c>
      <c r="AN126" s="271">
        <v>3135.6707999999999</v>
      </c>
      <c r="AO126" s="275">
        <v>33480</v>
      </c>
      <c r="AP126" s="271">
        <v>241.25</v>
      </c>
      <c r="AQ126" s="275">
        <v>38472</v>
      </c>
      <c r="AR126" s="270">
        <v>112.9</v>
      </c>
      <c r="AS126" s="275">
        <v>38321</v>
      </c>
      <c r="AT126" s="270">
        <v>1641.5</v>
      </c>
      <c r="AU126" s="275">
        <v>39903</v>
      </c>
      <c r="AV126" s="271">
        <v>207.9</v>
      </c>
      <c r="AW126" s="275">
        <v>36525</v>
      </c>
      <c r="AX126" s="270">
        <v>175.49</v>
      </c>
      <c r="AY126" s="275">
        <v>29676</v>
      </c>
      <c r="AZ126" s="270">
        <v>944.6</v>
      </c>
      <c r="BA126" s="275">
        <v>36644</v>
      </c>
      <c r="BB126" s="270">
        <v>299.39999999999998</v>
      </c>
      <c r="BC126" s="273">
        <v>40662</v>
      </c>
      <c r="BD126" s="268">
        <v>224.7124</v>
      </c>
      <c r="BE126" s="273">
        <v>37011</v>
      </c>
      <c r="BF126" s="268">
        <v>915.26</v>
      </c>
      <c r="BG126" s="273">
        <v>39262</v>
      </c>
      <c r="BH126" s="268">
        <v>191.01769999999999</v>
      </c>
      <c r="BI126" s="273">
        <v>37894</v>
      </c>
      <c r="BJ126" s="268">
        <v>188.97219999999999</v>
      </c>
      <c r="BK126" s="273">
        <v>37894</v>
      </c>
      <c r="BL126" s="268">
        <v>195.14949999999999</v>
      </c>
    </row>
    <row r="127" spans="1:64" x14ac:dyDescent="0.25">
      <c r="A127" s="273">
        <v>37042</v>
      </c>
      <c r="B127" s="268">
        <v>552.92999999999995</v>
      </c>
      <c r="C127" s="273">
        <v>37042</v>
      </c>
      <c r="D127" s="268">
        <v>1143.5899999999999</v>
      </c>
      <c r="E127" s="273">
        <v>37042</v>
      </c>
      <c r="F127" s="268">
        <v>205.46</v>
      </c>
      <c r="G127" s="273">
        <v>37042</v>
      </c>
      <c r="H127" s="268">
        <v>1030.24</v>
      </c>
      <c r="I127" s="273">
        <v>37042</v>
      </c>
      <c r="J127" s="268">
        <v>341.39839999999998</v>
      </c>
      <c r="K127" s="273">
        <v>37042</v>
      </c>
      <c r="L127" s="268">
        <v>542.53909999999996</v>
      </c>
      <c r="M127" s="273">
        <v>37771</v>
      </c>
      <c r="N127" s="268">
        <v>355.56700000000001</v>
      </c>
      <c r="O127" s="273">
        <v>37042</v>
      </c>
      <c r="P127" s="268">
        <v>217.36850000000001</v>
      </c>
      <c r="Q127" s="273">
        <v>41425</v>
      </c>
      <c r="R127" s="268">
        <v>243.26</v>
      </c>
      <c r="S127" s="273">
        <v>37042</v>
      </c>
      <c r="T127" s="268">
        <v>1009.66</v>
      </c>
      <c r="U127" s="273">
        <v>37042</v>
      </c>
      <c r="V127" s="268">
        <v>960.71</v>
      </c>
      <c r="W127" s="273">
        <v>37042</v>
      </c>
      <c r="X127" s="268">
        <v>-7.6</v>
      </c>
      <c r="Y127" s="273">
        <v>37042</v>
      </c>
      <c r="Z127" s="268">
        <v>3.6160000000000001</v>
      </c>
      <c r="AA127" s="273">
        <v>37042</v>
      </c>
      <c r="AB127" s="268">
        <v>5.3810000000000002</v>
      </c>
      <c r="AC127" s="275">
        <v>32142</v>
      </c>
      <c r="AD127" s="271">
        <v>87.96875</v>
      </c>
      <c r="AE127" s="275">
        <v>31958</v>
      </c>
      <c r="AF127" s="271">
        <v>8.4920000000000009</v>
      </c>
      <c r="AG127" s="273">
        <v>37407</v>
      </c>
      <c r="AH127" s="269">
        <v>66120</v>
      </c>
      <c r="AI127" s="273">
        <v>36677</v>
      </c>
      <c r="AJ127" s="268">
        <v>89.93</v>
      </c>
      <c r="AK127" s="275">
        <v>29006</v>
      </c>
      <c r="AL127" s="270">
        <v>99.8</v>
      </c>
      <c r="AM127" s="275">
        <v>36646</v>
      </c>
      <c r="AN127" s="271">
        <v>3191.4857999999999</v>
      </c>
      <c r="AO127" s="275">
        <v>33511</v>
      </c>
      <c r="AP127" s="271">
        <v>244.53</v>
      </c>
      <c r="AQ127" s="275">
        <v>38503</v>
      </c>
      <c r="AR127" s="270">
        <v>112.1</v>
      </c>
      <c r="AS127" s="275">
        <v>38352</v>
      </c>
      <c r="AT127" s="270">
        <v>1713.46</v>
      </c>
      <c r="AU127" s="275">
        <v>39933</v>
      </c>
      <c r="AV127" s="271">
        <v>242.49600000000001</v>
      </c>
      <c r="AW127" s="275">
        <v>36556</v>
      </c>
      <c r="AX127" s="270">
        <v>161.94</v>
      </c>
      <c r="AY127" s="275">
        <v>29767</v>
      </c>
      <c r="AZ127" s="270">
        <v>966.1</v>
      </c>
      <c r="BA127" s="275">
        <v>36677</v>
      </c>
      <c r="BB127" s="270">
        <v>286.5</v>
      </c>
      <c r="BC127" s="273">
        <v>40694</v>
      </c>
      <c r="BD127" s="268">
        <v>221.82069999999999</v>
      </c>
      <c r="BE127" s="273">
        <v>37042</v>
      </c>
      <c r="BF127" s="268">
        <v>918.68</v>
      </c>
      <c r="BG127" s="273">
        <v>39294</v>
      </c>
      <c r="BH127" s="268">
        <v>195.36500000000001</v>
      </c>
      <c r="BI127" s="273">
        <v>37925</v>
      </c>
      <c r="BJ127" s="268">
        <v>188.9401</v>
      </c>
      <c r="BK127" s="273">
        <v>37925</v>
      </c>
      <c r="BL127" s="268">
        <v>194.90260000000001</v>
      </c>
    </row>
    <row r="128" spans="1:64" x14ac:dyDescent="0.25">
      <c r="A128" s="273">
        <v>37071</v>
      </c>
      <c r="B128" s="268">
        <v>537.41999999999996</v>
      </c>
      <c r="C128" s="273">
        <v>37071</v>
      </c>
      <c r="D128" s="268">
        <v>1149.31</v>
      </c>
      <c r="E128" s="273">
        <v>37071</v>
      </c>
      <c r="F128" s="268">
        <v>206.05</v>
      </c>
      <c r="G128" s="273">
        <v>37071</v>
      </c>
      <c r="H128" s="268">
        <v>1033.96</v>
      </c>
      <c r="I128" s="273">
        <v>37071</v>
      </c>
      <c r="J128" s="268">
        <v>344.3338</v>
      </c>
      <c r="K128" s="273">
        <v>37071</v>
      </c>
      <c r="L128" s="268">
        <v>546.16589999999997</v>
      </c>
      <c r="M128" s="273">
        <v>37802</v>
      </c>
      <c r="N128" s="268">
        <v>357.09160000000003</v>
      </c>
      <c r="O128" s="273">
        <v>37071</v>
      </c>
      <c r="P128" s="268">
        <v>215.8441</v>
      </c>
      <c r="Q128" s="273">
        <v>41453</v>
      </c>
      <c r="R128" s="268">
        <v>238.34</v>
      </c>
      <c r="S128" s="273">
        <v>37071</v>
      </c>
      <c r="T128" s="268">
        <v>1011.82</v>
      </c>
      <c r="U128" s="273">
        <v>37071</v>
      </c>
      <c r="V128" s="268">
        <v>964.34</v>
      </c>
      <c r="W128" s="273">
        <v>37072</v>
      </c>
      <c r="X128" s="268">
        <v>-8.3000000000000007</v>
      </c>
      <c r="Y128" s="273">
        <v>37071</v>
      </c>
      <c r="Z128" s="268">
        <v>3.6560000000000001</v>
      </c>
      <c r="AA128" s="273">
        <v>37071</v>
      </c>
      <c r="AB128" s="268">
        <v>5.4119999999999999</v>
      </c>
      <c r="AC128" s="275">
        <v>32171</v>
      </c>
      <c r="AD128" s="271">
        <v>93.90625</v>
      </c>
      <c r="AE128" s="275">
        <v>31989</v>
      </c>
      <c r="AF128" s="271">
        <v>8.8960000000000008</v>
      </c>
      <c r="AG128" s="273">
        <v>37437</v>
      </c>
      <c r="AH128" s="269">
        <v>68280</v>
      </c>
      <c r="AI128" s="273">
        <v>36707</v>
      </c>
      <c r="AJ128" s="268">
        <v>91.42</v>
      </c>
      <c r="AK128" s="275">
        <v>29036</v>
      </c>
      <c r="AL128" s="270">
        <v>99.1</v>
      </c>
      <c r="AM128" s="275">
        <v>36677</v>
      </c>
      <c r="AN128" s="271">
        <v>3234.2516999999998</v>
      </c>
      <c r="AO128" s="275">
        <v>33542</v>
      </c>
      <c r="AP128" s="271">
        <v>242.12</v>
      </c>
      <c r="AQ128" s="275">
        <v>38533</v>
      </c>
      <c r="AR128" s="270">
        <v>110.7</v>
      </c>
      <c r="AS128" s="275">
        <v>38383</v>
      </c>
      <c r="AT128" s="270">
        <v>1620.62</v>
      </c>
      <c r="AU128" s="275">
        <v>39962</v>
      </c>
      <c r="AV128" s="271">
        <v>283.93099999999998</v>
      </c>
      <c r="AW128" s="275">
        <v>36585</v>
      </c>
      <c r="AX128" s="270">
        <v>137.28</v>
      </c>
      <c r="AY128" s="275">
        <v>29859</v>
      </c>
      <c r="AZ128" s="270">
        <v>980.8</v>
      </c>
      <c r="BA128" s="275">
        <v>36707</v>
      </c>
      <c r="BB128" s="270">
        <v>318.10000000000002</v>
      </c>
      <c r="BC128" s="273">
        <v>40724</v>
      </c>
      <c r="BD128" s="268">
        <v>222.19059999999999</v>
      </c>
      <c r="BE128" s="273">
        <v>37071</v>
      </c>
      <c r="BF128" s="268">
        <v>921.32</v>
      </c>
      <c r="BG128" s="273">
        <v>39325</v>
      </c>
      <c r="BH128" s="268">
        <v>197.05690000000001</v>
      </c>
      <c r="BI128" s="273">
        <v>37953</v>
      </c>
      <c r="BJ128" s="268">
        <v>193.27070000000001</v>
      </c>
      <c r="BK128" s="273">
        <v>37953</v>
      </c>
      <c r="BL128" s="268">
        <v>198.2064</v>
      </c>
    </row>
    <row r="129" spans="1:64" x14ac:dyDescent="0.25">
      <c r="A129" s="273">
        <v>37103</v>
      </c>
      <c r="B129" s="268">
        <v>545.33000000000004</v>
      </c>
      <c r="C129" s="273">
        <v>37103</v>
      </c>
      <c r="D129" s="268">
        <v>1180.46</v>
      </c>
      <c r="E129" s="273">
        <v>37103</v>
      </c>
      <c r="F129" s="268">
        <v>206.85</v>
      </c>
      <c r="G129" s="273">
        <v>37103</v>
      </c>
      <c r="H129" s="268">
        <v>1052.71</v>
      </c>
      <c r="I129" s="273">
        <v>37103</v>
      </c>
      <c r="J129" s="268">
        <v>357.15339999999998</v>
      </c>
      <c r="K129" s="273">
        <v>37103</v>
      </c>
      <c r="L129" s="268">
        <v>554.26390000000004</v>
      </c>
      <c r="M129" s="273">
        <v>37833</v>
      </c>
      <c r="N129" s="268">
        <v>346.20209999999997</v>
      </c>
      <c r="O129" s="273">
        <v>37103</v>
      </c>
      <c r="P129" s="268">
        <v>220.7894</v>
      </c>
      <c r="Q129" s="273">
        <v>41486</v>
      </c>
      <c r="R129" s="268">
        <v>249.4</v>
      </c>
      <c r="S129" s="273">
        <v>37103</v>
      </c>
      <c r="T129" s="268">
        <v>1029.78</v>
      </c>
      <c r="U129" s="273">
        <v>37103</v>
      </c>
      <c r="V129" s="268">
        <v>985.9</v>
      </c>
      <c r="W129" s="273">
        <v>37103</v>
      </c>
      <c r="X129" s="268">
        <v>-8.1</v>
      </c>
      <c r="Y129" s="273">
        <v>37103</v>
      </c>
      <c r="Z129" s="268">
        <v>3.524</v>
      </c>
      <c r="AA129" s="273">
        <v>37103</v>
      </c>
      <c r="AB129" s="268">
        <v>5.0540000000000003</v>
      </c>
      <c r="AC129" s="275">
        <v>32202</v>
      </c>
      <c r="AD129" s="271">
        <v>94.65625</v>
      </c>
      <c r="AE129" s="275">
        <v>32020</v>
      </c>
      <c r="AF129" s="271">
        <v>9.1519999999999992</v>
      </c>
      <c r="AG129" s="273">
        <v>37468</v>
      </c>
      <c r="AH129" s="269">
        <v>68860</v>
      </c>
      <c r="AI129" s="273">
        <v>36738</v>
      </c>
      <c r="AJ129" s="268">
        <v>92.2</v>
      </c>
      <c r="AK129" s="275">
        <v>29067</v>
      </c>
      <c r="AL129" s="270">
        <v>100.5</v>
      </c>
      <c r="AM129" s="275">
        <v>36707</v>
      </c>
      <c r="AN129" s="271">
        <v>3287.9402</v>
      </c>
      <c r="AO129" s="275">
        <v>33571</v>
      </c>
      <c r="AP129" s="271">
        <v>242.54</v>
      </c>
      <c r="AQ129" s="275">
        <v>38564</v>
      </c>
      <c r="AR129" s="270">
        <v>108.8</v>
      </c>
      <c r="AS129" s="275">
        <v>38411</v>
      </c>
      <c r="AT129" s="270">
        <v>1647.58</v>
      </c>
      <c r="AU129" s="275">
        <v>39994</v>
      </c>
      <c r="AV129" s="271">
        <v>280.10599999999999</v>
      </c>
      <c r="AW129" s="275">
        <v>36616</v>
      </c>
      <c r="AX129" s="270">
        <v>153.47999999999999</v>
      </c>
      <c r="AY129" s="275">
        <v>29951</v>
      </c>
      <c r="AZ129" s="270">
        <v>998.3</v>
      </c>
      <c r="BA129" s="275">
        <v>36738</v>
      </c>
      <c r="BB129" s="270">
        <v>306.60000000000002</v>
      </c>
      <c r="BC129" s="273">
        <v>40753</v>
      </c>
      <c r="BD129" s="268">
        <v>226.10489999999999</v>
      </c>
      <c r="BE129" s="273">
        <v>37103</v>
      </c>
      <c r="BF129" s="268">
        <v>941.57</v>
      </c>
      <c r="BG129" s="273">
        <v>39353</v>
      </c>
      <c r="BH129" s="268">
        <v>199.6866</v>
      </c>
      <c r="BI129" s="273">
        <v>37986</v>
      </c>
      <c r="BJ129" s="268">
        <v>195.31039999999999</v>
      </c>
      <c r="BK129" s="273">
        <v>37986</v>
      </c>
      <c r="BL129" s="268">
        <v>200.1943</v>
      </c>
    </row>
    <row r="130" spans="1:64" x14ac:dyDescent="0.25">
      <c r="A130" s="273">
        <v>37134</v>
      </c>
      <c r="B130" s="268">
        <v>551.76</v>
      </c>
      <c r="C130" s="273">
        <v>37134</v>
      </c>
      <c r="D130" s="268">
        <v>1195.79</v>
      </c>
      <c r="E130" s="273">
        <v>37134</v>
      </c>
      <c r="F130" s="268">
        <v>207.51</v>
      </c>
      <c r="G130" s="273">
        <v>37134</v>
      </c>
      <c r="H130" s="268">
        <v>1061.83</v>
      </c>
      <c r="I130" s="273">
        <v>37134</v>
      </c>
      <c r="J130" s="268">
        <v>364.78800000000001</v>
      </c>
      <c r="K130" s="273">
        <v>37134</v>
      </c>
      <c r="L130" s="268">
        <v>563.39189999999996</v>
      </c>
      <c r="M130" s="273">
        <v>37862</v>
      </c>
      <c r="N130" s="268">
        <v>353.72820000000002</v>
      </c>
      <c r="O130" s="273">
        <v>37134</v>
      </c>
      <c r="P130" s="268">
        <v>227.4357</v>
      </c>
      <c r="Q130" s="273">
        <v>41516</v>
      </c>
      <c r="R130" s="268">
        <v>246.46</v>
      </c>
      <c r="S130" s="273">
        <v>37134</v>
      </c>
      <c r="T130" s="268">
        <v>1038.8699999999999</v>
      </c>
      <c r="U130" s="273">
        <v>37134</v>
      </c>
      <c r="V130" s="268">
        <v>997.19</v>
      </c>
      <c r="W130" s="273">
        <v>37134</v>
      </c>
      <c r="X130" s="268">
        <v>-7.7</v>
      </c>
      <c r="Y130" s="273">
        <v>37134</v>
      </c>
      <c r="Z130" s="268">
        <v>3.367</v>
      </c>
      <c r="AA130" s="273">
        <v>37134</v>
      </c>
      <c r="AB130" s="268">
        <v>4.8319999999999999</v>
      </c>
      <c r="AC130" s="275">
        <v>32233</v>
      </c>
      <c r="AD130" s="271">
        <v>90.0625</v>
      </c>
      <c r="AE130" s="275">
        <v>32050</v>
      </c>
      <c r="AF130" s="271">
        <v>9.7439999999999998</v>
      </c>
      <c r="AG130" s="273">
        <v>37499</v>
      </c>
      <c r="AH130" s="269">
        <v>63700</v>
      </c>
      <c r="AI130" s="273">
        <v>36769</v>
      </c>
      <c r="AJ130" s="268">
        <v>91.87</v>
      </c>
      <c r="AK130" s="275">
        <v>29098</v>
      </c>
      <c r="AL130" s="270">
        <v>98.6</v>
      </c>
      <c r="AM130" s="275">
        <v>36738</v>
      </c>
      <c r="AN130" s="271">
        <v>3310.2982000000002</v>
      </c>
      <c r="AO130" s="275">
        <v>33603</v>
      </c>
      <c r="AP130" s="271">
        <v>238.24</v>
      </c>
      <c r="AQ130" s="275">
        <v>38595</v>
      </c>
      <c r="AR130" s="270">
        <v>109.1</v>
      </c>
      <c r="AS130" s="275">
        <v>38442</v>
      </c>
      <c r="AT130" s="270">
        <v>1573.29</v>
      </c>
      <c r="AU130" s="275">
        <v>40025</v>
      </c>
      <c r="AV130" s="271">
        <v>311.60300000000001</v>
      </c>
      <c r="AW130" s="275">
        <v>36644</v>
      </c>
      <c r="AX130" s="270">
        <v>153.16</v>
      </c>
      <c r="AY130" s="275">
        <v>30041</v>
      </c>
      <c r="AZ130" s="270">
        <v>1012.7</v>
      </c>
      <c r="BA130" s="275">
        <v>36769</v>
      </c>
      <c r="BB130" s="270">
        <v>298.60000000000002</v>
      </c>
      <c r="BC130" s="273">
        <v>40786</v>
      </c>
      <c r="BD130" s="268">
        <v>228.74850000000001</v>
      </c>
      <c r="BE130" s="273">
        <v>37134</v>
      </c>
      <c r="BF130" s="268">
        <v>951.65</v>
      </c>
      <c r="BG130" s="273">
        <v>39386</v>
      </c>
      <c r="BH130" s="268">
        <v>201.9273</v>
      </c>
      <c r="BI130" s="273">
        <v>38016</v>
      </c>
      <c r="BJ130" s="268">
        <v>197.11420000000001</v>
      </c>
      <c r="BK130" s="273">
        <v>38016</v>
      </c>
      <c r="BL130" s="268">
        <v>202.0247</v>
      </c>
    </row>
    <row r="131" spans="1:64" x14ac:dyDescent="0.25">
      <c r="A131" s="273">
        <v>37162</v>
      </c>
      <c r="B131" s="268">
        <v>514.67999999999995</v>
      </c>
      <c r="C131" s="273">
        <v>37162</v>
      </c>
      <c r="D131" s="268">
        <v>1191.78</v>
      </c>
      <c r="E131" s="273">
        <v>37162</v>
      </c>
      <c r="F131" s="268">
        <v>208.66</v>
      </c>
      <c r="G131" s="273">
        <v>37162</v>
      </c>
      <c r="H131" s="268">
        <v>1083.79</v>
      </c>
      <c r="I131" s="273">
        <v>37162</v>
      </c>
      <c r="J131" s="268">
        <v>367.50810000000001</v>
      </c>
      <c r="K131" s="273">
        <v>37162</v>
      </c>
      <c r="L131" s="268">
        <v>561.50300000000004</v>
      </c>
      <c r="M131" s="273">
        <v>37894</v>
      </c>
      <c r="N131" s="268">
        <v>364.51080000000002</v>
      </c>
      <c r="O131" s="273">
        <v>37162</v>
      </c>
      <c r="P131" s="268">
        <v>229.2003</v>
      </c>
      <c r="Q131" s="273">
        <v>41547</v>
      </c>
      <c r="R131" s="268">
        <v>256.14</v>
      </c>
      <c r="S131" s="273">
        <v>37162</v>
      </c>
      <c r="T131" s="268">
        <v>1054.43</v>
      </c>
      <c r="U131" s="273">
        <v>37162</v>
      </c>
      <c r="V131" s="268">
        <v>1008.81</v>
      </c>
      <c r="W131" s="273">
        <v>37164</v>
      </c>
      <c r="X131" s="268">
        <v>-9.6</v>
      </c>
      <c r="Y131" s="273">
        <v>37162</v>
      </c>
      <c r="Z131" s="268">
        <v>2.371</v>
      </c>
      <c r="AA131" s="273">
        <v>37162</v>
      </c>
      <c r="AB131" s="268">
        <v>4.5880000000000001</v>
      </c>
      <c r="AC131" s="275">
        <v>32262</v>
      </c>
      <c r="AD131" s="271">
        <v>87.90625</v>
      </c>
      <c r="AE131" s="275">
        <v>32080</v>
      </c>
      <c r="AF131" s="271">
        <v>9.032</v>
      </c>
      <c r="AG131" s="273">
        <v>37529</v>
      </c>
      <c r="AH131" s="269">
        <v>67550</v>
      </c>
      <c r="AI131" s="273">
        <v>36799</v>
      </c>
      <c r="AJ131" s="268">
        <v>91.39</v>
      </c>
      <c r="AK131" s="275">
        <v>29128</v>
      </c>
      <c r="AL131" s="270">
        <v>100.9</v>
      </c>
      <c r="AM131" s="275">
        <v>36769</v>
      </c>
      <c r="AN131" s="271">
        <v>3357.3045000000002</v>
      </c>
      <c r="AO131" s="275">
        <v>33634</v>
      </c>
      <c r="AP131" s="271">
        <v>237.11</v>
      </c>
      <c r="AQ131" s="275">
        <v>38625</v>
      </c>
      <c r="AR131" s="270">
        <v>110.9</v>
      </c>
      <c r="AS131" s="275">
        <v>38471</v>
      </c>
      <c r="AT131" s="270">
        <v>1482.59</v>
      </c>
      <c r="AU131" s="275">
        <v>40056</v>
      </c>
      <c r="AV131" s="271">
        <v>310.488</v>
      </c>
      <c r="AW131" s="275">
        <v>36677</v>
      </c>
      <c r="AX131" s="270">
        <v>148.47999999999999</v>
      </c>
      <c r="AY131" s="275">
        <v>30132</v>
      </c>
      <c r="AZ131" s="270">
        <v>1021.9</v>
      </c>
      <c r="BA131" s="275">
        <v>36798</v>
      </c>
      <c r="BB131" s="270">
        <v>320.39999999999998</v>
      </c>
      <c r="BC131" s="273">
        <v>40816</v>
      </c>
      <c r="BD131" s="268">
        <v>216.85839999999999</v>
      </c>
      <c r="BE131" s="273">
        <v>37162</v>
      </c>
      <c r="BF131" s="268">
        <v>971.18</v>
      </c>
      <c r="BG131" s="273">
        <v>39416</v>
      </c>
      <c r="BH131" s="268">
        <v>209.93899999999999</v>
      </c>
      <c r="BI131" s="273">
        <v>38044</v>
      </c>
      <c r="BJ131" s="268">
        <v>200.4897</v>
      </c>
      <c r="BK131" s="273">
        <v>38044</v>
      </c>
      <c r="BL131" s="268">
        <v>205.28700000000001</v>
      </c>
    </row>
    <row r="132" spans="1:64" x14ac:dyDescent="0.25">
      <c r="A132" s="273">
        <v>37195</v>
      </c>
      <c r="B132" s="268">
        <v>527.41</v>
      </c>
      <c r="C132" s="273">
        <v>37195</v>
      </c>
      <c r="D132" s="268">
        <v>1221.1099999999999</v>
      </c>
      <c r="E132" s="273">
        <v>37195</v>
      </c>
      <c r="F132" s="268">
        <v>209.36</v>
      </c>
      <c r="G132" s="273">
        <v>37195</v>
      </c>
      <c r="H132" s="268">
        <v>1100.24</v>
      </c>
      <c r="I132" s="273">
        <v>37195</v>
      </c>
      <c r="J132" s="268">
        <v>385.56900000000002</v>
      </c>
      <c r="K132" s="273">
        <v>37195</v>
      </c>
      <c r="L132" s="268">
        <v>568.18579999999997</v>
      </c>
      <c r="M132" s="273">
        <v>37925</v>
      </c>
      <c r="N132" s="268">
        <v>367.51799999999997</v>
      </c>
      <c r="O132" s="273">
        <v>37195</v>
      </c>
      <c r="P132" s="268">
        <v>231.27170000000001</v>
      </c>
      <c r="Q132" s="273">
        <v>41578</v>
      </c>
      <c r="R132" s="268">
        <v>260.86</v>
      </c>
      <c r="S132" s="273">
        <v>37195</v>
      </c>
      <c r="T132" s="268">
        <v>1069.01</v>
      </c>
      <c r="U132" s="273">
        <v>37195</v>
      </c>
      <c r="V132" s="268">
        <v>1029.92</v>
      </c>
      <c r="W132" s="273">
        <v>37195</v>
      </c>
      <c r="X132" s="268">
        <v>-9.4</v>
      </c>
      <c r="Y132" s="273">
        <v>37195</v>
      </c>
      <c r="Z132" s="268">
        <v>2.012</v>
      </c>
      <c r="AA132" s="273">
        <v>37195</v>
      </c>
      <c r="AB132" s="268">
        <v>4.2320000000000002</v>
      </c>
      <c r="AC132" s="275">
        <v>32294</v>
      </c>
      <c r="AD132" s="271">
        <v>85.8125</v>
      </c>
      <c r="AE132" s="275">
        <v>32111</v>
      </c>
      <c r="AF132" s="271">
        <v>9.1010000000000009</v>
      </c>
      <c r="AG132" s="273">
        <v>37560</v>
      </c>
      <c r="AH132" s="269">
        <v>66780</v>
      </c>
      <c r="AI132" s="273">
        <v>36830</v>
      </c>
      <c r="AJ132" s="268">
        <v>93.26</v>
      </c>
      <c r="AK132" s="275">
        <v>29159</v>
      </c>
      <c r="AL132" s="270">
        <v>101.1</v>
      </c>
      <c r="AM132" s="275">
        <v>36799</v>
      </c>
      <c r="AN132" s="271">
        <v>3397.9279000000001</v>
      </c>
      <c r="AO132" s="275">
        <v>33662</v>
      </c>
      <c r="AP132" s="271">
        <v>237.78</v>
      </c>
      <c r="AQ132" s="275">
        <v>38656</v>
      </c>
      <c r="AR132" s="270">
        <v>112.5</v>
      </c>
      <c r="AS132" s="275">
        <v>38503</v>
      </c>
      <c r="AT132" s="270">
        <v>1567.79</v>
      </c>
      <c r="AU132" s="275">
        <v>40086</v>
      </c>
      <c r="AV132" s="271">
        <v>338.67099999999999</v>
      </c>
      <c r="AW132" s="275">
        <v>36707</v>
      </c>
      <c r="AX132" s="270">
        <v>133.09</v>
      </c>
      <c r="AY132" s="275">
        <v>30224</v>
      </c>
      <c r="AZ132" s="270">
        <v>1017</v>
      </c>
      <c r="BA132" s="275">
        <v>36830</v>
      </c>
      <c r="BB132" s="270">
        <v>304.60000000000002</v>
      </c>
      <c r="BC132" s="273">
        <v>40847</v>
      </c>
      <c r="BD132" s="268">
        <v>223.4846</v>
      </c>
      <c r="BE132" s="273">
        <v>37195</v>
      </c>
      <c r="BF132" s="268">
        <v>992.59</v>
      </c>
      <c r="BG132" s="273">
        <v>39447</v>
      </c>
      <c r="BH132" s="268">
        <v>209.6087</v>
      </c>
      <c r="BI132" s="273">
        <v>38077</v>
      </c>
      <c r="BJ132" s="268">
        <v>200.6566</v>
      </c>
      <c r="BK132" s="273">
        <v>38077</v>
      </c>
      <c r="BL132" s="268">
        <v>205.06610000000001</v>
      </c>
    </row>
    <row r="133" spans="1:64" x14ac:dyDescent="0.25">
      <c r="A133" s="273">
        <v>37225</v>
      </c>
      <c r="B133" s="268">
        <v>546.65</v>
      </c>
      <c r="C133" s="273">
        <v>37225</v>
      </c>
      <c r="D133" s="268">
        <v>1210.79</v>
      </c>
      <c r="E133" s="273">
        <v>37225</v>
      </c>
      <c r="F133" s="268">
        <v>209.77</v>
      </c>
      <c r="G133" s="273">
        <v>37225</v>
      </c>
      <c r="H133" s="268">
        <v>1087.76</v>
      </c>
      <c r="I133" s="273">
        <v>37225</v>
      </c>
      <c r="J133" s="268">
        <v>367.23930000000001</v>
      </c>
      <c r="K133" s="273">
        <v>37225</v>
      </c>
      <c r="L133" s="268">
        <v>563.40309999999999</v>
      </c>
      <c r="M133" s="273">
        <v>37953</v>
      </c>
      <c r="N133" s="268">
        <v>372.34789999999998</v>
      </c>
      <c r="O133" s="273">
        <v>37225</v>
      </c>
      <c r="P133" s="268">
        <v>228.5838</v>
      </c>
      <c r="Q133" s="273">
        <v>41607</v>
      </c>
      <c r="R133" s="268">
        <v>266.39</v>
      </c>
      <c r="S133" s="273">
        <v>37225</v>
      </c>
      <c r="T133" s="268">
        <v>1059.1300000000001</v>
      </c>
      <c r="U133" s="273">
        <v>37225</v>
      </c>
      <c r="V133" s="268">
        <v>1015.72</v>
      </c>
      <c r="W133" s="273">
        <v>37225</v>
      </c>
      <c r="X133" s="268">
        <v>-8.1</v>
      </c>
      <c r="Y133" s="273">
        <v>37225</v>
      </c>
      <c r="Z133" s="268">
        <v>1.726</v>
      </c>
      <c r="AA133" s="273">
        <v>37225</v>
      </c>
      <c r="AB133" s="268">
        <v>4.7519999999999998</v>
      </c>
      <c r="AC133" s="275">
        <v>32324</v>
      </c>
      <c r="AD133" s="271">
        <v>88.75</v>
      </c>
      <c r="AE133" s="275">
        <v>32142</v>
      </c>
      <c r="AF133" s="271">
        <v>8.9779999999999998</v>
      </c>
      <c r="AG133" s="273">
        <v>37590</v>
      </c>
      <c r="AH133" s="269">
        <v>67380</v>
      </c>
      <c r="AI133" s="273">
        <v>36860</v>
      </c>
      <c r="AJ133" s="268">
        <v>93.18</v>
      </c>
      <c r="AK133" s="275">
        <v>29189</v>
      </c>
      <c r="AL133" s="270">
        <v>102</v>
      </c>
      <c r="AM133" s="275">
        <v>36830</v>
      </c>
      <c r="AN133" s="271">
        <v>3412.1990999999998</v>
      </c>
      <c r="AO133" s="275">
        <v>33694</v>
      </c>
      <c r="AP133" s="271">
        <v>241.56</v>
      </c>
      <c r="AQ133" s="275">
        <v>38686</v>
      </c>
      <c r="AR133" s="270">
        <v>114.9</v>
      </c>
      <c r="AS133" s="275">
        <v>38533</v>
      </c>
      <c r="AT133" s="270">
        <v>1647.44</v>
      </c>
      <c r="AU133" s="275">
        <v>40116</v>
      </c>
      <c r="AV133" s="271">
        <v>339.09</v>
      </c>
      <c r="AW133" s="275">
        <v>36738</v>
      </c>
      <c r="AX133" s="270">
        <v>139.55000000000001</v>
      </c>
      <c r="AY133" s="275">
        <v>30316</v>
      </c>
      <c r="AZ133" s="270">
        <v>1031.2</v>
      </c>
      <c r="BA133" s="275">
        <v>36860</v>
      </c>
      <c r="BB133" s="270">
        <v>307</v>
      </c>
      <c r="BC133" s="273">
        <v>40877</v>
      </c>
      <c r="BD133" s="268">
        <v>215.33359999999999</v>
      </c>
      <c r="BE133" s="273">
        <v>37225</v>
      </c>
      <c r="BF133" s="268">
        <v>974.85</v>
      </c>
      <c r="BG133" s="273">
        <v>39478</v>
      </c>
      <c r="BH133" s="268">
        <v>217.91030000000001</v>
      </c>
      <c r="BI133" s="273">
        <v>38107</v>
      </c>
      <c r="BJ133" s="268">
        <v>194.042</v>
      </c>
      <c r="BK133" s="273">
        <v>38107</v>
      </c>
      <c r="BL133" s="268">
        <v>198.24010000000001</v>
      </c>
    </row>
    <row r="134" spans="1:64" x14ac:dyDescent="0.25">
      <c r="A134" s="273">
        <v>37256</v>
      </c>
      <c r="B134" s="268">
        <v>544.41999999999996</v>
      </c>
      <c r="C134" s="273">
        <v>37256</v>
      </c>
      <c r="D134" s="268">
        <v>1202.03</v>
      </c>
      <c r="E134" s="273">
        <v>37256</v>
      </c>
      <c r="F134" s="268">
        <v>210.13</v>
      </c>
      <c r="G134" s="273">
        <v>37256</v>
      </c>
      <c r="H134" s="268">
        <v>1082.54</v>
      </c>
      <c r="I134" s="273">
        <v>37256</v>
      </c>
      <c r="J134" s="268">
        <v>360.31909999999999</v>
      </c>
      <c r="K134" s="273">
        <v>37256</v>
      </c>
      <c r="L134" s="268">
        <v>558.07069999999999</v>
      </c>
      <c r="M134" s="273">
        <v>37986</v>
      </c>
      <c r="N134" s="268">
        <v>383.08640000000003</v>
      </c>
      <c r="O134" s="273">
        <v>37256</v>
      </c>
      <c r="P134" s="268">
        <v>223.8066</v>
      </c>
      <c r="Q134" s="273">
        <v>41639</v>
      </c>
      <c r="R134" s="268">
        <v>271.22000000000003</v>
      </c>
      <c r="S134" s="273">
        <v>37256</v>
      </c>
      <c r="T134" s="268">
        <v>1055.1400000000001</v>
      </c>
      <c r="U134" s="273">
        <v>37256</v>
      </c>
      <c r="V134" s="268">
        <v>1009.27</v>
      </c>
      <c r="W134" s="273">
        <v>37256</v>
      </c>
      <c r="X134" s="268">
        <v>-6.1</v>
      </c>
      <c r="Y134" s="273">
        <v>37256</v>
      </c>
      <c r="Z134" s="268">
        <v>1.7250000000000001</v>
      </c>
      <c r="AA134" s="273">
        <v>37256</v>
      </c>
      <c r="AB134" s="268">
        <v>5.0510000000000002</v>
      </c>
      <c r="AC134" s="275">
        <v>32353</v>
      </c>
      <c r="AD134" s="271">
        <v>86.1875</v>
      </c>
      <c r="AE134" s="275">
        <v>32171</v>
      </c>
      <c r="AF134" s="271">
        <v>8.4149999999999991</v>
      </c>
      <c r="AG134" s="273">
        <v>37621</v>
      </c>
      <c r="AH134" s="269">
        <v>73340</v>
      </c>
      <c r="AI134" s="273">
        <v>36891</v>
      </c>
      <c r="AJ134" s="268">
        <v>95.34</v>
      </c>
      <c r="AK134" s="275">
        <v>29220</v>
      </c>
      <c r="AL134" s="270">
        <v>102.9</v>
      </c>
      <c r="AM134" s="275">
        <v>36860</v>
      </c>
      <c r="AN134" s="271">
        <v>3387.9724999999999</v>
      </c>
      <c r="AO134" s="275">
        <v>33724</v>
      </c>
      <c r="AP134" s="271">
        <v>244.79</v>
      </c>
      <c r="AQ134" s="275">
        <v>38717</v>
      </c>
      <c r="AR134" s="270">
        <v>116.1</v>
      </c>
      <c r="AS134" s="275">
        <v>38562</v>
      </c>
      <c r="AT134" s="270">
        <v>1751.91</v>
      </c>
      <c r="AU134" s="275">
        <v>40147</v>
      </c>
      <c r="AV134" s="271">
        <v>353.65499999999997</v>
      </c>
      <c r="AW134" s="275">
        <v>36769</v>
      </c>
      <c r="AX134" s="270">
        <v>138.12</v>
      </c>
      <c r="AY134" s="275">
        <v>30406</v>
      </c>
      <c r="AZ134" s="270">
        <v>1033.2</v>
      </c>
      <c r="BA134" s="275">
        <v>36889</v>
      </c>
      <c r="BB134" s="270">
        <v>218.7</v>
      </c>
      <c r="BC134" s="273">
        <v>40907</v>
      </c>
      <c r="BD134" s="268">
        <v>215.4614</v>
      </c>
      <c r="BE134" s="273">
        <v>37256</v>
      </c>
      <c r="BF134" s="268">
        <v>968.32</v>
      </c>
      <c r="BG134" s="273">
        <v>39507</v>
      </c>
      <c r="BH134" s="268">
        <v>220.5891</v>
      </c>
      <c r="BI134" s="273">
        <v>38138</v>
      </c>
      <c r="BJ134" s="268">
        <v>192.32599999999999</v>
      </c>
      <c r="BK134" s="273">
        <v>38138</v>
      </c>
      <c r="BL134" s="268">
        <v>196.333</v>
      </c>
    </row>
    <row r="135" spans="1:64" x14ac:dyDescent="0.25">
      <c r="A135" s="273">
        <v>37287</v>
      </c>
      <c r="B135" s="268">
        <v>548.21</v>
      </c>
      <c r="C135" s="273">
        <v>37287</v>
      </c>
      <c r="D135" s="268">
        <v>1212.23</v>
      </c>
      <c r="E135" s="273">
        <v>37287</v>
      </c>
      <c r="F135" s="268">
        <v>210.41</v>
      </c>
      <c r="G135" s="273">
        <v>37287</v>
      </c>
      <c r="H135" s="268">
        <v>1086.24</v>
      </c>
      <c r="I135" s="273">
        <v>37287</v>
      </c>
      <c r="J135" s="268">
        <v>364.97710000000001</v>
      </c>
      <c r="K135" s="273">
        <v>37287</v>
      </c>
      <c r="L135" s="268">
        <v>567.74860000000001</v>
      </c>
      <c r="M135" s="273">
        <v>38016</v>
      </c>
      <c r="N135" s="268">
        <v>384.8621</v>
      </c>
      <c r="O135" s="273">
        <v>37287</v>
      </c>
      <c r="P135" s="268">
        <v>221.79599999999999</v>
      </c>
      <c r="Q135" s="273">
        <v>41670</v>
      </c>
      <c r="R135" s="268">
        <v>275.14999999999998</v>
      </c>
      <c r="S135" s="273">
        <v>37287</v>
      </c>
      <c r="T135" s="268">
        <v>1064.9100000000001</v>
      </c>
      <c r="U135" s="273">
        <v>37287</v>
      </c>
      <c r="V135" s="268">
        <v>1017.44</v>
      </c>
      <c r="W135" s="273">
        <v>37287</v>
      </c>
      <c r="X135" s="268">
        <v>-5.5</v>
      </c>
      <c r="Y135" s="273">
        <v>37287</v>
      </c>
      <c r="Z135" s="268">
        <v>1.7570000000000001</v>
      </c>
      <c r="AA135" s="273">
        <v>37287</v>
      </c>
      <c r="AB135" s="268">
        <v>5.0330000000000004</v>
      </c>
      <c r="AC135" s="275">
        <v>32386</v>
      </c>
      <c r="AD135" s="271">
        <v>86.0625</v>
      </c>
      <c r="AE135" s="275">
        <v>32202</v>
      </c>
      <c r="AF135" s="271">
        <v>8.3379999999999992</v>
      </c>
      <c r="AG135" s="273">
        <v>37652</v>
      </c>
      <c r="AH135" s="269">
        <v>66200</v>
      </c>
      <c r="AI135" s="273">
        <v>36922</v>
      </c>
      <c r="AJ135" s="268">
        <v>93.21</v>
      </c>
      <c r="AK135" s="275">
        <v>29251</v>
      </c>
      <c r="AL135" s="270">
        <v>100</v>
      </c>
      <c r="AM135" s="275">
        <v>36891</v>
      </c>
      <c r="AN135" s="271">
        <v>3387.6336999999999</v>
      </c>
      <c r="AO135" s="275">
        <v>33753</v>
      </c>
      <c r="AP135" s="271">
        <v>245.51</v>
      </c>
      <c r="AQ135" s="275">
        <v>38748</v>
      </c>
      <c r="AR135" s="270">
        <v>116.3</v>
      </c>
      <c r="AS135" s="275">
        <v>38595</v>
      </c>
      <c r="AT135" s="270">
        <v>1714.36</v>
      </c>
      <c r="AU135" s="275">
        <v>40178</v>
      </c>
      <c r="AV135" s="271">
        <v>367.62200000000001</v>
      </c>
      <c r="AW135" s="275">
        <v>36798</v>
      </c>
      <c r="AX135" s="270">
        <v>127.73</v>
      </c>
      <c r="AY135" s="275">
        <v>30497</v>
      </c>
      <c r="AZ135" s="270">
        <v>1057</v>
      </c>
      <c r="BA135" s="275">
        <v>36922</v>
      </c>
      <c r="BB135" s="270">
        <v>298.10000000000002</v>
      </c>
      <c r="BC135" s="273">
        <v>40939</v>
      </c>
      <c r="BD135" s="268">
        <v>220.9332</v>
      </c>
      <c r="BE135" s="273">
        <v>37287</v>
      </c>
      <c r="BF135" s="268">
        <v>974.13</v>
      </c>
      <c r="BG135" s="273">
        <v>39538</v>
      </c>
      <c r="BH135" s="268">
        <v>220.4588</v>
      </c>
      <c r="BI135" s="273">
        <v>38168</v>
      </c>
      <c r="BJ135" s="268">
        <v>193.49969999999999</v>
      </c>
      <c r="BK135" s="273">
        <v>38168</v>
      </c>
      <c r="BL135" s="268">
        <v>196.77549999999999</v>
      </c>
    </row>
    <row r="136" spans="1:64" x14ac:dyDescent="0.25">
      <c r="A136" s="273">
        <v>37315</v>
      </c>
      <c r="B136" s="268">
        <v>540.55999999999995</v>
      </c>
      <c r="C136" s="273">
        <v>37315</v>
      </c>
      <c r="D136" s="268">
        <v>1220.23</v>
      </c>
      <c r="E136" s="273">
        <v>37315</v>
      </c>
      <c r="F136" s="268">
        <v>210.74</v>
      </c>
      <c r="G136" s="273">
        <v>37315</v>
      </c>
      <c r="H136" s="268">
        <v>1094.48</v>
      </c>
      <c r="I136" s="273">
        <v>37315</v>
      </c>
      <c r="J136" s="268">
        <v>369.22660000000002</v>
      </c>
      <c r="K136" s="273">
        <v>37315</v>
      </c>
      <c r="L136" s="268">
        <v>574.59460000000001</v>
      </c>
      <c r="M136" s="273">
        <v>38044</v>
      </c>
      <c r="N136" s="268">
        <v>386.33730000000003</v>
      </c>
      <c r="O136" s="273">
        <v>37315</v>
      </c>
      <c r="P136" s="268">
        <v>223.2868</v>
      </c>
      <c r="Q136" s="273">
        <v>41698</v>
      </c>
      <c r="R136" s="268">
        <v>287.2</v>
      </c>
      <c r="S136" s="273">
        <v>37315</v>
      </c>
      <c r="T136" s="268">
        <v>1077.03</v>
      </c>
      <c r="U136" s="273">
        <v>37315</v>
      </c>
      <c r="V136" s="268">
        <v>1027.3</v>
      </c>
      <c r="W136" s="273">
        <v>37315</v>
      </c>
      <c r="X136" s="268">
        <v>-3.5</v>
      </c>
      <c r="Y136" s="273">
        <v>37315</v>
      </c>
      <c r="Z136" s="268">
        <v>1.7570000000000001</v>
      </c>
      <c r="AA136" s="273">
        <v>37315</v>
      </c>
      <c r="AB136" s="268">
        <v>4.8769999999999998</v>
      </c>
      <c r="AC136" s="275">
        <v>32416</v>
      </c>
      <c r="AD136" s="271">
        <v>88.75</v>
      </c>
      <c r="AE136" s="275">
        <v>32233</v>
      </c>
      <c r="AF136" s="271">
        <v>8.7560000000000002</v>
      </c>
      <c r="AG136" s="273">
        <v>37680</v>
      </c>
      <c r="AH136" s="269">
        <v>67260</v>
      </c>
      <c r="AI136" s="273">
        <v>36950</v>
      </c>
      <c r="AJ136" s="268">
        <v>94.13</v>
      </c>
      <c r="AK136" s="275">
        <v>29280</v>
      </c>
      <c r="AL136" s="270">
        <v>101.8</v>
      </c>
      <c r="AM136" s="275">
        <v>36922</v>
      </c>
      <c r="AN136" s="271">
        <v>3480.1161000000002</v>
      </c>
      <c r="AO136" s="275">
        <v>33785</v>
      </c>
      <c r="AP136" s="271">
        <v>249.52</v>
      </c>
      <c r="AQ136" s="275">
        <v>38776</v>
      </c>
      <c r="AR136" s="270">
        <v>115.5</v>
      </c>
      <c r="AS136" s="275">
        <v>38625</v>
      </c>
      <c r="AT136" s="270">
        <v>1707.43</v>
      </c>
      <c r="AU136" s="275">
        <v>40207</v>
      </c>
      <c r="AV136" s="271">
        <v>347.11900000000003</v>
      </c>
      <c r="AW136" s="275">
        <v>36830</v>
      </c>
      <c r="AX136" s="270">
        <v>137.94999999999999</v>
      </c>
      <c r="AY136" s="275">
        <v>30589</v>
      </c>
      <c r="AZ136" s="270">
        <v>1085.8</v>
      </c>
      <c r="BA136" s="275">
        <v>36950</v>
      </c>
      <c r="BB136" s="270">
        <v>291.39999999999998</v>
      </c>
      <c r="BC136" s="273">
        <v>40968</v>
      </c>
      <c r="BD136" s="268">
        <v>224.26779999999999</v>
      </c>
      <c r="BE136" s="273">
        <v>37315</v>
      </c>
      <c r="BF136" s="268">
        <v>983.52</v>
      </c>
      <c r="BG136" s="273">
        <v>39568</v>
      </c>
      <c r="BH136" s="268">
        <v>215.81110000000001</v>
      </c>
      <c r="BI136" s="273">
        <v>38198</v>
      </c>
      <c r="BJ136" s="268">
        <v>196.68020000000001</v>
      </c>
      <c r="BK136" s="273">
        <v>38198</v>
      </c>
      <c r="BL136" s="268">
        <v>200.35169999999999</v>
      </c>
    </row>
    <row r="137" spans="1:64" x14ac:dyDescent="0.25">
      <c r="A137" s="273">
        <v>37344</v>
      </c>
      <c r="B137" s="268">
        <v>553.57000000000005</v>
      </c>
      <c r="C137" s="273">
        <v>37344</v>
      </c>
      <c r="D137" s="268">
        <v>1197.56</v>
      </c>
      <c r="E137" s="273">
        <v>37344</v>
      </c>
      <c r="F137" s="268">
        <v>210.93</v>
      </c>
      <c r="G137" s="273">
        <v>37344</v>
      </c>
      <c r="H137" s="268">
        <v>1077.76</v>
      </c>
      <c r="I137" s="273">
        <v>37344</v>
      </c>
      <c r="J137" s="268">
        <v>354.29899999999998</v>
      </c>
      <c r="K137" s="273">
        <v>37344</v>
      </c>
      <c r="L137" s="268">
        <v>563.33040000000005</v>
      </c>
      <c r="M137" s="273">
        <v>38077</v>
      </c>
      <c r="N137" s="268">
        <v>395.88959999999997</v>
      </c>
      <c r="O137" s="273">
        <v>37344</v>
      </c>
      <c r="P137" s="268">
        <v>221.96729999999999</v>
      </c>
      <c r="Q137" s="273">
        <v>41729</v>
      </c>
      <c r="R137" s="268">
        <v>283.10000000000002</v>
      </c>
      <c r="S137" s="273">
        <v>37344</v>
      </c>
      <c r="T137" s="268">
        <v>1065.6199999999999</v>
      </c>
      <c r="U137" s="273">
        <v>37344</v>
      </c>
      <c r="V137" s="268">
        <v>1010.21</v>
      </c>
      <c r="W137" s="273">
        <v>37346</v>
      </c>
      <c r="X137" s="268">
        <v>-1.6</v>
      </c>
      <c r="Y137" s="273">
        <v>37344</v>
      </c>
      <c r="Z137" s="268">
        <v>1.7770000000000001</v>
      </c>
      <c r="AA137" s="273">
        <v>37344</v>
      </c>
      <c r="AB137" s="268">
        <v>5.3959999999999999</v>
      </c>
      <c r="AC137" s="275">
        <v>32447</v>
      </c>
      <c r="AD137" s="271">
        <v>91.40625</v>
      </c>
      <c r="AE137" s="275">
        <v>32262</v>
      </c>
      <c r="AF137" s="271">
        <v>9.0950000000000006</v>
      </c>
      <c r="AG137" s="273">
        <v>37711</v>
      </c>
      <c r="AH137" s="269">
        <v>68860</v>
      </c>
      <c r="AI137" s="273">
        <v>36981</v>
      </c>
      <c r="AJ137" s="268">
        <v>95.43</v>
      </c>
      <c r="AK137" s="275">
        <v>29311</v>
      </c>
      <c r="AL137" s="270">
        <v>99.1</v>
      </c>
      <c r="AM137" s="275">
        <v>36950</v>
      </c>
      <c r="AN137" s="271">
        <v>3539.2781</v>
      </c>
      <c r="AO137" s="275">
        <v>33816</v>
      </c>
      <c r="AP137" s="271">
        <v>245.35</v>
      </c>
      <c r="AQ137" s="275">
        <v>38807</v>
      </c>
      <c r="AR137" s="270">
        <v>114.9</v>
      </c>
      <c r="AS137" s="275">
        <v>38656</v>
      </c>
      <c r="AT137" s="270">
        <v>1636.63</v>
      </c>
      <c r="AU137" s="275">
        <v>40235</v>
      </c>
      <c r="AV137" s="271">
        <v>348.34</v>
      </c>
      <c r="AW137" s="275">
        <v>36860</v>
      </c>
      <c r="AX137" s="270">
        <v>152.15</v>
      </c>
      <c r="AY137" s="275">
        <v>30680</v>
      </c>
      <c r="AZ137" s="270">
        <v>1116.4000000000001</v>
      </c>
      <c r="BA137" s="275">
        <v>36980</v>
      </c>
      <c r="BB137" s="270">
        <v>294</v>
      </c>
      <c r="BC137" s="273">
        <v>40998</v>
      </c>
      <c r="BD137" s="268">
        <v>222.7448</v>
      </c>
      <c r="BE137" s="273">
        <v>37344</v>
      </c>
      <c r="BF137" s="268">
        <v>966.22</v>
      </c>
      <c r="BG137" s="273">
        <v>39598</v>
      </c>
      <c r="BH137" s="268">
        <v>216.51609999999999</v>
      </c>
      <c r="BI137" s="273">
        <v>38230</v>
      </c>
      <c r="BJ137" s="268">
        <v>202.55549999999999</v>
      </c>
      <c r="BK137" s="273">
        <v>38230</v>
      </c>
      <c r="BL137" s="268">
        <v>205.476</v>
      </c>
    </row>
    <row r="138" spans="1:64" x14ac:dyDescent="0.25">
      <c r="A138" s="273">
        <v>37376</v>
      </c>
      <c r="B138" s="268">
        <v>562.20000000000005</v>
      </c>
      <c r="C138" s="273">
        <v>37376</v>
      </c>
      <c r="D138" s="268">
        <v>1212.6600000000001</v>
      </c>
      <c r="E138" s="273">
        <v>37376</v>
      </c>
      <c r="F138" s="268">
        <v>211.53</v>
      </c>
      <c r="G138" s="273">
        <v>37376</v>
      </c>
      <c r="H138" s="268">
        <v>1097</v>
      </c>
      <c r="I138" s="273">
        <v>37376</v>
      </c>
      <c r="J138" s="268">
        <v>367.7518</v>
      </c>
      <c r="K138" s="273">
        <v>37376</v>
      </c>
      <c r="L138" s="268">
        <v>574.34119999999996</v>
      </c>
      <c r="M138" s="273">
        <v>38107</v>
      </c>
      <c r="N138" s="268">
        <v>375.87430000000001</v>
      </c>
      <c r="O138" s="273">
        <v>37376</v>
      </c>
      <c r="P138" s="268">
        <v>228.53649999999999</v>
      </c>
      <c r="Q138" s="273">
        <v>41759</v>
      </c>
      <c r="R138" s="268">
        <v>282.39</v>
      </c>
      <c r="S138" s="273">
        <v>37376</v>
      </c>
      <c r="T138" s="268">
        <v>1085.8</v>
      </c>
      <c r="U138" s="273">
        <v>37376</v>
      </c>
      <c r="V138" s="268">
        <v>1029.8</v>
      </c>
      <c r="W138" s="273">
        <v>37376</v>
      </c>
      <c r="X138" s="268">
        <v>0.1</v>
      </c>
      <c r="Y138" s="273">
        <v>37376</v>
      </c>
      <c r="Z138" s="268">
        <v>1.7618</v>
      </c>
      <c r="AA138" s="273">
        <v>37376</v>
      </c>
      <c r="AB138" s="268">
        <v>5.0846999999999998</v>
      </c>
      <c r="AC138" s="275">
        <v>32477</v>
      </c>
      <c r="AD138" s="271">
        <v>88.46875</v>
      </c>
      <c r="AE138" s="275">
        <v>32294</v>
      </c>
      <c r="AF138" s="271">
        <v>9.2370000000000001</v>
      </c>
      <c r="AG138" s="273">
        <v>37741</v>
      </c>
      <c r="AH138" s="269">
        <v>70080</v>
      </c>
      <c r="AI138" s="273">
        <v>37011</v>
      </c>
      <c r="AJ138" s="268">
        <v>93.63</v>
      </c>
      <c r="AK138" s="275">
        <v>29341</v>
      </c>
      <c r="AL138" s="270">
        <v>94</v>
      </c>
      <c r="AM138" s="275">
        <v>36981</v>
      </c>
      <c r="AN138" s="271">
        <v>3598.7379999999998</v>
      </c>
      <c r="AO138" s="275">
        <v>33847</v>
      </c>
      <c r="AP138" s="271">
        <v>243.58</v>
      </c>
      <c r="AQ138" s="275">
        <v>38837</v>
      </c>
      <c r="AR138" s="270">
        <v>114.2</v>
      </c>
      <c r="AS138" s="275">
        <v>38686</v>
      </c>
      <c r="AT138" s="270">
        <v>1714.54</v>
      </c>
      <c r="AU138" s="275">
        <v>40268</v>
      </c>
      <c r="AV138" s="271">
        <v>376.46300000000002</v>
      </c>
      <c r="AW138" s="275">
        <v>36889</v>
      </c>
      <c r="AX138" s="270">
        <v>171.5</v>
      </c>
      <c r="AY138" s="275">
        <v>30771</v>
      </c>
      <c r="AZ138" s="270">
        <v>1153.0999999999999</v>
      </c>
      <c r="BA138" s="275">
        <v>37011</v>
      </c>
      <c r="BB138" s="270">
        <v>309.8</v>
      </c>
      <c r="BC138" s="273">
        <v>41029</v>
      </c>
      <c r="BD138" s="268">
        <v>224.13249999999999</v>
      </c>
      <c r="BE138" s="273">
        <v>37376</v>
      </c>
      <c r="BF138" s="268">
        <v>987.49</v>
      </c>
      <c r="BG138" s="273">
        <v>39629</v>
      </c>
      <c r="BH138" s="268">
        <v>219.83789999999999</v>
      </c>
      <c r="BI138" s="273">
        <v>38260</v>
      </c>
      <c r="BJ138" s="268">
        <v>204.20670000000001</v>
      </c>
      <c r="BK138" s="273">
        <v>38260</v>
      </c>
      <c r="BL138" s="268">
        <v>207.39920000000001</v>
      </c>
    </row>
    <row r="139" spans="1:64" x14ac:dyDescent="0.25">
      <c r="A139" s="273">
        <v>37407</v>
      </c>
      <c r="B139" s="268">
        <v>559.29999999999995</v>
      </c>
      <c r="C139" s="273">
        <v>37407</v>
      </c>
      <c r="D139" s="268">
        <v>1229.72</v>
      </c>
      <c r="E139" s="273">
        <v>37407</v>
      </c>
      <c r="F139" s="268">
        <v>211.89</v>
      </c>
      <c r="G139" s="273">
        <v>37407</v>
      </c>
      <c r="H139" s="268">
        <v>1104.56</v>
      </c>
      <c r="I139" s="273">
        <v>37407</v>
      </c>
      <c r="J139" s="268">
        <v>368.90809999999999</v>
      </c>
      <c r="K139" s="273">
        <v>37407</v>
      </c>
      <c r="L139" s="268">
        <v>577.83299999999997</v>
      </c>
      <c r="M139" s="273">
        <v>38138</v>
      </c>
      <c r="N139" s="268">
        <v>371.30770000000001</v>
      </c>
      <c r="O139" s="273">
        <v>37407</v>
      </c>
      <c r="P139" s="268">
        <v>233.66249999999999</v>
      </c>
      <c r="Q139" s="273">
        <v>41789</v>
      </c>
      <c r="R139" s="268">
        <v>288.48</v>
      </c>
      <c r="S139" s="273">
        <v>37407</v>
      </c>
      <c r="T139" s="268">
        <v>1093.68</v>
      </c>
      <c r="U139" s="273">
        <v>37407</v>
      </c>
      <c r="V139" s="268">
        <v>1038.55</v>
      </c>
      <c r="W139" s="273">
        <v>37407</v>
      </c>
      <c r="X139" s="268">
        <v>0.8</v>
      </c>
      <c r="Y139" s="273">
        <v>37407</v>
      </c>
      <c r="Z139" s="268">
        <v>1.7204999999999999</v>
      </c>
      <c r="AA139" s="273">
        <v>37407</v>
      </c>
      <c r="AB139" s="268">
        <v>5.0427</v>
      </c>
      <c r="AC139" s="275">
        <v>32507</v>
      </c>
      <c r="AD139" s="271">
        <v>89.125</v>
      </c>
      <c r="AE139" s="275">
        <v>32324</v>
      </c>
      <c r="AF139" s="271">
        <v>8.9139999999999997</v>
      </c>
      <c r="AG139" s="273">
        <v>37772</v>
      </c>
      <c r="AH139" s="269">
        <v>71270</v>
      </c>
      <c r="AI139" s="273">
        <v>37042</v>
      </c>
      <c r="AJ139" s="268">
        <v>95.81</v>
      </c>
      <c r="AK139" s="275">
        <v>29372</v>
      </c>
      <c r="AL139" s="270">
        <v>96.3</v>
      </c>
      <c r="AM139" s="275">
        <v>37011</v>
      </c>
      <c r="AN139" s="271">
        <v>3655.2381999999998</v>
      </c>
      <c r="AO139" s="275">
        <v>33877</v>
      </c>
      <c r="AP139" s="271">
        <v>244.48</v>
      </c>
      <c r="AQ139" s="275">
        <v>38868</v>
      </c>
      <c r="AR139" s="270">
        <v>112.9</v>
      </c>
      <c r="AS139" s="275">
        <v>38716</v>
      </c>
      <c r="AT139" s="270">
        <v>1740.31</v>
      </c>
      <c r="AU139" s="275">
        <v>40298</v>
      </c>
      <c r="AV139" s="271">
        <v>381.024</v>
      </c>
      <c r="AW139" s="275">
        <v>36922</v>
      </c>
      <c r="AX139" s="270">
        <v>163.52000000000001</v>
      </c>
      <c r="AY139" s="275">
        <v>30862</v>
      </c>
      <c r="AZ139" s="270">
        <v>1182.2</v>
      </c>
      <c r="BA139" s="275">
        <v>37042</v>
      </c>
      <c r="BB139" s="270">
        <v>302.2</v>
      </c>
      <c r="BC139" s="273">
        <v>41060</v>
      </c>
      <c r="BD139" s="268">
        <v>215.96129999999999</v>
      </c>
      <c r="BE139" s="273">
        <v>37407</v>
      </c>
      <c r="BF139" s="268">
        <v>994.09</v>
      </c>
      <c r="BG139" s="273">
        <v>39660</v>
      </c>
      <c r="BH139" s="268">
        <v>218.71950000000001</v>
      </c>
      <c r="BI139" s="273">
        <v>38289</v>
      </c>
      <c r="BJ139" s="268">
        <v>207.17150000000001</v>
      </c>
      <c r="BK139" s="273">
        <v>38289</v>
      </c>
      <c r="BL139" s="268">
        <v>210.15600000000001</v>
      </c>
    </row>
    <row r="140" spans="1:64" x14ac:dyDescent="0.25">
      <c r="A140" s="273">
        <v>37435</v>
      </c>
      <c r="B140" s="268">
        <v>518.05999999999995</v>
      </c>
      <c r="C140" s="273">
        <v>37435</v>
      </c>
      <c r="D140" s="268">
        <v>1229.8399999999999</v>
      </c>
      <c r="E140" s="273">
        <v>37435</v>
      </c>
      <c r="F140" s="268">
        <v>212.34</v>
      </c>
      <c r="G140" s="273">
        <v>37435</v>
      </c>
      <c r="H140" s="268">
        <v>1118.02</v>
      </c>
      <c r="I140" s="273">
        <v>37435</v>
      </c>
      <c r="J140" s="268">
        <v>375.53140000000002</v>
      </c>
      <c r="K140" s="273">
        <v>37435</v>
      </c>
      <c r="L140" s="268">
        <v>583.94050000000004</v>
      </c>
      <c r="M140" s="273">
        <v>38168</v>
      </c>
      <c r="N140" s="268">
        <v>376.55459999999999</v>
      </c>
      <c r="O140" s="273">
        <v>37435</v>
      </c>
      <c r="P140" s="268">
        <v>241.7978</v>
      </c>
      <c r="Q140" s="273">
        <v>41820</v>
      </c>
      <c r="R140" s="268">
        <v>296.2</v>
      </c>
      <c r="S140" s="273">
        <v>37435</v>
      </c>
      <c r="T140" s="268">
        <v>1102.7</v>
      </c>
      <c r="U140" s="273">
        <v>37435</v>
      </c>
      <c r="V140" s="268">
        <v>1047.53</v>
      </c>
      <c r="W140" s="273">
        <v>37437</v>
      </c>
      <c r="X140" s="268">
        <v>1.5</v>
      </c>
      <c r="Y140" s="273">
        <v>37435</v>
      </c>
      <c r="Z140" s="268">
        <v>1.6796</v>
      </c>
      <c r="AA140" s="273">
        <v>37435</v>
      </c>
      <c r="AB140" s="268">
        <v>4.7965</v>
      </c>
      <c r="AC140" s="275">
        <v>32539</v>
      </c>
      <c r="AD140" s="271">
        <v>90.8125</v>
      </c>
      <c r="AE140" s="275">
        <v>32353</v>
      </c>
      <c r="AF140" s="271">
        <v>9.2070000000000007</v>
      </c>
      <c r="AG140" s="273">
        <v>37802</v>
      </c>
      <c r="AH140" s="269">
        <v>74350</v>
      </c>
      <c r="AI140" s="273">
        <v>37072</v>
      </c>
      <c r="AJ140" s="268">
        <v>94.95</v>
      </c>
      <c r="AK140" s="275">
        <v>29402</v>
      </c>
      <c r="AL140" s="270">
        <v>97.1</v>
      </c>
      <c r="AM140" s="275">
        <v>37042</v>
      </c>
      <c r="AN140" s="271">
        <v>3681.1904</v>
      </c>
      <c r="AO140" s="275">
        <v>33907</v>
      </c>
      <c r="AP140" s="271">
        <v>239.96</v>
      </c>
      <c r="AQ140" s="275">
        <v>38898</v>
      </c>
      <c r="AR140" s="270">
        <v>112.9</v>
      </c>
      <c r="AS140" s="275">
        <v>38748</v>
      </c>
      <c r="AT140" s="270">
        <v>1940.55</v>
      </c>
      <c r="AU140" s="275">
        <v>40329</v>
      </c>
      <c r="AV140" s="271">
        <v>347.51</v>
      </c>
      <c r="AW140" s="275">
        <v>36950</v>
      </c>
      <c r="AX140" s="270">
        <v>153.83000000000001</v>
      </c>
      <c r="AY140" s="275">
        <v>30953</v>
      </c>
      <c r="AZ140" s="270">
        <v>1210</v>
      </c>
      <c r="BA140" s="275">
        <v>37071</v>
      </c>
      <c r="BB140" s="270">
        <v>308.3</v>
      </c>
      <c r="BC140" s="273">
        <v>41089</v>
      </c>
      <c r="BD140" s="268">
        <v>219.24639999999999</v>
      </c>
      <c r="BE140" s="273">
        <v>37435</v>
      </c>
      <c r="BF140" s="268">
        <v>1007.79</v>
      </c>
      <c r="BG140" s="273">
        <v>39689</v>
      </c>
      <c r="BH140" s="268">
        <v>220.5061</v>
      </c>
      <c r="BI140" s="273">
        <v>38321</v>
      </c>
      <c r="BJ140" s="268">
        <v>205.94839999999999</v>
      </c>
      <c r="BK140" s="273">
        <v>38321</v>
      </c>
      <c r="BL140" s="268">
        <v>208.01750000000001</v>
      </c>
    </row>
    <row r="141" spans="1:64" x14ac:dyDescent="0.25">
      <c r="A141" s="273">
        <v>37468</v>
      </c>
      <c r="B141" s="268">
        <v>495.43</v>
      </c>
      <c r="C141" s="273">
        <v>37468</v>
      </c>
      <c r="D141" s="268">
        <v>1225.3699999999999</v>
      </c>
      <c r="E141" s="273">
        <v>37468</v>
      </c>
      <c r="F141" s="268">
        <v>212.71</v>
      </c>
      <c r="G141" s="273">
        <v>37468</v>
      </c>
      <c r="H141" s="268">
        <v>1140.3399999999999</v>
      </c>
      <c r="I141" s="273">
        <v>37468</v>
      </c>
      <c r="J141" s="268">
        <v>387.11619999999999</v>
      </c>
      <c r="K141" s="273">
        <v>37468</v>
      </c>
      <c r="L141" s="268">
        <v>591.44719999999995</v>
      </c>
      <c r="M141" s="273">
        <v>38198</v>
      </c>
      <c r="N141" s="268">
        <v>386.6816</v>
      </c>
      <c r="O141" s="273">
        <v>37468</v>
      </c>
      <c r="P141" s="268">
        <v>243.9735</v>
      </c>
      <c r="Q141" s="273">
        <v>41851</v>
      </c>
      <c r="R141" s="268">
        <v>290.13</v>
      </c>
      <c r="S141" s="273">
        <v>37468</v>
      </c>
      <c r="T141" s="268">
        <v>1115.32</v>
      </c>
      <c r="U141" s="273">
        <v>37468</v>
      </c>
      <c r="V141" s="268">
        <v>1060.17</v>
      </c>
      <c r="W141" s="273">
        <v>37468</v>
      </c>
      <c r="X141" s="268">
        <v>1.3</v>
      </c>
      <c r="Y141" s="273">
        <v>37468</v>
      </c>
      <c r="Z141" s="268">
        <v>1.6901000000000002</v>
      </c>
      <c r="AA141" s="273">
        <v>37468</v>
      </c>
      <c r="AB141" s="268">
        <v>4.4588000000000001</v>
      </c>
      <c r="AC141" s="275">
        <v>32567</v>
      </c>
      <c r="AD141" s="271">
        <v>88.09375</v>
      </c>
      <c r="AE141" s="275">
        <v>32386</v>
      </c>
      <c r="AF141" s="271">
        <v>9.298</v>
      </c>
      <c r="AG141" s="273">
        <v>37833</v>
      </c>
      <c r="AH141" s="269">
        <v>76170</v>
      </c>
      <c r="AI141" s="273">
        <v>37103</v>
      </c>
      <c r="AJ141" s="268">
        <v>97.36</v>
      </c>
      <c r="AK141" s="275">
        <v>29433</v>
      </c>
      <c r="AL141" s="270">
        <v>104.2</v>
      </c>
      <c r="AM141" s="275">
        <v>37072</v>
      </c>
      <c r="AN141" s="271">
        <v>3685.9758999999999</v>
      </c>
      <c r="AO141" s="275">
        <v>33938</v>
      </c>
      <c r="AP141" s="271">
        <v>238.63</v>
      </c>
      <c r="AQ141" s="275">
        <v>38929</v>
      </c>
      <c r="AR141" s="270">
        <v>111.4</v>
      </c>
      <c r="AS141" s="275">
        <v>38776</v>
      </c>
      <c r="AT141" s="270">
        <v>1946.22</v>
      </c>
      <c r="AU141" s="275">
        <v>40359</v>
      </c>
      <c r="AV141" s="271">
        <v>344.95600000000002</v>
      </c>
      <c r="AW141" s="275">
        <v>36980</v>
      </c>
      <c r="AX141" s="270">
        <v>152.35</v>
      </c>
      <c r="AY141" s="275">
        <v>31047</v>
      </c>
      <c r="AZ141" s="270">
        <v>1243.3</v>
      </c>
      <c r="BA141" s="275">
        <v>37103</v>
      </c>
      <c r="BB141" s="270">
        <v>312</v>
      </c>
      <c r="BC141" s="273">
        <v>41121</v>
      </c>
      <c r="BD141" s="268">
        <v>220.33619999999999</v>
      </c>
      <c r="BE141" s="273">
        <v>37468</v>
      </c>
      <c r="BF141" s="268">
        <v>1026.94</v>
      </c>
      <c r="BG141" s="273">
        <v>39721</v>
      </c>
      <c r="BH141" s="268">
        <v>212.06379999999999</v>
      </c>
      <c r="BI141" s="273">
        <v>38352</v>
      </c>
      <c r="BJ141" s="268">
        <v>209.79570000000001</v>
      </c>
      <c r="BK141" s="273">
        <v>38352</v>
      </c>
      <c r="BL141" s="268">
        <v>211.9503</v>
      </c>
    </row>
    <row r="142" spans="1:64" x14ac:dyDescent="0.25">
      <c r="A142" s="273">
        <v>37498</v>
      </c>
      <c r="B142" s="268">
        <v>509.56</v>
      </c>
      <c r="C142" s="273">
        <v>37498</v>
      </c>
      <c r="D142" s="268">
        <v>1257.8699999999999</v>
      </c>
      <c r="E142" s="273">
        <v>37498</v>
      </c>
      <c r="F142" s="268">
        <v>213</v>
      </c>
      <c r="G142" s="273">
        <v>37498</v>
      </c>
      <c r="H142" s="268">
        <v>1152.29</v>
      </c>
      <c r="I142" s="273">
        <v>37498</v>
      </c>
      <c r="J142" s="268">
        <v>404.01409999999998</v>
      </c>
      <c r="K142" s="273">
        <v>37498</v>
      </c>
      <c r="L142" s="268">
        <v>598.55619999999999</v>
      </c>
      <c r="M142" s="273">
        <v>38230</v>
      </c>
      <c r="N142" s="268">
        <v>402.2321</v>
      </c>
      <c r="O142" s="273">
        <v>37498</v>
      </c>
      <c r="P142" s="268">
        <v>247.9547</v>
      </c>
      <c r="Q142" s="273">
        <v>41880</v>
      </c>
      <c r="R142" s="268">
        <v>300.02</v>
      </c>
      <c r="S142" s="273">
        <v>37498</v>
      </c>
      <c r="T142" s="268">
        <v>1124.0899999999999</v>
      </c>
      <c r="U142" s="273">
        <v>37498</v>
      </c>
      <c r="V142" s="268">
        <v>1078.07</v>
      </c>
      <c r="W142" s="273">
        <v>37499</v>
      </c>
      <c r="X142" s="268">
        <v>1.7</v>
      </c>
      <c r="Y142" s="273">
        <v>37498</v>
      </c>
      <c r="Z142" s="268">
        <v>1.6694</v>
      </c>
      <c r="AA142" s="273">
        <v>37498</v>
      </c>
      <c r="AB142" s="268">
        <v>4.1409000000000002</v>
      </c>
      <c r="AC142" s="275">
        <v>32598</v>
      </c>
      <c r="AD142" s="271">
        <v>88.40625</v>
      </c>
      <c r="AE142" s="275">
        <v>32416</v>
      </c>
      <c r="AF142" s="271">
        <v>9.0510000000000002</v>
      </c>
      <c r="AG142" s="273">
        <v>37864</v>
      </c>
      <c r="AH142" s="269">
        <v>72000</v>
      </c>
      <c r="AI142" s="273">
        <v>37134</v>
      </c>
      <c r="AJ142" s="268">
        <v>96.74</v>
      </c>
      <c r="AK142" s="275">
        <v>29464</v>
      </c>
      <c r="AL142" s="270">
        <v>110.9</v>
      </c>
      <c r="AM142" s="275">
        <v>37103</v>
      </c>
      <c r="AN142" s="271">
        <v>3713.9893000000002</v>
      </c>
      <c r="AO142" s="275">
        <v>33969</v>
      </c>
      <c r="AP142" s="271">
        <v>235.27</v>
      </c>
      <c r="AQ142" s="275">
        <v>38960</v>
      </c>
      <c r="AR142" s="270">
        <v>112.1</v>
      </c>
      <c r="AS142" s="275">
        <v>38807</v>
      </c>
      <c r="AT142" s="270">
        <v>2052.17</v>
      </c>
      <c r="AU142" s="275">
        <v>40389</v>
      </c>
      <c r="AV142" s="271">
        <v>373.68200000000002</v>
      </c>
      <c r="AW142" s="275">
        <v>37011</v>
      </c>
      <c r="AX142" s="270">
        <v>171.23</v>
      </c>
      <c r="AY142" s="275">
        <v>31135</v>
      </c>
      <c r="AZ142" s="270">
        <v>1316.8</v>
      </c>
      <c r="BA142" s="275">
        <v>37134</v>
      </c>
      <c r="BB142" s="270">
        <v>317.39999999999998</v>
      </c>
      <c r="BC142" s="273">
        <v>41152</v>
      </c>
      <c r="BD142" s="268">
        <v>224.642</v>
      </c>
      <c r="BE142" s="273">
        <v>37498</v>
      </c>
      <c r="BF142" s="268">
        <v>1044.06</v>
      </c>
      <c r="BG142" s="273">
        <v>39752</v>
      </c>
      <c r="BH142" s="268">
        <v>193.63249999999999</v>
      </c>
      <c r="BI142" s="273">
        <v>38383</v>
      </c>
      <c r="BJ142" s="268">
        <v>214.0949</v>
      </c>
      <c r="BK142" s="273">
        <v>38383</v>
      </c>
      <c r="BL142" s="268">
        <v>216.1755</v>
      </c>
    </row>
    <row r="143" spans="1:64" x14ac:dyDescent="0.25">
      <c r="A143" s="273">
        <v>37529</v>
      </c>
      <c r="B143" s="268">
        <v>502.87</v>
      </c>
      <c r="C143" s="273">
        <v>37529</v>
      </c>
      <c r="D143" s="268">
        <v>1281.8599999999999</v>
      </c>
      <c r="E143" s="273">
        <v>37529</v>
      </c>
      <c r="F143" s="268">
        <v>213.43</v>
      </c>
      <c r="G143" s="273">
        <v>37529</v>
      </c>
      <c r="H143" s="268">
        <v>1174.4100000000001</v>
      </c>
      <c r="I143" s="273">
        <v>37529</v>
      </c>
      <c r="J143" s="268">
        <v>420.85160000000002</v>
      </c>
      <c r="K143" s="273">
        <v>37529</v>
      </c>
      <c r="L143" s="268">
        <v>611.67150000000004</v>
      </c>
      <c r="M143" s="273">
        <v>38260</v>
      </c>
      <c r="N143" s="268">
        <v>408.44650000000001</v>
      </c>
      <c r="O143" s="273">
        <v>37529</v>
      </c>
      <c r="P143" s="268">
        <v>250.69460000000001</v>
      </c>
      <c r="Q143" s="273">
        <v>41912</v>
      </c>
      <c r="R143" s="268">
        <v>290.29000000000002</v>
      </c>
      <c r="S143" s="273">
        <v>37529</v>
      </c>
      <c r="T143" s="268">
        <v>1132.07</v>
      </c>
      <c r="U143" s="273">
        <v>37529</v>
      </c>
      <c r="V143" s="268">
        <v>1095.53</v>
      </c>
      <c r="W143" s="273">
        <v>37529</v>
      </c>
      <c r="X143" s="268">
        <v>3.2</v>
      </c>
      <c r="Y143" s="273">
        <v>37529</v>
      </c>
      <c r="Z143" s="268">
        <v>1.5467</v>
      </c>
      <c r="AA143" s="273">
        <v>37529</v>
      </c>
      <c r="AB143" s="268">
        <v>3.5941999999999998</v>
      </c>
      <c r="AC143" s="275">
        <v>32626</v>
      </c>
      <c r="AD143" s="271">
        <v>90.1875</v>
      </c>
      <c r="AE143" s="275">
        <v>32447</v>
      </c>
      <c r="AF143" s="271">
        <v>8.74</v>
      </c>
      <c r="AG143" s="273">
        <v>37894</v>
      </c>
      <c r="AH143" s="269">
        <v>74760</v>
      </c>
      <c r="AI143" s="273">
        <v>37164</v>
      </c>
      <c r="AJ143" s="268">
        <v>94.87</v>
      </c>
      <c r="AK143" s="275">
        <v>29494</v>
      </c>
      <c r="AL143" s="270">
        <v>111.9</v>
      </c>
      <c r="AM143" s="275">
        <v>37134</v>
      </c>
      <c r="AN143" s="271">
        <v>3760.7856000000002</v>
      </c>
      <c r="AO143" s="275">
        <v>33998</v>
      </c>
      <c r="AP143" s="271">
        <v>237.97</v>
      </c>
      <c r="AQ143" s="275">
        <v>38990</v>
      </c>
      <c r="AR143" s="270">
        <v>111.9</v>
      </c>
      <c r="AS143" s="275">
        <v>38835</v>
      </c>
      <c r="AT143" s="270">
        <v>2089.7199999999998</v>
      </c>
      <c r="AU143" s="275">
        <v>40421</v>
      </c>
      <c r="AV143" s="271">
        <v>366.42500000000001</v>
      </c>
      <c r="AW143" s="275">
        <v>37042</v>
      </c>
      <c r="AX143" s="270">
        <v>174.7</v>
      </c>
      <c r="AY143" s="275">
        <v>31226</v>
      </c>
      <c r="AZ143" s="270">
        <v>1348.4</v>
      </c>
      <c r="BA143" s="275">
        <v>37162</v>
      </c>
      <c r="BB143" s="270">
        <v>308.8</v>
      </c>
      <c r="BC143" s="273">
        <v>41180</v>
      </c>
      <c r="BD143" s="268">
        <v>229.70939999999999</v>
      </c>
      <c r="BE143" s="273">
        <v>37529</v>
      </c>
      <c r="BF143" s="268">
        <v>1062.26</v>
      </c>
      <c r="BG143" s="273">
        <v>39780</v>
      </c>
      <c r="BH143" s="268">
        <v>195.00069999999999</v>
      </c>
      <c r="BI143" s="273">
        <v>38411</v>
      </c>
      <c r="BJ143" s="268">
        <v>214.41909999999999</v>
      </c>
      <c r="BK143" s="273">
        <v>38411</v>
      </c>
      <c r="BL143" s="268">
        <v>216.30019999999999</v>
      </c>
    </row>
    <row r="144" spans="1:64" x14ac:dyDescent="0.25">
      <c r="A144" s="273">
        <v>37560</v>
      </c>
      <c r="B144" s="268">
        <v>498.48</v>
      </c>
      <c r="C144" s="273">
        <v>37560</v>
      </c>
      <c r="D144" s="268">
        <v>1264.6500000000001</v>
      </c>
      <c r="E144" s="273">
        <v>37560</v>
      </c>
      <c r="F144" s="268">
        <v>213.77</v>
      </c>
      <c r="G144" s="273">
        <v>37560</v>
      </c>
      <c r="H144" s="268">
        <v>1172.28</v>
      </c>
      <c r="I144" s="273">
        <v>37560</v>
      </c>
      <c r="J144" s="268">
        <v>408.7629</v>
      </c>
      <c r="K144" s="273">
        <v>37560</v>
      </c>
      <c r="L144" s="268">
        <v>601.52750000000003</v>
      </c>
      <c r="M144" s="273">
        <v>38289</v>
      </c>
      <c r="N144" s="268">
        <v>415.22840000000002</v>
      </c>
      <c r="O144" s="273">
        <v>37560</v>
      </c>
      <c r="P144" s="268">
        <v>249.98070000000001</v>
      </c>
      <c r="Q144" s="273">
        <v>41943</v>
      </c>
      <c r="R144" s="268">
        <v>293.35000000000002</v>
      </c>
      <c r="S144" s="273">
        <v>37560</v>
      </c>
      <c r="T144" s="268">
        <v>1136.4000000000001</v>
      </c>
      <c r="U144" s="273">
        <v>37560</v>
      </c>
      <c r="V144" s="268">
        <v>1090.54</v>
      </c>
      <c r="W144" s="273">
        <v>37560</v>
      </c>
      <c r="X144" s="268">
        <v>3.9</v>
      </c>
      <c r="Y144" s="273">
        <v>37560</v>
      </c>
      <c r="Z144" s="268">
        <v>1.4449000000000001</v>
      </c>
      <c r="AA144" s="273">
        <v>37560</v>
      </c>
      <c r="AB144" s="268">
        <v>3.8925000000000001</v>
      </c>
      <c r="AC144" s="275">
        <v>32659</v>
      </c>
      <c r="AD144" s="271">
        <v>93.0625</v>
      </c>
      <c r="AE144" s="275">
        <v>32477</v>
      </c>
      <c r="AF144" s="271">
        <v>9.0679999999999996</v>
      </c>
      <c r="AG144" s="273">
        <v>37925</v>
      </c>
      <c r="AH144" s="269">
        <v>79530</v>
      </c>
      <c r="AI144" s="273">
        <v>37195</v>
      </c>
      <c r="AJ144" s="268">
        <v>92.88</v>
      </c>
      <c r="AK144" s="275">
        <v>29525</v>
      </c>
      <c r="AL144" s="270">
        <v>113.9</v>
      </c>
      <c r="AM144" s="275">
        <v>37164</v>
      </c>
      <c r="AN144" s="271">
        <v>3784.8546000000001</v>
      </c>
      <c r="AO144" s="275">
        <v>34026</v>
      </c>
      <c r="AP144" s="271">
        <v>238.51</v>
      </c>
      <c r="AQ144" s="275">
        <v>39021</v>
      </c>
      <c r="AR144" s="270">
        <v>112</v>
      </c>
      <c r="AS144" s="275">
        <v>38868</v>
      </c>
      <c r="AT144" s="270">
        <v>2020.13</v>
      </c>
      <c r="AU144" s="275">
        <v>40451</v>
      </c>
      <c r="AV144" s="271">
        <v>407.14499999999998</v>
      </c>
      <c r="AW144" s="275">
        <v>37071</v>
      </c>
      <c r="AX144" s="270">
        <v>168.4</v>
      </c>
      <c r="AY144" s="275">
        <v>31320</v>
      </c>
      <c r="AZ144" s="270">
        <v>1402.3</v>
      </c>
      <c r="BA144" s="275">
        <v>37195</v>
      </c>
      <c r="BB144" s="270">
        <v>265.89999999999998</v>
      </c>
      <c r="BC144" s="273">
        <v>41213</v>
      </c>
      <c r="BD144" s="268">
        <v>230.26339999999999</v>
      </c>
      <c r="BE144" s="273">
        <v>37560</v>
      </c>
      <c r="BF144" s="268">
        <v>1059.3499999999999</v>
      </c>
      <c r="BG144" s="273">
        <v>39813</v>
      </c>
      <c r="BH144" s="268">
        <v>204.67910000000001</v>
      </c>
      <c r="BI144" s="273">
        <v>38442</v>
      </c>
      <c r="BJ144" s="268">
        <v>213.43299999999999</v>
      </c>
      <c r="BK144" s="273">
        <v>38442</v>
      </c>
      <c r="BL144" s="268">
        <v>215.41650000000001</v>
      </c>
    </row>
    <row r="145" spans="1:64" x14ac:dyDescent="0.25">
      <c r="A145" s="273">
        <v>37589</v>
      </c>
      <c r="B145" s="268">
        <v>529.36</v>
      </c>
      <c r="C145" s="273">
        <v>37589</v>
      </c>
      <c r="D145" s="268">
        <v>1284.42</v>
      </c>
      <c r="E145" s="273">
        <v>37589</v>
      </c>
      <c r="F145" s="268">
        <v>214.05</v>
      </c>
      <c r="G145" s="273">
        <v>37589</v>
      </c>
      <c r="H145" s="268">
        <v>1161.3499999999999</v>
      </c>
      <c r="I145" s="273">
        <v>37589</v>
      </c>
      <c r="J145" s="268">
        <v>404.24419999999998</v>
      </c>
      <c r="K145" s="273">
        <v>37589</v>
      </c>
      <c r="L145" s="268">
        <v>599.029</v>
      </c>
      <c r="M145" s="273">
        <v>38321</v>
      </c>
      <c r="N145" s="268">
        <v>418.8623</v>
      </c>
      <c r="O145" s="273">
        <v>37589</v>
      </c>
      <c r="P145" s="268">
        <v>250.63470000000001</v>
      </c>
      <c r="Q145" s="273">
        <v>41971</v>
      </c>
      <c r="R145" s="268">
        <v>295.60000000000002</v>
      </c>
      <c r="S145" s="273">
        <v>37589</v>
      </c>
      <c r="T145" s="268">
        <v>1135.5899999999999</v>
      </c>
      <c r="U145" s="273">
        <v>37589</v>
      </c>
      <c r="V145" s="268">
        <v>1090.25</v>
      </c>
      <c r="W145" s="273">
        <v>37590</v>
      </c>
      <c r="X145" s="268">
        <v>3.8</v>
      </c>
      <c r="Y145" s="273">
        <v>37589</v>
      </c>
      <c r="Z145" s="268">
        <v>1.21</v>
      </c>
      <c r="AA145" s="273">
        <v>37589</v>
      </c>
      <c r="AB145" s="268">
        <v>4.2051999999999996</v>
      </c>
      <c r="AC145" s="275">
        <v>32689</v>
      </c>
      <c r="AD145" s="271">
        <v>97.9375</v>
      </c>
      <c r="AE145" s="275">
        <v>32507</v>
      </c>
      <c r="AF145" s="271">
        <v>8.9909999999999997</v>
      </c>
      <c r="AG145" s="273">
        <v>37955</v>
      </c>
      <c r="AH145" s="269">
        <v>77130</v>
      </c>
      <c r="AI145" s="273">
        <v>37225</v>
      </c>
      <c r="AJ145" s="268">
        <v>93.62</v>
      </c>
      <c r="AK145" s="275">
        <v>29555</v>
      </c>
      <c r="AL145" s="270">
        <v>114.6</v>
      </c>
      <c r="AM145" s="275">
        <v>37195</v>
      </c>
      <c r="AN145" s="271">
        <v>3820.0538000000001</v>
      </c>
      <c r="AO145" s="275">
        <v>34059</v>
      </c>
      <c r="AP145" s="271">
        <v>238.58</v>
      </c>
      <c r="AQ145" s="275">
        <v>39051</v>
      </c>
      <c r="AR145" s="270">
        <v>112.9</v>
      </c>
      <c r="AS145" s="275">
        <v>38898</v>
      </c>
      <c r="AT145" s="270">
        <v>2000.03</v>
      </c>
      <c r="AU145" s="275">
        <v>40480</v>
      </c>
      <c r="AV145" s="271">
        <v>418.96699999999998</v>
      </c>
      <c r="AW145" s="275">
        <v>37103</v>
      </c>
      <c r="AX145" s="270">
        <v>186.54</v>
      </c>
      <c r="AY145" s="275">
        <v>31412</v>
      </c>
      <c r="AZ145" s="270">
        <v>1450.2</v>
      </c>
      <c r="BA145" s="275">
        <v>37225</v>
      </c>
      <c r="BB145" s="270">
        <v>350.9</v>
      </c>
      <c r="BC145" s="273">
        <v>41243</v>
      </c>
      <c r="BD145" s="268">
        <v>231.65369999999999</v>
      </c>
      <c r="BE145" s="273">
        <v>37589</v>
      </c>
      <c r="BF145" s="268">
        <v>1052.56</v>
      </c>
      <c r="BG145" s="273">
        <v>39843</v>
      </c>
      <c r="BH145" s="268">
        <v>208.1302</v>
      </c>
      <c r="BI145" s="273">
        <v>38471</v>
      </c>
      <c r="BJ145" s="268">
        <v>217.73990000000001</v>
      </c>
      <c r="BK145" s="273">
        <v>38471</v>
      </c>
      <c r="BL145" s="268">
        <v>219.3382</v>
      </c>
    </row>
    <row r="146" spans="1:64" x14ac:dyDescent="0.25">
      <c r="A146" s="273">
        <v>37621</v>
      </c>
      <c r="B146" s="268">
        <v>536.76</v>
      </c>
      <c r="C146" s="273">
        <v>37621</v>
      </c>
      <c r="D146" s="268">
        <v>1323.64</v>
      </c>
      <c r="E146" s="273">
        <v>37621</v>
      </c>
      <c r="F146" s="268">
        <v>214.38</v>
      </c>
      <c r="G146" s="273">
        <v>37621</v>
      </c>
      <c r="H146" s="268">
        <v>1182.96</v>
      </c>
      <c r="I146" s="273">
        <v>37621</v>
      </c>
      <c r="J146" s="268">
        <v>420.80239999999998</v>
      </c>
      <c r="K146" s="273">
        <v>37621</v>
      </c>
      <c r="L146" s="268">
        <v>611.66499999999996</v>
      </c>
      <c r="M146" s="273">
        <v>38352</v>
      </c>
      <c r="N146" s="268">
        <v>428.64879999999999</v>
      </c>
      <c r="O146" s="273">
        <v>37621</v>
      </c>
      <c r="P146" s="268">
        <v>260.79360000000003</v>
      </c>
      <c r="Q146" s="273">
        <v>42004</v>
      </c>
      <c r="R146" s="268">
        <v>292.35000000000002</v>
      </c>
      <c r="S146" s="273">
        <v>37621</v>
      </c>
      <c r="T146" s="268">
        <v>1147.45</v>
      </c>
      <c r="U146" s="273">
        <v>37621</v>
      </c>
      <c r="V146" s="268">
        <v>1112.77</v>
      </c>
      <c r="W146" s="273">
        <v>37621</v>
      </c>
      <c r="X146" s="268">
        <v>3</v>
      </c>
      <c r="Y146" s="273">
        <v>37621</v>
      </c>
      <c r="Z146" s="268">
        <v>1.1898</v>
      </c>
      <c r="AA146" s="273">
        <v>37621</v>
      </c>
      <c r="AB146" s="268">
        <v>3.8159999999999998</v>
      </c>
      <c r="AC146" s="275">
        <v>32720</v>
      </c>
      <c r="AD146" s="271">
        <v>99.75</v>
      </c>
      <c r="AE146" s="275">
        <v>32539</v>
      </c>
      <c r="AF146" s="271">
        <v>8.82</v>
      </c>
      <c r="AG146" s="273">
        <v>37986</v>
      </c>
      <c r="AH146" s="269">
        <v>84920</v>
      </c>
      <c r="AI146" s="273">
        <v>37256</v>
      </c>
      <c r="AJ146" s="268">
        <v>92.76</v>
      </c>
      <c r="AK146" s="275">
        <v>29586</v>
      </c>
      <c r="AL146" s="270">
        <v>111.7</v>
      </c>
      <c r="AM146" s="275">
        <v>37225</v>
      </c>
      <c r="AN146" s="271">
        <v>3843.7381</v>
      </c>
      <c r="AO146" s="275">
        <v>34089</v>
      </c>
      <c r="AP146" s="271">
        <v>235.76</v>
      </c>
      <c r="AQ146" s="275">
        <v>39082</v>
      </c>
      <c r="AR146" s="270">
        <v>113.5</v>
      </c>
      <c r="AS146" s="275">
        <v>38929</v>
      </c>
      <c r="AT146" s="270">
        <v>1950.36</v>
      </c>
      <c r="AU146" s="275">
        <v>40512</v>
      </c>
      <c r="AV146" s="271">
        <v>407.90699999999998</v>
      </c>
      <c r="AW146" s="275">
        <v>37134</v>
      </c>
      <c r="AX146" s="270">
        <v>177.79</v>
      </c>
      <c r="AY146" s="275">
        <v>31502</v>
      </c>
      <c r="AZ146" s="270">
        <v>1489.8</v>
      </c>
      <c r="BA146" s="275">
        <v>37256</v>
      </c>
      <c r="BB146" s="270">
        <v>293.8</v>
      </c>
      <c r="BC146" s="273">
        <v>41274</v>
      </c>
      <c r="BD146" s="268">
        <v>233.30240000000001</v>
      </c>
      <c r="BE146" s="273">
        <v>37621</v>
      </c>
      <c r="BF146" s="268">
        <v>1074.95</v>
      </c>
      <c r="BG146" s="273">
        <v>39871</v>
      </c>
      <c r="BH146" s="268">
        <v>204.04320000000001</v>
      </c>
      <c r="BI146" s="273">
        <v>38503</v>
      </c>
      <c r="BJ146" s="268">
        <v>220.62790000000001</v>
      </c>
      <c r="BK146" s="273">
        <v>38503</v>
      </c>
      <c r="BL146" s="268">
        <v>221.91120000000001</v>
      </c>
    </row>
    <row r="147" spans="1:64" x14ac:dyDescent="0.25">
      <c r="A147" s="273">
        <v>37652</v>
      </c>
      <c r="B147" s="268">
        <v>554.63</v>
      </c>
      <c r="C147" s="273">
        <v>37652</v>
      </c>
      <c r="D147" s="268">
        <v>1329.21</v>
      </c>
      <c r="E147" s="273">
        <v>37652</v>
      </c>
      <c r="F147" s="268">
        <v>214.59</v>
      </c>
      <c r="G147" s="273">
        <v>37652</v>
      </c>
      <c r="H147" s="268">
        <v>1179.56</v>
      </c>
      <c r="I147" s="273">
        <v>37652</v>
      </c>
      <c r="J147" s="268">
        <v>419.38040000000001</v>
      </c>
      <c r="K147" s="273">
        <v>37652</v>
      </c>
      <c r="L147" s="268">
        <v>610.1182</v>
      </c>
      <c r="M147" s="273">
        <v>38383</v>
      </c>
      <c r="N147" s="268">
        <v>431.5881</v>
      </c>
      <c r="O147" s="273">
        <v>37652</v>
      </c>
      <c r="P147" s="268">
        <v>263.7244</v>
      </c>
      <c r="Q147" s="273">
        <v>42034</v>
      </c>
      <c r="R147" s="268">
        <v>289.95999999999998</v>
      </c>
      <c r="S147" s="273">
        <v>37652</v>
      </c>
      <c r="T147" s="268">
        <v>1150.25</v>
      </c>
      <c r="U147" s="273">
        <v>37652</v>
      </c>
      <c r="V147" s="268">
        <v>1113.72</v>
      </c>
      <c r="W147" s="273">
        <v>37652</v>
      </c>
      <c r="X147" s="268">
        <v>3.3</v>
      </c>
      <c r="Y147" s="273">
        <v>37652</v>
      </c>
      <c r="Z147" s="268">
        <v>1.1692</v>
      </c>
      <c r="AA147" s="273">
        <v>37652</v>
      </c>
      <c r="AB147" s="268">
        <v>3.9624999999999999</v>
      </c>
      <c r="AC147" s="275">
        <v>32751</v>
      </c>
      <c r="AD147" s="271">
        <v>96.25</v>
      </c>
      <c r="AE147" s="275">
        <v>32567</v>
      </c>
      <c r="AF147" s="271">
        <v>9.1140000000000008</v>
      </c>
      <c r="AG147" s="273">
        <v>38017</v>
      </c>
      <c r="AH147" s="269">
        <v>82740</v>
      </c>
      <c r="AI147" s="273">
        <v>37287</v>
      </c>
      <c r="AJ147" s="268">
        <v>90.64</v>
      </c>
      <c r="AK147" s="275">
        <v>29617</v>
      </c>
      <c r="AL147" s="270">
        <v>111.1</v>
      </c>
      <c r="AM147" s="275">
        <v>37256</v>
      </c>
      <c r="AN147" s="271">
        <v>3840.6631000000002</v>
      </c>
      <c r="AO147" s="275">
        <v>34120</v>
      </c>
      <c r="AP147" s="271">
        <v>233.81</v>
      </c>
      <c r="AQ147" s="275">
        <v>39113</v>
      </c>
      <c r="AR147" s="270">
        <v>113.3</v>
      </c>
      <c r="AS147" s="275">
        <v>38960</v>
      </c>
      <c r="AT147" s="270">
        <v>2016.76</v>
      </c>
      <c r="AU147" s="275">
        <v>40543</v>
      </c>
      <c r="AV147" s="271">
        <v>437.01499999999999</v>
      </c>
      <c r="AW147" s="275">
        <v>37162</v>
      </c>
      <c r="AX147" s="270">
        <v>156.93</v>
      </c>
      <c r="AY147" s="275">
        <v>31593</v>
      </c>
      <c r="AZ147" s="270">
        <v>1529.8</v>
      </c>
      <c r="BA147" s="275">
        <v>37287</v>
      </c>
      <c r="BB147" s="270">
        <v>328.5</v>
      </c>
      <c r="BC147" s="273">
        <v>41305</v>
      </c>
      <c r="BD147" s="268">
        <v>233.0026</v>
      </c>
      <c r="BE147" s="273">
        <v>37652</v>
      </c>
      <c r="BF147" s="268">
        <v>1073.23</v>
      </c>
      <c r="BG147" s="273">
        <v>39903</v>
      </c>
      <c r="BH147" s="268">
        <v>215.9691</v>
      </c>
      <c r="BI147" s="273">
        <v>38533</v>
      </c>
      <c r="BJ147" s="268">
        <v>223.24959999999999</v>
      </c>
      <c r="BK147" s="273">
        <v>38533</v>
      </c>
      <c r="BL147" s="268">
        <v>223.8279</v>
      </c>
    </row>
    <row r="148" spans="1:64" x14ac:dyDescent="0.25">
      <c r="A148" s="273">
        <v>37680</v>
      </c>
      <c r="B148" s="268">
        <v>561.47</v>
      </c>
      <c r="C148" s="273">
        <v>37680</v>
      </c>
      <c r="D148" s="268">
        <v>1356.52</v>
      </c>
      <c r="E148" s="273">
        <v>37680</v>
      </c>
      <c r="F148" s="268">
        <v>214.79</v>
      </c>
      <c r="G148" s="273">
        <v>37680</v>
      </c>
      <c r="H148" s="268">
        <v>1192.3</v>
      </c>
      <c r="I148" s="273">
        <v>37680</v>
      </c>
      <c r="J148" s="268">
        <v>432.07459999999998</v>
      </c>
      <c r="K148" s="273">
        <v>37680</v>
      </c>
      <c r="L148" s="268">
        <v>618.64829999999995</v>
      </c>
      <c r="M148" s="273">
        <v>38411</v>
      </c>
      <c r="N148" s="268">
        <v>436.65800000000002</v>
      </c>
      <c r="O148" s="273">
        <v>37680</v>
      </c>
      <c r="P148" s="268">
        <v>267.13499999999999</v>
      </c>
      <c r="Q148" s="273">
        <v>42062</v>
      </c>
      <c r="R148" s="268">
        <v>300.83999999999997</v>
      </c>
      <c r="S148" s="273">
        <v>37680</v>
      </c>
      <c r="T148" s="268">
        <v>1157.96</v>
      </c>
      <c r="U148" s="273">
        <v>37680</v>
      </c>
      <c r="V148" s="268">
        <v>1129.1300000000001</v>
      </c>
      <c r="W148" s="273">
        <v>37680</v>
      </c>
      <c r="X148" s="268">
        <v>2</v>
      </c>
      <c r="Y148" s="273">
        <v>37680</v>
      </c>
      <c r="Z148" s="268">
        <v>1.1896</v>
      </c>
      <c r="AA148" s="273">
        <v>37680</v>
      </c>
      <c r="AB148" s="268">
        <v>3.6897000000000002</v>
      </c>
      <c r="AC148" s="275">
        <v>32780</v>
      </c>
      <c r="AD148" s="271">
        <v>95.84375</v>
      </c>
      <c r="AE148" s="275">
        <v>32598</v>
      </c>
      <c r="AF148" s="271">
        <v>9.0920000000000005</v>
      </c>
      <c r="AG148" s="273">
        <v>38046</v>
      </c>
      <c r="AH148" s="269">
        <v>84540</v>
      </c>
      <c r="AI148" s="273">
        <v>37315</v>
      </c>
      <c r="AJ148" s="268">
        <v>88.15</v>
      </c>
      <c r="AK148" s="275">
        <v>29645</v>
      </c>
      <c r="AL148" s="270">
        <v>107.6</v>
      </c>
      <c r="AM148" s="275">
        <v>37287</v>
      </c>
      <c r="AN148" s="271">
        <v>3893.8371000000002</v>
      </c>
      <c r="AO148" s="275">
        <v>34150</v>
      </c>
      <c r="AP148" s="271">
        <v>233.26</v>
      </c>
      <c r="AQ148" s="275">
        <v>39141</v>
      </c>
      <c r="AR148" s="270">
        <v>113.3</v>
      </c>
      <c r="AS148" s="275">
        <v>38989</v>
      </c>
      <c r="AT148" s="270">
        <v>2071.79</v>
      </c>
      <c r="AU148" s="275">
        <v>40574</v>
      </c>
      <c r="AV148" s="271">
        <v>425.15899999999999</v>
      </c>
      <c r="AW148" s="275">
        <v>37195</v>
      </c>
      <c r="AX148" s="270">
        <v>157.68</v>
      </c>
      <c r="AY148" s="275">
        <v>31685</v>
      </c>
      <c r="AZ148" s="270">
        <v>1589.1</v>
      </c>
      <c r="BA148" s="275">
        <v>37315</v>
      </c>
      <c r="BB148" s="270">
        <v>315.5</v>
      </c>
      <c r="BC148" s="273">
        <v>41333</v>
      </c>
      <c r="BD148" s="268">
        <v>227.482</v>
      </c>
      <c r="BE148" s="273">
        <v>37680</v>
      </c>
      <c r="BF148" s="268">
        <v>1088.6199999999999</v>
      </c>
      <c r="BG148" s="273">
        <v>39933</v>
      </c>
      <c r="BH148" s="268">
        <v>211.9384</v>
      </c>
      <c r="BI148" s="273">
        <v>38562</v>
      </c>
      <c r="BJ148" s="268">
        <v>223.33930000000001</v>
      </c>
      <c r="BK148" s="273">
        <v>38562</v>
      </c>
      <c r="BL148" s="268">
        <v>223.15199999999999</v>
      </c>
    </row>
    <row r="149" spans="1:64" x14ac:dyDescent="0.25">
      <c r="A149" s="273">
        <v>37711</v>
      </c>
      <c r="B149" s="268">
        <v>577.62</v>
      </c>
      <c r="C149" s="273">
        <v>37711</v>
      </c>
      <c r="D149" s="268">
        <v>1357.1</v>
      </c>
      <c r="E149" s="273">
        <v>37711</v>
      </c>
      <c r="F149" s="268">
        <v>215.07</v>
      </c>
      <c r="G149" s="273">
        <v>37711</v>
      </c>
      <c r="H149" s="268">
        <v>1192.25</v>
      </c>
      <c r="I149" s="273">
        <v>37711</v>
      </c>
      <c r="J149" s="268">
        <v>426.64170000000001</v>
      </c>
      <c r="K149" s="273">
        <v>37711</v>
      </c>
      <c r="L149" s="268">
        <v>619.0181</v>
      </c>
      <c r="M149" s="273">
        <v>38442</v>
      </c>
      <c r="N149" s="268">
        <v>425.37029999999999</v>
      </c>
      <c r="O149" s="273">
        <v>37711</v>
      </c>
      <c r="P149" s="268">
        <v>267.8021</v>
      </c>
      <c r="Q149" s="273">
        <v>42094</v>
      </c>
      <c r="R149" s="268">
        <v>300.76</v>
      </c>
      <c r="S149" s="273">
        <v>37711</v>
      </c>
      <c r="T149" s="268">
        <v>1158.06</v>
      </c>
      <c r="U149" s="273">
        <v>37711</v>
      </c>
      <c r="V149" s="268">
        <v>1128.26</v>
      </c>
      <c r="W149" s="273">
        <v>37711</v>
      </c>
      <c r="X149" s="268">
        <v>1.5</v>
      </c>
      <c r="Y149" s="273">
        <v>37711</v>
      </c>
      <c r="Z149" s="268">
        <v>1.1080000000000001</v>
      </c>
      <c r="AA149" s="273">
        <v>37711</v>
      </c>
      <c r="AB149" s="268">
        <v>3.7960000000000003</v>
      </c>
      <c r="AC149" s="275">
        <v>32812</v>
      </c>
      <c r="AD149" s="271">
        <v>99.34375</v>
      </c>
      <c r="AE149" s="275">
        <v>32626</v>
      </c>
      <c r="AF149" s="271">
        <v>8.9280000000000008</v>
      </c>
      <c r="AG149" s="273">
        <v>38077</v>
      </c>
      <c r="AH149" s="269">
        <v>80560</v>
      </c>
      <c r="AI149" s="273">
        <v>37346</v>
      </c>
      <c r="AJ149" s="268">
        <v>88.48</v>
      </c>
      <c r="AK149" s="275">
        <v>29676</v>
      </c>
      <c r="AL149" s="270">
        <v>106</v>
      </c>
      <c r="AM149" s="275">
        <v>37315</v>
      </c>
      <c r="AN149" s="271">
        <v>3901.0927999999999</v>
      </c>
      <c r="AO149" s="275">
        <v>34180</v>
      </c>
      <c r="AP149" s="271">
        <v>234.83</v>
      </c>
      <c r="AQ149" s="275">
        <v>39172</v>
      </c>
      <c r="AR149" s="270">
        <v>114.1</v>
      </c>
      <c r="AS149" s="275">
        <v>39021</v>
      </c>
      <c r="AT149" s="270">
        <v>2224.64</v>
      </c>
      <c r="AU149" s="275">
        <v>40602</v>
      </c>
      <c r="AV149" s="271">
        <v>421.19400000000002</v>
      </c>
      <c r="AW149" s="275">
        <v>37225</v>
      </c>
      <c r="AX149" s="270">
        <v>172.07</v>
      </c>
      <c r="AY149" s="275">
        <v>31777</v>
      </c>
      <c r="AZ149" s="270">
        <v>1649</v>
      </c>
      <c r="BA149" s="275">
        <v>37344</v>
      </c>
      <c r="BB149" s="270">
        <v>349.9</v>
      </c>
      <c r="BC149" s="273">
        <v>41362</v>
      </c>
      <c r="BD149" s="268">
        <v>226.4605</v>
      </c>
      <c r="BE149" s="273">
        <v>37711</v>
      </c>
      <c r="BF149" s="268">
        <v>1087.9100000000001</v>
      </c>
      <c r="BG149" s="273">
        <v>39962</v>
      </c>
      <c r="BH149" s="268">
        <v>216.39850000000001</v>
      </c>
      <c r="BI149" s="273">
        <v>38595</v>
      </c>
      <c r="BJ149" s="268">
        <v>226.45930000000001</v>
      </c>
      <c r="BK149" s="273">
        <v>38595</v>
      </c>
      <c r="BL149" s="268">
        <v>226.17349999999999</v>
      </c>
    </row>
    <row r="150" spans="1:64" x14ac:dyDescent="0.25">
      <c r="A150" s="273">
        <v>37741</v>
      </c>
      <c r="B150" s="268">
        <v>611.89</v>
      </c>
      <c r="C150" s="273">
        <v>37741</v>
      </c>
      <c r="D150" s="268">
        <v>1384.19</v>
      </c>
      <c r="E150" s="273">
        <v>37741</v>
      </c>
      <c r="F150" s="268">
        <v>215.27</v>
      </c>
      <c r="G150" s="273">
        <v>37741</v>
      </c>
      <c r="H150" s="268">
        <v>1194.6199999999999</v>
      </c>
      <c r="I150" s="273">
        <v>37741</v>
      </c>
      <c r="J150" s="268">
        <v>430.9735</v>
      </c>
      <c r="K150" s="273">
        <v>37741</v>
      </c>
      <c r="L150" s="268">
        <v>623.11310000000003</v>
      </c>
      <c r="M150" s="273">
        <v>38471</v>
      </c>
      <c r="N150" s="268">
        <v>431.14729999999997</v>
      </c>
      <c r="O150" s="273">
        <v>37741</v>
      </c>
      <c r="P150" s="268">
        <v>271.23719999999997</v>
      </c>
      <c r="Q150" s="273">
        <v>42124</v>
      </c>
      <c r="R150" s="268">
        <v>303.49</v>
      </c>
      <c r="S150" s="273">
        <v>37741</v>
      </c>
      <c r="T150" s="268">
        <v>1162.9000000000001</v>
      </c>
      <c r="U150" s="273">
        <v>37741</v>
      </c>
      <c r="V150" s="268">
        <v>1137.57</v>
      </c>
      <c r="W150" s="273">
        <v>37741</v>
      </c>
      <c r="X150" s="268">
        <v>0.5</v>
      </c>
      <c r="Y150" s="273">
        <v>37741</v>
      </c>
      <c r="Z150" s="268">
        <v>1.1082000000000001</v>
      </c>
      <c r="AA150" s="273">
        <v>37741</v>
      </c>
      <c r="AB150" s="268">
        <v>3.8359000000000001</v>
      </c>
      <c r="AC150" s="275">
        <v>32842</v>
      </c>
      <c r="AD150" s="271">
        <v>99.46875</v>
      </c>
      <c r="AE150" s="275">
        <v>32659</v>
      </c>
      <c r="AF150" s="271">
        <v>8.5950000000000006</v>
      </c>
      <c r="AG150" s="273">
        <v>38107</v>
      </c>
      <c r="AH150" s="269">
        <v>84670</v>
      </c>
      <c r="AI150" s="273">
        <v>37376</v>
      </c>
      <c r="AJ150" s="268">
        <v>86.63</v>
      </c>
      <c r="AK150" s="275">
        <v>29706</v>
      </c>
      <c r="AL150" s="270">
        <v>105.6</v>
      </c>
      <c r="AM150" s="275">
        <v>37346</v>
      </c>
      <c r="AN150" s="271">
        <v>3919.0805999999998</v>
      </c>
      <c r="AO150" s="275">
        <v>34212</v>
      </c>
      <c r="AP150" s="271">
        <v>236.1</v>
      </c>
      <c r="AQ150" s="275">
        <v>39202</v>
      </c>
      <c r="AR150" s="270">
        <v>114.2</v>
      </c>
      <c r="AS150" s="275">
        <v>39051</v>
      </c>
      <c r="AT150" s="270">
        <v>2355.4499999999998</v>
      </c>
      <c r="AU150" s="275">
        <v>40633</v>
      </c>
      <c r="AV150" s="271">
        <v>445.95800000000003</v>
      </c>
      <c r="AW150" s="275">
        <v>37256</v>
      </c>
      <c r="AX150" s="270">
        <v>188.02</v>
      </c>
      <c r="AY150" s="275">
        <v>31867</v>
      </c>
      <c r="AZ150" s="270">
        <v>1694.5</v>
      </c>
      <c r="BA150" s="275">
        <v>37376</v>
      </c>
      <c r="BB150" s="270">
        <v>368.4</v>
      </c>
      <c r="BC150" s="273">
        <v>41394</v>
      </c>
      <c r="BD150" s="268">
        <v>233.1936</v>
      </c>
      <c r="BE150" s="273">
        <v>37741</v>
      </c>
      <c r="BF150" s="268">
        <v>1092.92</v>
      </c>
      <c r="BG150" s="273">
        <v>39994</v>
      </c>
      <c r="BH150" s="268">
        <v>217.38740000000001</v>
      </c>
      <c r="BI150" s="273">
        <v>38625</v>
      </c>
      <c r="BJ150" s="268">
        <v>224.3785</v>
      </c>
      <c r="BK150" s="273">
        <v>38625</v>
      </c>
      <c r="BL150" s="268">
        <v>223.64169999999999</v>
      </c>
    </row>
    <row r="151" spans="1:64" x14ac:dyDescent="0.25">
      <c r="A151" s="273">
        <v>37771</v>
      </c>
      <c r="B151" s="268">
        <v>618.21</v>
      </c>
      <c r="C151" s="273">
        <v>37771</v>
      </c>
      <c r="D151" s="268">
        <v>1429.05</v>
      </c>
      <c r="E151" s="273">
        <v>37771</v>
      </c>
      <c r="F151" s="268">
        <v>215.49</v>
      </c>
      <c r="G151" s="273">
        <v>37771</v>
      </c>
      <c r="H151" s="268">
        <v>1213.1600000000001</v>
      </c>
      <c r="I151" s="273">
        <v>37771</v>
      </c>
      <c r="J151" s="268">
        <v>455.2072</v>
      </c>
      <c r="K151" s="273">
        <v>37771</v>
      </c>
      <c r="L151" s="268">
        <v>637.70309999999995</v>
      </c>
      <c r="M151" s="273">
        <v>38503</v>
      </c>
      <c r="N151" s="268">
        <v>442.58679999999998</v>
      </c>
      <c r="O151" s="273">
        <v>37771</v>
      </c>
      <c r="P151" s="268">
        <v>280.87830000000002</v>
      </c>
      <c r="Q151" s="273">
        <v>42153</v>
      </c>
      <c r="R151" s="268">
        <v>310.77999999999997</v>
      </c>
      <c r="S151" s="273">
        <v>37771</v>
      </c>
      <c r="T151" s="268">
        <v>1163.8599999999999</v>
      </c>
      <c r="U151" s="273">
        <v>37771</v>
      </c>
      <c r="V151" s="268">
        <v>1158.78</v>
      </c>
      <c r="W151" s="273">
        <v>37772</v>
      </c>
      <c r="X151" s="268">
        <v>0.6</v>
      </c>
      <c r="Y151" s="273">
        <v>37771</v>
      </c>
      <c r="Z151" s="268">
        <v>1.0979000000000001</v>
      </c>
      <c r="AA151" s="273">
        <v>37771</v>
      </c>
      <c r="AB151" s="268">
        <v>3.3698999999999999</v>
      </c>
      <c r="AC151" s="275">
        <v>32871</v>
      </c>
      <c r="AD151" s="271">
        <v>98.65625</v>
      </c>
      <c r="AE151" s="275">
        <v>32689</v>
      </c>
      <c r="AF151" s="271">
        <v>8.0370000000000008</v>
      </c>
      <c r="AG151" s="273">
        <v>38138</v>
      </c>
      <c r="AH151" s="269">
        <v>85060</v>
      </c>
      <c r="AI151" s="273">
        <v>37407</v>
      </c>
      <c r="AJ151" s="268">
        <v>85.08</v>
      </c>
      <c r="AK151" s="275">
        <v>29737</v>
      </c>
      <c r="AL151" s="270">
        <v>103.8</v>
      </c>
      <c r="AM151" s="275">
        <v>37376</v>
      </c>
      <c r="AN151" s="271">
        <v>3953.0146</v>
      </c>
      <c r="AO151" s="275">
        <v>34242</v>
      </c>
      <c r="AP151" s="271">
        <v>234.74</v>
      </c>
      <c r="AQ151" s="275">
        <v>39233</v>
      </c>
      <c r="AR151" s="270">
        <v>114.7</v>
      </c>
      <c r="AS151" s="275">
        <v>39080</v>
      </c>
      <c r="AT151" s="270">
        <v>2431.11</v>
      </c>
      <c r="AU151" s="275">
        <v>40662</v>
      </c>
      <c r="AV151" s="271">
        <v>459.791</v>
      </c>
      <c r="AW151" s="275">
        <v>37287</v>
      </c>
      <c r="AX151" s="270">
        <v>184.88</v>
      </c>
      <c r="AY151" s="275">
        <v>31958</v>
      </c>
      <c r="AZ151" s="270">
        <v>1757.7</v>
      </c>
      <c r="BA151" s="275">
        <v>37407</v>
      </c>
      <c r="BB151" s="270">
        <v>414</v>
      </c>
      <c r="BC151" s="273">
        <v>41425</v>
      </c>
      <c r="BD151" s="268">
        <v>224.68219999999999</v>
      </c>
      <c r="BE151" s="273">
        <v>37771</v>
      </c>
      <c r="BF151" s="268">
        <v>1115.95</v>
      </c>
      <c r="BG151" s="273">
        <v>40025</v>
      </c>
      <c r="BH151" s="268">
        <v>217.5478</v>
      </c>
      <c r="BI151" s="273">
        <v>38656</v>
      </c>
      <c r="BJ151" s="268">
        <v>222.33369999999999</v>
      </c>
      <c r="BK151" s="273">
        <v>38656</v>
      </c>
      <c r="BL151" s="268">
        <v>221.8349</v>
      </c>
    </row>
    <row r="152" spans="1:64" x14ac:dyDescent="0.25">
      <c r="A152" s="273">
        <v>37802</v>
      </c>
      <c r="B152" s="268">
        <v>635.99</v>
      </c>
      <c r="C152" s="273">
        <v>37802</v>
      </c>
      <c r="D152" s="268">
        <v>1425.78</v>
      </c>
      <c r="E152" s="273">
        <v>37802</v>
      </c>
      <c r="F152" s="268">
        <v>215.8</v>
      </c>
      <c r="G152" s="273">
        <v>37802</v>
      </c>
      <c r="H152" s="268">
        <v>1211.22</v>
      </c>
      <c r="I152" s="273">
        <v>37802</v>
      </c>
      <c r="J152" s="268">
        <v>448.26249999999999</v>
      </c>
      <c r="K152" s="273">
        <v>37802</v>
      </c>
      <c r="L152" s="268">
        <v>634.98879999999997</v>
      </c>
      <c r="M152" s="273">
        <v>38533</v>
      </c>
      <c r="N152" s="268">
        <v>450.59769999999997</v>
      </c>
      <c r="O152" s="273">
        <v>37802</v>
      </c>
      <c r="P152" s="268">
        <v>277.83260000000001</v>
      </c>
      <c r="Q152" s="273">
        <v>42185</v>
      </c>
      <c r="R152" s="268">
        <v>304.08</v>
      </c>
      <c r="S152" s="273">
        <v>37802</v>
      </c>
      <c r="T152" s="268">
        <v>1165.76</v>
      </c>
      <c r="U152" s="273">
        <v>37802</v>
      </c>
      <c r="V152" s="268">
        <v>1156.48</v>
      </c>
      <c r="W152" s="273">
        <v>37802</v>
      </c>
      <c r="X152" s="268">
        <v>1.2</v>
      </c>
      <c r="Y152" s="273">
        <v>37802</v>
      </c>
      <c r="Z152" s="268">
        <v>0.84550000000000003</v>
      </c>
      <c r="AA152" s="273">
        <v>37802</v>
      </c>
      <c r="AB152" s="268">
        <v>3.5133000000000001</v>
      </c>
      <c r="AC152" s="275">
        <v>32904</v>
      </c>
      <c r="AD152" s="271">
        <v>94.25</v>
      </c>
      <c r="AE152" s="275">
        <v>32720</v>
      </c>
      <c r="AF152" s="271">
        <v>7.92</v>
      </c>
      <c r="AG152" s="273">
        <v>38168</v>
      </c>
      <c r="AH152" s="269">
        <v>85540</v>
      </c>
      <c r="AI152" s="273">
        <v>37437</v>
      </c>
      <c r="AJ152" s="268">
        <v>86.31</v>
      </c>
      <c r="AK152" s="275">
        <v>29767</v>
      </c>
      <c r="AL152" s="270">
        <v>105.8</v>
      </c>
      <c r="AM152" s="275">
        <v>37407</v>
      </c>
      <c r="AN152" s="271">
        <v>3973.8330999999998</v>
      </c>
      <c r="AO152" s="275">
        <v>34271</v>
      </c>
      <c r="AP152" s="271">
        <v>238.96</v>
      </c>
      <c r="AQ152" s="275">
        <v>39263</v>
      </c>
      <c r="AR152" s="270">
        <v>114.9</v>
      </c>
      <c r="AS152" s="275">
        <v>39113</v>
      </c>
      <c r="AT152" s="270">
        <v>2440.62</v>
      </c>
      <c r="AU152" s="275">
        <v>40694</v>
      </c>
      <c r="AV152" s="271">
        <v>447.73099999999999</v>
      </c>
      <c r="AW152" s="275">
        <v>37315</v>
      </c>
      <c r="AX152" s="270">
        <v>202.74</v>
      </c>
      <c r="AY152" s="275">
        <v>32050</v>
      </c>
      <c r="AZ152" s="270">
        <v>1804.1</v>
      </c>
      <c r="BA152" s="275">
        <v>37435</v>
      </c>
      <c r="BB152" s="270">
        <v>377.9</v>
      </c>
      <c r="BC152" s="273">
        <v>41453</v>
      </c>
      <c r="BD152" s="268">
        <v>221.57400000000001</v>
      </c>
      <c r="BE152" s="273">
        <v>37802</v>
      </c>
      <c r="BF152" s="268">
        <v>1111.82</v>
      </c>
      <c r="BG152" s="273">
        <v>40056</v>
      </c>
      <c r="BH152" s="268">
        <v>219.45740000000001</v>
      </c>
      <c r="BI152" s="273">
        <v>38686</v>
      </c>
      <c r="BJ152" s="268">
        <v>223.21960000000001</v>
      </c>
      <c r="BK152" s="273">
        <v>38686</v>
      </c>
      <c r="BL152" s="268">
        <v>222.809</v>
      </c>
    </row>
    <row r="153" spans="1:64" x14ac:dyDescent="0.25">
      <c r="A153" s="273">
        <v>37833</v>
      </c>
      <c r="B153" s="268">
        <v>629</v>
      </c>
      <c r="C153" s="273">
        <v>37833</v>
      </c>
      <c r="D153" s="268">
        <v>1363.85</v>
      </c>
      <c r="E153" s="273">
        <v>37833</v>
      </c>
      <c r="F153" s="268">
        <v>215.9</v>
      </c>
      <c r="G153" s="273">
        <v>37833</v>
      </c>
      <c r="H153" s="268">
        <v>1184.71</v>
      </c>
      <c r="I153" s="273">
        <v>37833</v>
      </c>
      <c r="J153" s="268">
        <v>408.17230000000001</v>
      </c>
      <c r="K153" s="273">
        <v>37833</v>
      </c>
      <c r="L153" s="268">
        <v>612.76610000000005</v>
      </c>
      <c r="M153" s="273">
        <v>38562</v>
      </c>
      <c r="N153" s="268">
        <v>451.42320000000001</v>
      </c>
      <c r="O153" s="273">
        <v>37833</v>
      </c>
      <c r="P153" s="268">
        <v>269.73750000000001</v>
      </c>
      <c r="Q153" s="273">
        <v>42216</v>
      </c>
      <c r="R153" s="268">
        <v>302.27</v>
      </c>
      <c r="S153" s="273">
        <v>37833</v>
      </c>
      <c r="T153" s="268">
        <v>1143.92</v>
      </c>
      <c r="U153" s="273">
        <v>37833</v>
      </c>
      <c r="V153" s="268">
        <v>1117.5999999999999</v>
      </c>
      <c r="W153" s="273">
        <v>37833</v>
      </c>
      <c r="X153" s="268">
        <v>2</v>
      </c>
      <c r="Y153" s="273">
        <v>37833</v>
      </c>
      <c r="Z153" s="268">
        <v>0.9375</v>
      </c>
      <c r="AA153" s="273">
        <v>37833</v>
      </c>
      <c r="AB153" s="268">
        <v>4.4055</v>
      </c>
      <c r="AC153" s="275">
        <v>32932</v>
      </c>
      <c r="AD153" s="271">
        <v>93.3125</v>
      </c>
      <c r="AE153" s="275">
        <v>32751</v>
      </c>
      <c r="AF153" s="271">
        <v>8.2040000000000006</v>
      </c>
      <c r="AG153" s="273">
        <v>38199</v>
      </c>
      <c r="AH153" s="269">
        <v>83530</v>
      </c>
      <c r="AI153" s="273">
        <v>37468</v>
      </c>
      <c r="AJ153" s="268">
        <v>87.88</v>
      </c>
      <c r="AK153" s="275">
        <v>29798</v>
      </c>
      <c r="AL153" s="270">
        <v>105.6</v>
      </c>
      <c r="AM153" s="275">
        <v>37437</v>
      </c>
      <c r="AN153" s="271">
        <v>3982.7022999999999</v>
      </c>
      <c r="AO153" s="275">
        <v>34303</v>
      </c>
      <c r="AP153" s="271">
        <v>243.06</v>
      </c>
      <c r="AQ153" s="275">
        <v>39294</v>
      </c>
      <c r="AR153" s="270">
        <v>114.9</v>
      </c>
      <c r="AS153" s="275">
        <v>39141</v>
      </c>
      <c r="AT153" s="270">
        <v>2431.48</v>
      </c>
      <c r="AU153" s="275">
        <v>40724</v>
      </c>
      <c r="AV153" s="271">
        <v>440.84399999999999</v>
      </c>
      <c r="AW153" s="275">
        <v>37344</v>
      </c>
      <c r="AX153" s="270">
        <v>204.45</v>
      </c>
      <c r="AY153" s="275">
        <v>32142</v>
      </c>
      <c r="AZ153" s="270">
        <v>1828.6</v>
      </c>
      <c r="BA153" s="275">
        <v>37468</v>
      </c>
      <c r="BB153" s="270">
        <v>360.5</v>
      </c>
      <c r="BC153" s="273">
        <v>41486</v>
      </c>
      <c r="BD153" s="268">
        <v>226.4623</v>
      </c>
      <c r="BE153" s="273">
        <v>37833</v>
      </c>
      <c r="BF153" s="268">
        <v>1071.05</v>
      </c>
      <c r="BG153" s="273">
        <v>40086</v>
      </c>
      <c r="BH153" s="268">
        <v>224.08170000000001</v>
      </c>
      <c r="BI153" s="273">
        <v>38716</v>
      </c>
      <c r="BJ153" s="268">
        <v>226.38390000000001</v>
      </c>
      <c r="BK153" s="273">
        <v>38716</v>
      </c>
      <c r="BL153" s="268">
        <v>225.98249999999999</v>
      </c>
    </row>
    <row r="154" spans="1:64" x14ac:dyDescent="0.25">
      <c r="A154" s="273">
        <v>37862</v>
      </c>
      <c r="B154" s="268">
        <v>636.23</v>
      </c>
      <c r="C154" s="273">
        <v>37862</v>
      </c>
      <c r="D154" s="268">
        <v>1375.19</v>
      </c>
      <c r="E154" s="273">
        <v>37862</v>
      </c>
      <c r="F154" s="268">
        <v>216.08</v>
      </c>
      <c r="G154" s="273">
        <v>37862</v>
      </c>
      <c r="H154" s="268">
        <v>1186.3800000000001</v>
      </c>
      <c r="I154" s="273">
        <v>37862</v>
      </c>
      <c r="J154" s="268">
        <v>414.68020000000001</v>
      </c>
      <c r="K154" s="273">
        <v>37862</v>
      </c>
      <c r="L154" s="268">
        <v>617.34140000000002</v>
      </c>
      <c r="M154" s="273">
        <v>38595</v>
      </c>
      <c r="N154" s="268">
        <v>459.21910000000003</v>
      </c>
      <c r="O154" s="273">
        <v>37862</v>
      </c>
      <c r="P154" s="268">
        <v>269.12029999999999</v>
      </c>
      <c r="Q154" s="273">
        <v>42247</v>
      </c>
      <c r="R154" s="268">
        <v>291.92</v>
      </c>
      <c r="S154" s="273">
        <v>37862</v>
      </c>
      <c r="T154" s="268">
        <v>1152.06</v>
      </c>
      <c r="U154" s="273">
        <v>37862</v>
      </c>
      <c r="V154" s="268">
        <v>1125.02</v>
      </c>
      <c r="W154" s="273">
        <v>37864</v>
      </c>
      <c r="X154" s="268">
        <v>2.6</v>
      </c>
      <c r="Y154" s="273">
        <v>37862</v>
      </c>
      <c r="Z154" s="268">
        <v>0.96809999999999996</v>
      </c>
      <c r="AA154" s="273">
        <v>37862</v>
      </c>
      <c r="AB154" s="268">
        <v>4.4635999999999996</v>
      </c>
      <c r="AC154" s="275">
        <v>32962</v>
      </c>
      <c r="AD154" s="271">
        <v>91.875</v>
      </c>
      <c r="AE154" s="275">
        <v>32780</v>
      </c>
      <c r="AF154" s="271">
        <v>8.2360000000000007</v>
      </c>
      <c r="AG154" s="273">
        <v>38230</v>
      </c>
      <c r="AH154" s="269">
        <v>80280</v>
      </c>
      <c r="AI154" s="273">
        <v>37499</v>
      </c>
      <c r="AJ154" s="268">
        <v>89.23</v>
      </c>
      <c r="AK154" s="275">
        <v>29829</v>
      </c>
      <c r="AL154" s="270">
        <v>104.6</v>
      </c>
      <c r="AM154" s="275">
        <v>37468</v>
      </c>
      <c r="AN154" s="271">
        <v>3931.6732000000002</v>
      </c>
      <c r="AO154" s="275">
        <v>34334</v>
      </c>
      <c r="AP154" s="271">
        <v>245.44</v>
      </c>
      <c r="AQ154" s="275">
        <v>39325</v>
      </c>
      <c r="AR154" s="270">
        <v>115.1</v>
      </c>
      <c r="AS154" s="275">
        <v>39171</v>
      </c>
      <c r="AT154" s="270">
        <v>2429.65</v>
      </c>
      <c r="AU154" s="275">
        <v>40753</v>
      </c>
      <c r="AV154" s="271">
        <v>438.88600000000002</v>
      </c>
      <c r="AW154" s="275">
        <v>37376</v>
      </c>
      <c r="AX154" s="270">
        <v>196.67</v>
      </c>
      <c r="AY154" s="275">
        <v>32233</v>
      </c>
      <c r="AZ154" s="270">
        <v>1887.6</v>
      </c>
      <c r="BA154" s="275">
        <v>37498</v>
      </c>
      <c r="BB154" s="270">
        <v>359.7</v>
      </c>
      <c r="BC154" s="273">
        <v>41516</v>
      </c>
      <c r="BD154" s="268">
        <v>224.69560000000001</v>
      </c>
      <c r="BE154" s="273">
        <v>37862</v>
      </c>
      <c r="BF154" s="268">
        <v>1076.3800000000001</v>
      </c>
      <c r="BG154" s="273">
        <v>40116</v>
      </c>
      <c r="BH154" s="268">
        <v>226.8312</v>
      </c>
      <c r="BI154" s="273">
        <v>38748</v>
      </c>
      <c r="BJ154" s="268">
        <v>226.80330000000001</v>
      </c>
      <c r="BK154" s="273">
        <v>38748</v>
      </c>
      <c r="BL154" s="268">
        <v>226.2467</v>
      </c>
    </row>
    <row r="155" spans="1:64" x14ac:dyDescent="0.25">
      <c r="A155" s="273">
        <v>37894</v>
      </c>
      <c r="B155" s="268">
        <v>653.62</v>
      </c>
      <c r="C155" s="273">
        <v>37894</v>
      </c>
      <c r="D155" s="268">
        <v>1424.43</v>
      </c>
      <c r="E155" s="273">
        <v>37894</v>
      </c>
      <c r="F155" s="268">
        <v>216.36</v>
      </c>
      <c r="G155" s="273">
        <v>37894</v>
      </c>
      <c r="H155" s="268">
        <v>1210.95</v>
      </c>
      <c r="I155" s="273">
        <v>37894</v>
      </c>
      <c r="J155" s="268">
        <v>436.26900000000001</v>
      </c>
      <c r="K155" s="273">
        <v>37894</v>
      </c>
      <c r="L155" s="268">
        <v>635.48530000000005</v>
      </c>
      <c r="M155" s="273">
        <v>38625</v>
      </c>
      <c r="N155" s="268">
        <v>469.53840000000002</v>
      </c>
      <c r="O155" s="273">
        <v>37894</v>
      </c>
      <c r="P155" s="268">
        <v>282.05470000000003</v>
      </c>
      <c r="Q155" s="273">
        <v>42277</v>
      </c>
      <c r="R155" s="268">
        <v>283.39</v>
      </c>
      <c r="S155" s="273">
        <v>37894</v>
      </c>
      <c r="T155" s="268">
        <v>1171.69</v>
      </c>
      <c r="U155" s="273">
        <v>37894</v>
      </c>
      <c r="V155" s="268">
        <v>1154.8</v>
      </c>
      <c r="W155" s="273">
        <v>37894</v>
      </c>
      <c r="X155" s="268">
        <v>4.0999999999999996</v>
      </c>
      <c r="Y155" s="273">
        <v>37894</v>
      </c>
      <c r="Z155" s="268">
        <v>0.93759999999999999</v>
      </c>
      <c r="AA155" s="273">
        <v>37894</v>
      </c>
      <c r="AB155" s="268">
        <v>3.9375999999999998</v>
      </c>
      <c r="AC155" s="275">
        <v>32993</v>
      </c>
      <c r="AD155" s="271">
        <v>88.8125</v>
      </c>
      <c r="AE155" s="275">
        <v>32812</v>
      </c>
      <c r="AF155" s="271">
        <v>7.9059999999999997</v>
      </c>
      <c r="AG155" s="273">
        <v>38260</v>
      </c>
      <c r="AH155" s="269">
        <v>83400</v>
      </c>
      <c r="AI155" s="273">
        <v>37529</v>
      </c>
      <c r="AJ155" s="268">
        <v>92.22</v>
      </c>
      <c r="AK155" s="275">
        <v>29859</v>
      </c>
      <c r="AL155" s="270">
        <v>102.2</v>
      </c>
      <c r="AM155" s="275">
        <v>37499</v>
      </c>
      <c r="AN155" s="271">
        <v>3945.5297999999998</v>
      </c>
      <c r="AO155" s="275">
        <v>34365</v>
      </c>
      <c r="AP155" s="271">
        <v>249.47</v>
      </c>
      <c r="AQ155" s="275">
        <v>39355</v>
      </c>
      <c r="AR155" s="270">
        <v>115.8</v>
      </c>
      <c r="AS155" s="275">
        <v>39202</v>
      </c>
      <c r="AT155" s="270">
        <v>2493.7600000000002</v>
      </c>
      <c r="AU155" s="275">
        <v>40786</v>
      </c>
      <c r="AV155" s="271">
        <v>399.66500000000002</v>
      </c>
      <c r="AW155" s="275">
        <v>37407</v>
      </c>
      <c r="AX155" s="270">
        <v>190.79</v>
      </c>
      <c r="AY155" s="275">
        <v>32324</v>
      </c>
      <c r="AZ155" s="270">
        <v>1945.8</v>
      </c>
      <c r="BA155" s="275">
        <v>37529</v>
      </c>
      <c r="BB155" s="270">
        <v>359.4</v>
      </c>
      <c r="BC155" s="273">
        <v>41547</v>
      </c>
      <c r="BD155" s="268">
        <v>232.22839999999999</v>
      </c>
      <c r="BE155" s="273">
        <v>37894</v>
      </c>
      <c r="BF155" s="268">
        <v>1105.53</v>
      </c>
      <c r="BG155" s="273">
        <v>40147</v>
      </c>
      <c r="BH155" s="268">
        <v>233.13939999999999</v>
      </c>
      <c r="BI155" s="273">
        <v>38776</v>
      </c>
      <c r="BJ155" s="268">
        <v>229.79580000000001</v>
      </c>
      <c r="BK155" s="273">
        <v>38776</v>
      </c>
      <c r="BL155" s="268">
        <v>229.9504</v>
      </c>
    </row>
    <row r="156" spans="1:64" x14ac:dyDescent="0.25">
      <c r="A156" s="273">
        <v>37925</v>
      </c>
      <c r="B156" s="268">
        <v>666.82</v>
      </c>
      <c r="C156" s="273">
        <v>37925</v>
      </c>
      <c r="D156" s="268">
        <v>1409.45</v>
      </c>
      <c r="E156" s="273">
        <v>37925</v>
      </c>
      <c r="F156" s="268">
        <v>216.49</v>
      </c>
      <c r="G156" s="273">
        <v>37925</v>
      </c>
      <c r="H156" s="268">
        <v>1199.0999999999999</v>
      </c>
      <c r="I156" s="273">
        <v>37925</v>
      </c>
      <c r="J156" s="268">
        <v>424.13159999999999</v>
      </c>
      <c r="K156" s="273">
        <v>37925</v>
      </c>
      <c r="L156" s="268">
        <v>632.28869999999995</v>
      </c>
      <c r="M156" s="273">
        <v>38656</v>
      </c>
      <c r="N156" s="268">
        <v>462.75650000000002</v>
      </c>
      <c r="O156" s="273">
        <v>37925</v>
      </c>
      <c r="P156" s="268">
        <v>280.48149999999998</v>
      </c>
      <c r="Q156" s="273">
        <v>42307</v>
      </c>
      <c r="R156" s="268">
        <v>293.68</v>
      </c>
      <c r="S156" s="273">
        <v>37925</v>
      </c>
      <c r="T156" s="268">
        <v>1167.6300000000001</v>
      </c>
      <c r="U156" s="273">
        <v>37925</v>
      </c>
      <c r="V156" s="268">
        <v>1144.03</v>
      </c>
      <c r="W156" s="273">
        <v>37925</v>
      </c>
      <c r="X156" s="268">
        <v>5.3</v>
      </c>
      <c r="Y156" s="273">
        <v>37925</v>
      </c>
      <c r="Z156" s="268">
        <v>0.9476</v>
      </c>
      <c r="AA156" s="273">
        <v>37925</v>
      </c>
      <c r="AB156" s="268">
        <v>4.2927</v>
      </c>
      <c r="AC156" s="275">
        <v>33024</v>
      </c>
      <c r="AD156" s="271">
        <v>92.90625</v>
      </c>
      <c r="AE156" s="275">
        <v>32842</v>
      </c>
      <c r="AF156" s="271">
        <v>7.89</v>
      </c>
      <c r="AG156" s="273">
        <v>38291</v>
      </c>
      <c r="AH156" s="269">
        <v>81610</v>
      </c>
      <c r="AI156" s="273">
        <v>37560</v>
      </c>
      <c r="AJ156" s="268">
        <v>92.61</v>
      </c>
      <c r="AK156" s="275">
        <v>29890</v>
      </c>
      <c r="AL156" s="270">
        <v>100.5</v>
      </c>
      <c r="AM156" s="275">
        <v>37529</v>
      </c>
      <c r="AN156" s="271">
        <v>4008.1075000000001</v>
      </c>
      <c r="AO156" s="275">
        <v>34393</v>
      </c>
      <c r="AP156" s="271">
        <v>253.27</v>
      </c>
      <c r="AQ156" s="275">
        <v>39386</v>
      </c>
      <c r="AR156" s="270">
        <v>113.9</v>
      </c>
      <c r="AS156" s="275">
        <v>39233</v>
      </c>
      <c r="AT156" s="270">
        <v>2647.03</v>
      </c>
      <c r="AU156" s="275">
        <v>40816</v>
      </c>
      <c r="AV156" s="271">
        <v>341.39600000000002</v>
      </c>
      <c r="AW156" s="275">
        <v>37435</v>
      </c>
      <c r="AX156" s="270">
        <v>184.38</v>
      </c>
      <c r="AY156" s="275">
        <v>32416</v>
      </c>
      <c r="AZ156" s="270">
        <v>1999.2</v>
      </c>
      <c r="BA156" s="275">
        <v>37560</v>
      </c>
      <c r="BB156" s="270">
        <v>338.6</v>
      </c>
      <c r="BC156" s="273">
        <v>41578</v>
      </c>
      <c r="BD156" s="268">
        <v>234.93389999999999</v>
      </c>
      <c r="BE156" s="273">
        <v>37925</v>
      </c>
      <c r="BF156" s="268">
        <v>1092</v>
      </c>
      <c r="BG156" s="273">
        <v>40178</v>
      </c>
      <c r="BH156" s="268">
        <v>228.0309</v>
      </c>
      <c r="BI156" s="273">
        <v>38807</v>
      </c>
      <c r="BJ156" s="268">
        <v>228.0772</v>
      </c>
      <c r="BK156" s="273">
        <v>38807</v>
      </c>
      <c r="BL156" s="268">
        <v>227.7039</v>
      </c>
    </row>
    <row r="157" spans="1:64" x14ac:dyDescent="0.25">
      <c r="A157" s="273">
        <v>37953</v>
      </c>
      <c r="B157" s="268">
        <v>676.93</v>
      </c>
      <c r="C157" s="273">
        <v>37953</v>
      </c>
      <c r="D157" s="268">
        <v>1416.61</v>
      </c>
      <c r="E157" s="273">
        <v>37953</v>
      </c>
      <c r="F157" s="268">
        <v>216.66</v>
      </c>
      <c r="G157" s="273">
        <v>37953</v>
      </c>
      <c r="H157" s="268">
        <v>1198.78</v>
      </c>
      <c r="I157" s="273">
        <v>37953</v>
      </c>
      <c r="J157" s="268">
        <v>426.18329999999997</v>
      </c>
      <c r="K157" s="273">
        <v>37953</v>
      </c>
      <c r="L157" s="268">
        <v>638.8836</v>
      </c>
      <c r="M157" s="273">
        <v>38686</v>
      </c>
      <c r="N157" s="268">
        <v>470.2013</v>
      </c>
      <c r="O157" s="273">
        <v>37953</v>
      </c>
      <c r="P157" s="268">
        <v>284.13569999999999</v>
      </c>
      <c r="Q157" s="273">
        <v>42338</v>
      </c>
      <c r="R157" s="268">
        <v>292.74</v>
      </c>
      <c r="S157" s="273">
        <v>37953</v>
      </c>
      <c r="T157" s="268">
        <v>1170.07</v>
      </c>
      <c r="U157" s="273">
        <v>37953</v>
      </c>
      <c r="V157" s="268">
        <v>1146.77</v>
      </c>
      <c r="W157" s="273">
        <v>37955</v>
      </c>
      <c r="X157" s="268">
        <v>5.8</v>
      </c>
      <c r="Y157" s="273">
        <v>37953</v>
      </c>
      <c r="Z157" s="268">
        <v>0.92720000000000002</v>
      </c>
      <c r="AA157" s="273">
        <v>37953</v>
      </c>
      <c r="AB157" s="268">
        <v>4.3315999999999999</v>
      </c>
      <c r="AC157" s="275">
        <v>33053</v>
      </c>
      <c r="AD157" s="271">
        <v>94.34375</v>
      </c>
      <c r="AE157" s="275">
        <v>32871</v>
      </c>
      <c r="AF157" s="271">
        <v>7.9779999999999998</v>
      </c>
      <c r="AG157" s="273">
        <v>38321</v>
      </c>
      <c r="AH157" s="269">
        <v>85740</v>
      </c>
      <c r="AI157" s="273">
        <v>37590</v>
      </c>
      <c r="AJ157" s="268">
        <v>94.28</v>
      </c>
      <c r="AK157" s="275">
        <v>29920</v>
      </c>
      <c r="AL157" s="270">
        <v>98.2</v>
      </c>
      <c r="AM157" s="275">
        <v>37560</v>
      </c>
      <c r="AN157" s="271">
        <v>4048.0572999999999</v>
      </c>
      <c r="AO157" s="275">
        <v>34424</v>
      </c>
      <c r="AP157" s="271">
        <v>252.64</v>
      </c>
      <c r="AQ157" s="275">
        <v>39416</v>
      </c>
      <c r="AR157" s="270">
        <v>111.9</v>
      </c>
      <c r="AS157" s="275">
        <v>39262</v>
      </c>
      <c r="AT157" s="270">
        <v>2654.79</v>
      </c>
      <c r="AU157" s="275">
        <v>40847</v>
      </c>
      <c r="AV157" s="271">
        <v>386.61599999999999</v>
      </c>
      <c r="AW157" s="275">
        <v>37468</v>
      </c>
      <c r="AX157" s="270">
        <v>164.43</v>
      </c>
      <c r="AY157" s="275">
        <v>32507</v>
      </c>
      <c r="AZ157" s="270">
        <v>2054.8000000000002</v>
      </c>
      <c r="BA157" s="275">
        <v>37589</v>
      </c>
      <c r="BB157" s="270">
        <v>386.6</v>
      </c>
      <c r="BC157" s="273">
        <v>41607</v>
      </c>
      <c r="BD157" s="268">
        <v>233.7938</v>
      </c>
      <c r="BE157" s="273">
        <v>37953</v>
      </c>
      <c r="BF157" s="268">
        <v>1093.06</v>
      </c>
      <c r="BG157" s="273">
        <v>40207</v>
      </c>
      <c r="BH157" s="268">
        <v>231.7004</v>
      </c>
      <c r="BI157" s="273">
        <v>38835</v>
      </c>
      <c r="BJ157" s="268">
        <v>227.6463</v>
      </c>
      <c r="BK157" s="273">
        <v>38835</v>
      </c>
      <c r="BL157" s="268">
        <v>227.3015</v>
      </c>
    </row>
    <row r="158" spans="1:64" x14ac:dyDescent="0.25">
      <c r="A158" s="273">
        <v>37986</v>
      </c>
      <c r="B158" s="268">
        <v>692.26</v>
      </c>
      <c r="C158" s="273">
        <v>37986</v>
      </c>
      <c r="D158" s="268">
        <v>1432.74</v>
      </c>
      <c r="E158" s="273">
        <v>37986</v>
      </c>
      <c r="F158" s="268">
        <v>216.92</v>
      </c>
      <c r="G158" s="273">
        <v>37986</v>
      </c>
      <c r="H158" s="268">
        <v>1207.8599999999999</v>
      </c>
      <c r="I158" s="273">
        <v>37986</v>
      </c>
      <c r="J158" s="268">
        <v>431.25200000000001</v>
      </c>
      <c r="K158" s="273">
        <v>37986</v>
      </c>
      <c r="L158" s="268">
        <v>644.17079999999999</v>
      </c>
      <c r="M158" s="273">
        <v>38716</v>
      </c>
      <c r="N158" s="268">
        <v>481.24979999999999</v>
      </c>
      <c r="O158" s="273">
        <v>37986</v>
      </c>
      <c r="P158" s="268">
        <v>293.41879999999998</v>
      </c>
      <c r="Q158" s="273">
        <v>42369</v>
      </c>
      <c r="R158" s="268">
        <v>286.64999999999998</v>
      </c>
      <c r="S158" s="273">
        <v>37986</v>
      </c>
      <c r="T158" s="268">
        <v>1182.6400000000001</v>
      </c>
      <c r="U158" s="273">
        <v>37986</v>
      </c>
      <c r="V158" s="268">
        <v>1158.44</v>
      </c>
      <c r="W158" s="273">
        <v>37986</v>
      </c>
      <c r="X158" s="268">
        <v>6.9</v>
      </c>
      <c r="Y158" s="273">
        <v>37986</v>
      </c>
      <c r="Z158" s="268">
        <v>0.91710000000000003</v>
      </c>
      <c r="AA158" s="273">
        <v>37986</v>
      </c>
      <c r="AB158" s="268">
        <v>4.2454999999999998</v>
      </c>
      <c r="AC158" s="275">
        <v>33085</v>
      </c>
      <c r="AD158" s="271">
        <v>94.6875</v>
      </c>
      <c r="AE158" s="275">
        <v>32904</v>
      </c>
      <c r="AF158" s="271">
        <v>8.452</v>
      </c>
      <c r="AG158" s="273">
        <v>38352</v>
      </c>
      <c r="AH158" s="269">
        <v>93580</v>
      </c>
      <c r="AI158" s="273">
        <v>37621</v>
      </c>
      <c r="AJ158" s="268">
        <v>93.87</v>
      </c>
      <c r="AK158" s="275">
        <v>29951</v>
      </c>
      <c r="AL158" s="270">
        <v>96.1</v>
      </c>
      <c r="AM158" s="275">
        <v>37590</v>
      </c>
      <c r="AN158" s="271">
        <v>4129.6535000000003</v>
      </c>
      <c r="AO158" s="275">
        <v>34453</v>
      </c>
      <c r="AP158" s="271">
        <v>255.99</v>
      </c>
      <c r="AQ158" s="275">
        <v>39447</v>
      </c>
      <c r="AR158" s="270">
        <v>110.2</v>
      </c>
      <c r="AS158" s="275">
        <v>39294</v>
      </c>
      <c r="AT158" s="270">
        <v>2595.88</v>
      </c>
      <c r="AU158" s="275">
        <v>40877</v>
      </c>
      <c r="AV158" s="271">
        <v>360.85</v>
      </c>
      <c r="AW158" s="275">
        <v>37498</v>
      </c>
      <c r="AX158" s="270">
        <v>164.72</v>
      </c>
      <c r="AY158" s="275">
        <v>32598</v>
      </c>
      <c r="AZ158" s="270">
        <v>2092.1</v>
      </c>
      <c r="BA158" s="275">
        <v>37621</v>
      </c>
      <c r="BB158" s="270">
        <v>332.4</v>
      </c>
      <c r="BC158" s="273">
        <v>41639</v>
      </c>
      <c r="BD158" s="268">
        <v>233.5393</v>
      </c>
      <c r="BE158" s="273">
        <v>37986</v>
      </c>
      <c r="BF158" s="268">
        <v>1102.75</v>
      </c>
      <c r="BG158" s="273">
        <v>40235</v>
      </c>
      <c r="BH158" s="268">
        <v>229.0196</v>
      </c>
      <c r="BI158" s="273">
        <v>38868</v>
      </c>
      <c r="BJ158" s="268">
        <v>228.6414</v>
      </c>
      <c r="BK158" s="273">
        <v>38868</v>
      </c>
      <c r="BL158" s="268">
        <v>228.07210000000001</v>
      </c>
    </row>
    <row r="159" spans="1:64" x14ac:dyDescent="0.25">
      <c r="A159" s="273">
        <v>38016</v>
      </c>
      <c r="B159" s="268">
        <v>705.47</v>
      </c>
      <c r="C159" s="273">
        <v>38016</v>
      </c>
      <c r="D159" s="268">
        <v>1447.76</v>
      </c>
      <c r="E159" s="273">
        <v>38016</v>
      </c>
      <c r="F159" s="268">
        <v>217.12</v>
      </c>
      <c r="G159" s="273">
        <v>38016</v>
      </c>
      <c r="H159" s="268">
        <v>1213.83</v>
      </c>
      <c r="I159" s="273">
        <v>38016</v>
      </c>
      <c r="J159" s="268">
        <v>438.64839999999998</v>
      </c>
      <c r="K159" s="273">
        <v>38016</v>
      </c>
      <c r="L159" s="268">
        <v>647.85919999999999</v>
      </c>
      <c r="M159" s="273">
        <v>38748</v>
      </c>
      <c r="N159" s="268">
        <v>487.23090000000002</v>
      </c>
      <c r="O159" s="273">
        <v>38016</v>
      </c>
      <c r="P159" s="268">
        <v>294.51409999999998</v>
      </c>
      <c r="Q159" s="273">
        <v>42398</v>
      </c>
      <c r="R159" s="268">
        <v>270.13</v>
      </c>
      <c r="S159" s="273">
        <v>38016</v>
      </c>
      <c r="T159" s="268">
        <v>1190.05</v>
      </c>
      <c r="U159" s="273">
        <v>38016</v>
      </c>
      <c r="V159" s="268">
        <v>1167.76</v>
      </c>
      <c r="W159" s="273">
        <v>38017</v>
      </c>
      <c r="X159" s="268">
        <v>7.6</v>
      </c>
      <c r="Y159" s="273">
        <v>38016</v>
      </c>
      <c r="Z159" s="268">
        <v>0.90680000000000005</v>
      </c>
      <c r="AA159" s="273">
        <v>38016</v>
      </c>
      <c r="AB159" s="268">
        <v>4.1318999999999999</v>
      </c>
      <c r="AC159" s="275">
        <v>33116</v>
      </c>
      <c r="AD159" s="271">
        <v>89.15625</v>
      </c>
      <c r="AE159" s="275">
        <v>32932</v>
      </c>
      <c r="AF159" s="271">
        <v>8.5419999999999998</v>
      </c>
      <c r="AG159" s="273">
        <v>38383</v>
      </c>
      <c r="AH159" s="269">
        <v>87260</v>
      </c>
      <c r="AI159" s="273">
        <v>37652</v>
      </c>
      <c r="AJ159" s="268">
        <v>94.35</v>
      </c>
      <c r="AK159" s="275">
        <v>29982</v>
      </c>
      <c r="AL159" s="270">
        <v>99.2</v>
      </c>
      <c r="AM159" s="275">
        <v>37621</v>
      </c>
      <c r="AN159" s="271">
        <v>4188.3359</v>
      </c>
      <c r="AO159" s="275">
        <v>34485</v>
      </c>
      <c r="AP159" s="271">
        <v>256.70999999999998</v>
      </c>
      <c r="AQ159" s="275">
        <v>39478</v>
      </c>
      <c r="AR159" s="270">
        <v>109.1</v>
      </c>
      <c r="AS159" s="275">
        <v>39325</v>
      </c>
      <c r="AT159" s="270">
        <v>2508.66</v>
      </c>
      <c r="AU159" s="275">
        <v>40907</v>
      </c>
      <c r="AV159" s="271">
        <v>356.50099999999998</v>
      </c>
      <c r="AW159" s="275">
        <v>37529</v>
      </c>
      <c r="AX159" s="270">
        <v>149.88</v>
      </c>
      <c r="AY159" s="275">
        <v>32689</v>
      </c>
      <c r="AZ159" s="270">
        <v>2143.4</v>
      </c>
      <c r="BA159" s="275">
        <v>37652</v>
      </c>
      <c r="BB159" s="270">
        <v>371.1</v>
      </c>
      <c r="BC159" s="273">
        <v>41670</v>
      </c>
      <c r="BD159" s="268">
        <v>233.95050000000001</v>
      </c>
      <c r="BE159" s="273">
        <v>38016</v>
      </c>
      <c r="BF159" s="268">
        <v>1111.3800000000001</v>
      </c>
      <c r="BG159" s="273">
        <v>40268</v>
      </c>
      <c r="BH159" s="268">
        <v>229.31870000000001</v>
      </c>
      <c r="BI159" s="273">
        <v>38898</v>
      </c>
      <c r="BJ159" s="268">
        <v>228.0069</v>
      </c>
      <c r="BK159" s="273">
        <v>38898</v>
      </c>
      <c r="BL159" s="268">
        <v>226.9383</v>
      </c>
    </row>
    <row r="160" spans="1:64" x14ac:dyDescent="0.25">
      <c r="A160" s="273">
        <v>38044</v>
      </c>
      <c r="B160" s="268">
        <v>703.7</v>
      </c>
      <c r="C160" s="273">
        <v>38044</v>
      </c>
      <c r="D160" s="268">
        <v>1465.79</v>
      </c>
      <c r="E160" s="273">
        <v>38044</v>
      </c>
      <c r="F160" s="268">
        <v>217.33</v>
      </c>
      <c r="G160" s="273">
        <v>38044</v>
      </c>
      <c r="H160" s="268">
        <v>1225.08</v>
      </c>
      <c r="I160" s="273">
        <v>38044</v>
      </c>
      <c r="J160" s="268">
        <v>447.39</v>
      </c>
      <c r="K160" s="273">
        <v>38044</v>
      </c>
      <c r="L160" s="268">
        <v>657.61320000000001</v>
      </c>
      <c r="M160" s="273">
        <v>38776</v>
      </c>
      <c r="N160" s="268">
        <v>497.8852</v>
      </c>
      <c r="O160" s="273">
        <v>38044</v>
      </c>
      <c r="P160" s="268">
        <v>296.03149999999999</v>
      </c>
      <c r="Q160" s="273">
        <v>42429</v>
      </c>
      <c r="R160" s="268">
        <v>270.08999999999997</v>
      </c>
      <c r="S160" s="273">
        <v>38044</v>
      </c>
      <c r="T160" s="268">
        <v>1200.08</v>
      </c>
      <c r="U160" s="273">
        <v>38044</v>
      </c>
      <c r="V160" s="268">
        <v>1180.4000000000001</v>
      </c>
      <c r="W160" s="273">
        <v>38046</v>
      </c>
      <c r="X160" s="268">
        <v>8.9</v>
      </c>
      <c r="Y160" s="273">
        <v>38044</v>
      </c>
      <c r="Z160" s="268">
        <v>0.93740000000000001</v>
      </c>
      <c r="AA160" s="273">
        <v>38044</v>
      </c>
      <c r="AB160" s="268">
        <v>3.9710999999999999</v>
      </c>
      <c r="AC160" s="275">
        <v>33144</v>
      </c>
      <c r="AD160" s="271">
        <v>89.375</v>
      </c>
      <c r="AE160" s="275">
        <v>32962</v>
      </c>
      <c r="AF160" s="271">
        <v>8.6259999999999994</v>
      </c>
      <c r="AG160" s="273">
        <v>38411</v>
      </c>
      <c r="AH160" s="269">
        <v>77960</v>
      </c>
      <c r="AI160" s="273">
        <v>37680</v>
      </c>
      <c r="AJ160" s="268">
        <v>95.99</v>
      </c>
      <c r="AK160" s="275">
        <v>30010</v>
      </c>
      <c r="AL160" s="270">
        <v>100.1</v>
      </c>
      <c r="AM160" s="275">
        <v>37652</v>
      </c>
      <c r="AN160" s="271">
        <v>4293.0024000000003</v>
      </c>
      <c r="AO160" s="275">
        <v>34515</v>
      </c>
      <c r="AP160" s="271">
        <v>253.77</v>
      </c>
      <c r="AQ160" s="275">
        <v>39507</v>
      </c>
      <c r="AR160" s="270">
        <v>108.1</v>
      </c>
      <c r="AS160" s="275">
        <v>39353</v>
      </c>
      <c r="AT160" s="270">
        <v>2641.45</v>
      </c>
      <c r="AU160" s="275">
        <v>40939</v>
      </c>
      <c r="AV160" s="271">
        <v>396.93700000000001</v>
      </c>
      <c r="AW160" s="275">
        <v>37560</v>
      </c>
      <c r="AX160" s="270">
        <v>163.59</v>
      </c>
      <c r="AY160" s="275">
        <v>32780</v>
      </c>
      <c r="AZ160" s="270">
        <v>2205.1</v>
      </c>
      <c r="BA160" s="275">
        <v>37680</v>
      </c>
      <c r="BB160" s="270">
        <v>345.9</v>
      </c>
      <c r="BC160" s="273">
        <v>41698</v>
      </c>
      <c r="BD160" s="268">
        <v>239.51519999999999</v>
      </c>
      <c r="BE160" s="273">
        <v>38044</v>
      </c>
      <c r="BF160" s="268">
        <v>1123.81</v>
      </c>
      <c r="BG160" s="273">
        <v>40298</v>
      </c>
      <c r="BH160" s="268">
        <v>234.7517</v>
      </c>
      <c r="BI160" s="273">
        <v>38929</v>
      </c>
      <c r="BJ160" s="268">
        <v>231.64779999999999</v>
      </c>
      <c r="BK160" s="273">
        <v>38929</v>
      </c>
      <c r="BL160" s="268">
        <v>230.56530000000001</v>
      </c>
    </row>
    <row r="161" spans="1:64" x14ac:dyDescent="0.25">
      <c r="A161" s="273">
        <v>38077</v>
      </c>
      <c r="B161" s="268">
        <v>708.48</v>
      </c>
      <c r="C161" s="273">
        <v>38077</v>
      </c>
      <c r="D161" s="268">
        <v>1479.63</v>
      </c>
      <c r="E161" s="273">
        <v>38077</v>
      </c>
      <c r="F161" s="268">
        <v>217.53</v>
      </c>
      <c r="G161" s="273">
        <v>38077</v>
      </c>
      <c r="H161" s="268">
        <v>1233.72</v>
      </c>
      <c r="I161" s="273">
        <v>38077</v>
      </c>
      <c r="J161" s="268">
        <v>454.18239999999997</v>
      </c>
      <c r="K161" s="273">
        <v>38077</v>
      </c>
      <c r="L161" s="268">
        <v>655.31669999999997</v>
      </c>
      <c r="M161" s="273">
        <v>38807</v>
      </c>
      <c r="N161" s="268">
        <v>489.0299</v>
      </c>
      <c r="O161" s="273">
        <v>38077</v>
      </c>
      <c r="P161" s="268">
        <v>299.31049999999999</v>
      </c>
      <c r="Q161" s="273">
        <v>42460</v>
      </c>
      <c r="R161" s="268">
        <v>282.64999999999998</v>
      </c>
      <c r="S161" s="273">
        <v>38077</v>
      </c>
      <c r="T161" s="268">
        <v>1205.3399999999999</v>
      </c>
      <c r="U161" s="273">
        <v>38077</v>
      </c>
      <c r="V161" s="268">
        <v>1189.24</v>
      </c>
      <c r="W161" s="273">
        <v>38077</v>
      </c>
      <c r="X161" s="268">
        <v>10.5</v>
      </c>
      <c r="Y161" s="273">
        <v>38077</v>
      </c>
      <c r="Z161" s="268">
        <v>0.9375</v>
      </c>
      <c r="AA161" s="273">
        <v>38077</v>
      </c>
      <c r="AB161" s="268">
        <v>3.8348</v>
      </c>
      <c r="AC161" s="275">
        <v>33177</v>
      </c>
      <c r="AD161" s="271">
        <v>91.09375</v>
      </c>
      <c r="AE161" s="275">
        <v>32993</v>
      </c>
      <c r="AF161" s="271">
        <v>8.9939999999999998</v>
      </c>
      <c r="AG161" s="273">
        <v>38442</v>
      </c>
      <c r="AH161" s="269">
        <v>80200</v>
      </c>
      <c r="AI161" s="273">
        <v>37711</v>
      </c>
      <c r="AJ161" s="268">
        <v>94.51</v>
      </c>
      <c r="AK161" s="275">
        <v>30041</v>
      </c>
      <c r="AL161" s="270">
        <v>100.4</v>
      </c>
      <c r="AM161" s="275">
        <v>37680</v>
      </c>
      <c r="AN161" s="271">
        <v>4348.3392000000003</v>
      </c>
      <c r="AO161" s="275">
        <v>34544</v>
      </c>
      <c r="AP161" s="271">
        <v>261.97000000000003</v>
      </c>
      <c r="AQ161" s="275">
        <v>39538</v>
      </c>
      <c r="AR161" s="270">
        <v>107.7</v>
      </c>
      <c r="AS161" s="275">
        <v>39386</v>
      </c>
      <c r="AT161" s="270">
        <v>2792.69</v>
      </c>
      <c r="AU161" s="275">
        <v>40968</v>
      </c>
      <c r="AV161" s="271">
        <v>420.714</v>
      </c>
      <c r="AW161" s="275">
        <v>37589</v>
      </c>
      <c r="AX161" s="270">
        <v>191.88</v>
      </c>
      <c r="AY161" s="275">
        <v>32871</v>
      </c>
      <c r="AZ161" s="270">
        <v>2260.1</v>
      </c>
      <c r="BA161" s="275">
        <v>37711</v>
      </c>
      <c r="BB161" s="270">
        <v>364.7</v>
      </c>
      <c r="BC161" s="273">
        <v>41729</v>
      </c>
      <c r="BD161" s="268">
        <v>240.07669999999999</v>
      </c>
      <c r="BE161" s="273">
        <v>38077</v>
      </c>
      <c r="BF161" s="268">
        <v>1132.45</v>
      </c>
      <c r="BG161" s="273">
        <v>40329</v>
      </c>
      <c r="BH161" s="268">
        <v>234.73660000000001</v>
      </c>
      <c r="BI161" s="273">
        <v>38960</v>
      </c>
      <c r="BJ161" s="268">
        <v>235.79060000000001</v>
      </c>
      <c r="BK161" s="273">
        <v>38960</v>
      </c>
      <c r="BL161" s="268">
        <v>235.0248</v>
      </c>
    </row>
    <row r="162" spans="1:64" x14ac:dyDescent="0.25">
      <c r="A162" s="273">
        <v>38107</v>
      </c>
      <c r="B162" s="268">
        <v>703.66</v>
      </c>
      <c r="C162" s="273">
        <v>38107</v>
      </c>
      <c r="D162" s="268">
        <v>1433.11</v>
      </c>
      <c r="E162" s="273">
        <v>38107</v>
      </c>
      <c r="F162" s="268">
        <v>217.6</v>
      </c>
      <c r="G162" s="273">
        <v>38107</v>
      </c>
      <c r="H162" s="268">
        <v>1205.83</v>
      </c>
      <c r="I162" s="273">
        <v>38107</v>
      </c>
      <c r="J162" s="268">
        <v>428.7029</v>
      </c>
      <c r="K162" s="273">
        <v>38107</v>
      </c>
      <c r="L162" s="268">
        <v>639.79629999999997</v>
      </c>
      <c r="M162" s="273">
        <v>38835</v>
      </c>
      <c r="N162" s="268">
        <v>488.68520000000001</v>
      </c>
      <c r="O162" s="273">
        <v>38107</v>
      </c>
      <c r="P162" s="268">
        <v>288.36649999999997</v>
      </c>
      <c r="Q162" s="273">
        <v>42489</v>
      </c>
      <c r="R162" s="268">
        <v>287.07</v>
      </c>
      <c r="S162" s="273">
        <v>38107</v>
      </c>
      <c r="T162" s="268">
        <v>1183.8800000000001</v>
      </c>
      <c r="U162" s="273">
        <v>38107</v>
      </c>
      <c r="V162" s="268">
        <v>1158.3</v>
      </c>
      <c r="W162" s="273">
        <v>38107</v>
      </c>
      <c r="X162" s="268">
        <v>11</v>
      </c>
      <c r="Y162" s="273">
        <v>38107</v>
      </c>
      <c r="Z162" s="268">
        <v>0.95779999999999998</v>
      </c>
      <c r="AA162" s="273">
        <v>38107</v>
      </c>
      <c r="AB162" s="268">
        <v>4.5053000000000001</v>
      </c>
      <c r="AC162" s="275">
        <v>33207</v>
      </c>
      <c r="AD162" s="271">
        <v>94.875</v>
      </c>
      <c r="AE162" s="275">
        <v>33024</v>
      </c>
      <c r="AF162" s="271">
        <v>8.5779999999999994</v>
      </c>
      <c r="AG162" s="273">
        <v>38472</v>
      </c>
      <c r="AH162" s="269">
        <v>74720</v>
      </c>
      <c r="AI162" s="273">
        <v>37741</v>
      </c>
      <c r="AJ162" s="268">
        <v>93.89</v>
      </c>
      <c r="AK162" s="275">
        <v>30071</v>
      </c>
      <c r="AL162" s="270">
        <v>101.9</v>
      </c>
      <c r="AM162" s="275">
        <v>37711</v>
      </c>
      <c r="AN162" s="271">
        <v>4380.0820999999996</v>
      </c>
      <c r="AO162" s="275">
        <v>34577</v>
      </c>
      <c r="AP162" s="271">
        <v>266.62</v>
      </c>
      <c r="AQ162" s="275">
        <v>39568</v>
      </c>
      <c r="AR162" s="270">
        <v>108.4</v>
      </c>
      <c r="AS162" s="275">
        <v>39416</v>
      </c>
      <c r="AT162" s="270">
        <v>2519.42</v>
      </c>
      <c r="AU162" s="275">
        <v>40998</v>
      </c>
      <c r="AV162" s="271">
        <v>406.67099999999999</v>
      </c>
      <c r="AW162" s="275">
        <v>37621</v>
      </c>
      <c r="AX162" s="270">
        <v>173.97</v>
      </c>
      <c r="AY162" s="275">
        <v>32962</v>
      </c>
      <c r="AZ162" s="270">
        <v>2341.4</v>
      </c>
      <c r="BA162" s="275">
        <v>37741</v>
      </c>
      <c r="BB162" s="270">
        <v>356</v>
      </c>
      <c r="BC162" s="273">
        <v>41759</v>
      </c>
      <c r="BD162" s="268">
        <v>243.48070000000001</v>
      </c>
      <c r="BE162" s="273">
        <v>38107</v>
      </c>
      <c r="BF162" s="268">
        <v>1102.9100000000001</v>
      </c>
      <c r="BG162" s="273">
        <v>40359</v>
      </c>
      <c r="BH162" s="268">
        <v>238.0848</v>
      </c>
      <c r="BI162" s="273">
        <v>38989</v>
      </c>
      <c r="BJ162" s="268">
        <v>237.53129999999999</v>
      </c>
      <c r="BK162" s="273">
        <v>38989</v>
      </c>
      <c r="BL162" s="268">
        <v>236.92750000000001</v>
      </c>
    </row>
    <row r="163" spans="1:64" x14ac:dyDescent="0.25">
      <c r="A163" s="273">
        <v>38138</v>
      </c>
      <c r="B163" s="268">
        <v>691.74</v>
      </c>
      <c r="C163" s="273">
        <v>38138</v>
      </c>
      <c r="D163" s="268">
        <v>1422.74</v>
      </c>
      <c r="E163" s="273">
        <v>38138</v>
      </c>
      <c r="F163" s="268">
        <v>217.73</v>
      </c>
      <c r="G163" s="273">
        <v>38138</v>
      </c>
      <c r="H163" s="268">
        <v>1202.3699999999999</v>
      </c>
      <c r="I163" s="273">
        <v>38138</v>
      </c>
      <c r="J163" s="268">
        <v>426.596</v>
      </c>
      <c r="K163" s="273">
        <v>38138</v>
      </c>
      <c r="L163" s="268">
        <v>637.48270000000002</v>
      </c>
      <c r="M163" s="273">
        <v>38868</v>
      </c>
      <c r="N163" s="268">
        <v>478.90100000000001</v>
      </c>
      <c r="O163" s="273">
        <v>38138</v>
      </c>
      <c r="P163" s="268">
        <v>289.77960000000002</v>
      </c>
      <c r="Q163" s="273">
        <v>42521</v>
      </c>
      <c r="R163" s="268">
        <v>291.52</v>
      </c>
      <c r="S163" s="273">
        <v>38138</v>
      </c>
      <c r="T163" s="268">
        <v>1181.29</v>
      </c>
      <c r="U163" s="273">
        <v>38138</v>
      </c>
      <c r="V163" s="268">
        <v>1153.6600000000001</v>
      </c>
      <c r="W163" s="273">
        <v>38138</v>
      </c>
      <c r="X163" s="268">
        <v>10.9</v>
      </c>
      <c r="Y163" s="273">
        <v>38138</v>
      </c>
      <c r="Z163" s="268">
        <v>1.0599000000000001</v>
      </c>
      <c r="AA163" s="273">
        <v>38138</v>
      </c>
      <c r="AB163" s="268">
        <v>4.6467999999999998</v>
      </c>
      <c r="AC163" s="275">
        <v>33238</v>
      </c>
      <c r="AD163" s="271">
        <v>95.71875</v>
      </c>
      <c r="AE163" s="275">
        <v>33053</v>
      </c>
      <c r="AF163" s="271">
        <v>8.4</v>
      </c>
      <c r="AG163" s="273">
        <v>38503</v>
      </c>
      <c r="AH163" s="269">
        <v>72690</v>
      </c>
      <c r="AI163" s="273">
        <v>37772</v>
      </c>
      <c r="AJ163" s="268">
        <v>95.12</v>
      </c>
      <c r="AK163" s="275">
        <v>30102</v>
      </c>
      <c r="AL163" s="270">
        <v>104.4</v>
      </c>
      <c r="AM163" s="275">
        <v>37741</v>
      </c>
      <c r="AN163" s="271">
        <v>4439.6073999999999</v>
      </c>
      <c r="AO163" s="275">
        <v>34607</v>
      </c>
      <c r="AP163" s="271">
        <v>267.89999999999998</v>
      </c>
      <c r="AQ163" s="275">
        <v>39599</v>
      </c>
      <c r="AR163" s="270">
        <v>107.5</v>
      </c>
      <c r="AS163" s="275">
        <v>39447</v>
      </c>
      <c r="AT163" s="270">
        <v>2545.65</v>
      </c>
      <c r="AU163" s="275">
        <v>41029</v>
      </c>
      <c r="AV163" s="271">
        <v>401.81</v>
      </c>
      <c r="AW163" s="275">
        <v>37652</v>
      </c>
      <c r="AX163" s="270">
        <v>164.17</v>
      </c>
      <c r="AY163" s="275">
        <v>33053</v>
      </c>
      <c r="AZ163" s="270">
        <v>2396</v>
      </c>
      <c r="BA163" s="275">
        <v>37771</v>
      </c>
      <c r="BB163" s="270">
        <v>460.5</v>
      </c>
      <c r="BC163" s="273">
        <v>41789</v>
      </c>
      <c r="BD163" s="268">
        <v>243.65280000000001</v>
      </c>
      <c r="BE163" s="273">
        <v>38138</v>
      </c>
      <c r="BF163" s="268">
        <v>1098.27</v>
      </c>
      <c r="BG163" s="273">
        <v>40389</v>
      </c>
      <c r="BH163" s="268">
        <v>238.43</v>
      </c>
      <c r="BI163" s="273">
        <v>39021</v>
      </c>
      <c r="BJ163" s="268">
        <v>240.01519999999999</v>
      </c>
      <c r="BK163" s="273">
        <v>39021</v>
      </c>
      <c r="BL163" s="268">
        <v>239.3931</v>
      </c>
    </row>
    <row r="164" spans="1:64" x14ac:dyDescent="0.25">
      <c r="A164" s="273">
        <v>38168</v>
      </c>
      <c r="B164" s="268">
        <v>701.66</v>
      </c>
      <c r="C164" s="273">
        <v>38168</v>
      </c>
      <c r="D164" s="268">
        <v>1429.02</v>
      </c>
      <c r="E164" s="273">
        <v>38168</v>
      </c>
      <c r="F164" s="268">
        <v>217.83</v>
      </c>
      <c r="G164" s="273">
        <v>38168</v>
      </c>
      <c r="H164" s="268">
        <v>1204.9100000000001</v>
      </c>
      <c r="I164" s="273">
        <v>38168</v>
      </c>
      <c r="J164" s="268">
        <v>430.49919999999997</v>
      </c>
      <c r="K164" s="273">
        <v>38168</v>
      </c>
      <c r="L164" s="268">
        <v>639.80470000000003</v>
      </c>
      <c r="M164" s="273">
        <v>38898</v>
      </c>
      <c r="N164" s="268">
        <v>478.80160000000001</v>
      </c>
      <c r="O164" s="273">
        <v>38168</v>
      </c>
      <c r="P164" s="268">
        <v>290.62650000000002</v>
      </c>
      <c r="Q164" s="273">
        <v>42551</v>
      </c>
      <c r="R164" s="268">
        <v>292.79000000000002</v>
      </c>
      <c r="S164" s="273">
        <v>38168</v>
      </c>
      <c r="T164" s="268">
        <v>1191.74</v>
      </c>
      <c r="U164" s="273">
        <v>38168</v>
      </c>
      <c r="V164" s="268">
        <v>1160.18</v>
      </c>
      <c r="W164" s="273">
        <v>38168</v>
      </c>
      <c r="X164" s="268">
        <v>10.5</v>
      </c>
      <c r="Y164" s="273">
        <v>38168</v>
      </c>
      <c r="Z164" s="268">
        <v>1.2612000000000001</v>
      </c>
      <c r="AA164" s="273">
        <v>38168</v>
      </c>
      <c r="AB164" s="268">
        <v>4.5806000000000004</v>
      </c>
      <c r="AC164" s="275">
        <v>33269</v>
      </c>
      <c r="AD164" s="271">
        <v>96.3125</v>
      </c>
      <c r="AE164" s="275">
        <v>33085</v>
      </c>
      <c r="AF164" s="271">
        <v>8.4109999999999996</v>
      </c>
      <c r="AG164" s="273">
        <v>38533</v>
      </c>
      <c r="AH164" s="269">
        <v>76380</v>
      </c>
      <c r="AI164" s="273">
        <v>37802</v>
      </c>
      <c r="AJ164" s="268">
        <v>94.84</v>
      </c>
      <c r="AK164" s="275">
        <v>30132</v>
      </c>
      <c r="AL164" s="270">
        <v>104</v>
      </c>
      <c r="AM164" s="275">
        <v>37772</v>
      </c>
      <c r="AN164" s="271">
        <v>4490.3521000000001</v>
      </c>
      <c r="AO164" s="275">
        <v>34638</v>
      </c>
      <c r="AP164" s="271">
        <v>270.75</v>
      </c>
      <c r="AQ164" s="275">
        <v>39629</v>
      </c>
      <c r="AR164" s="270">
        <v>107.8</v>
      </c>
      <c r="AS164" s="275">
        <v>39478</v>
      </c>
      <c r="AT164" s="270">
        <v>2206.15</v>
      </c>
      <c r="AU164" s="275">
        <v>41060</v>
      </c>
      <c r="AV164" s="271">
        <v>356.75</v>
      </c>
      <c r="AW164" s="275">
        <v>37680</v>
      </c>
      <c r="AX164" s="270">
        <v>170.8</v>
      </c>
      <c r="AY164" s="275">
        <v>33144</v>
      </c>
      <c r="AZ164" s="270">
        <v>2443.9</v>
      </c>
      <c r="BA164" s="275">
        <v>37802</v>
      </c>
      <c r="BB164" s="270">
        <v>438.4</v>
      </c>
      <c r="BC164" s="273">
        <v>41820</v>
      </c>
      <c r="BD164" s="268">
        <v>246.7568</v>
      </c>
      <c r="BE164" s="273">
        <v>38168</v>
      </c>
      <c r="BF164" s="268">
        <v>1102.81</v>
      </c>
      <c r="BG164" s="273">
        <v>40421</v>
      </c>
      <c r="BH164" s="268">
        <v>242.53739999999999</v>
      </c>
      <c r="BI164" s="273">
        <v>39051</v>
      </c>
      <c r="BJ164" s="268">
        <v>243.3057</v>
      </c>
      <c r="BK164" s="273">
        <v>39051</v>
      </c>
      <c r="BL164" s="268">
        <v>242.7783</v>
      </c>
    </row>
    <row r="165" spans="1:64" x14ac:dyDescent="0.25">
      <c r="A165" s="273">
        <v>38198</v>
      </c>
      <c r="B165" s="268">
        <v>711.2</v>
      </c>
      <c r="C165" s="273">
        <v>38198</v>
      </c>
      <c r="D165" s="268">
        <v>1446.8</v>
      </c>
      <c r="E165" s="273">
        <v>38198</v>
      </c>
      <c r="F165" s="268">
        <v>218.13</v>
      </c>
      <c r="G165" s="273">
        <v>38198</v>
      </c>
      <c r="H165" s="268">
        <v>1213.1099999999999</v>
      </c>
      <c r="I165" s="273">
        <v>38198</v>
      </c>
      <c r="J165" s="268">
        <v>437.7808</v>
      </c>
      <c r="K165" s="273">
        <v>38198</v>
      </c>
      <c r="L165" s="268">
        <v>648.21619999999996</v>
      </c>
      <c r="M165" s="273">
        <v>38929</v>
      </c>
      <c r="N165" s="268">
        <v>494.16579999999999</v>
      </c>
      <c r="O165" s="273">
        <v>38198</v>
      </c>
      <c r="P165" s="268">
        <v>290.56619999999998</v>
      </c>
      <c r="Q165" s="273">
        <v>42580</v>
      </c>
      <c r="R165" s="268">
        <v>305.54000000000002</v>
      </c>
      <c r="S165" s="273">
        <v>38198</v>
      </c>
      <c r="T165" s="268">
        <v>1202.42</v>
      </c>
      <c r="U165" s="273">
        <v>38198</v>
      </c>
      <c r="V165" s="268">
        <v>1171.68</v>
      </c>
      <c r="W165" s="273">
        <v>38199</v>
      </c>
      <c r="X165" s="268">
        <v>10.7</v>
      </c>
      <c r="Y165" s="273">
        <v>38198</v>
      </c>
      <c r="Z165" s="268">
        <v>1.4344999999999999</v>
      </c>
      <c r="AA165" s="273">
        <v>38198</v>
      </c>
      <c r="AB165" s="268">
        <v>4.4747000000000003</v>
      </c>
      <c r="AC165" s="275">
        <v>33297</v>
      </c>
      <c r="AD165" s="271">
        <v>96.15625</v>
      </c>
      <c r="AE165" s="275">
        <v>33116</v>
      </c>
      <c r="AF165" s="271">
        <v>8.984</v>
      </c>
      <c r="AG165" s="273">
        <v>38564</v>
      </c>
      <c r="AH165" s="269">
        <v>74130</v>
      </c>
      <c r="AI165" s="273">
        <v>37833</v>
      </c>
      <c r="AJ165" s="268">
        <v>95.59</v>
      </c>
      <c r="AK165" s="275">
        <v>30163</v>
      </c>
      <c r="AL165" s="270">
        <v>101.1</v>
      </c>
      <c r="AM165" s="275">
        <v>37802</v>
      </c>
      <c r="AN165" s="271">
        <v>4464.6673000000001</v>
      </c>
      <c r="AO165" s="275">
        <v>34668</v>
      </c>
      <c r="AP165" s="271">
        <v>276.73</v>
      </c>
      <c r="AQ165" s="275">
        <v>39660</v>
      </c>
      <c r="AR165" s="270">
        <v>109.9</v>
      </c>
      <c r="AS165" s="275">
        <v>39507</v>
      </c>
      <c r="AT165" s="270">
        <v>2104.2399999999998</v>
      </c>
      <c r="AU165" s="275">
        <v>41089</v>
      </c>
      <c r="AV165" s="271">
        <v>370.51799999999997</v>
      </c>
      <c r="AW165" s="275">
        <v>37711</v>
      </c>
      <c r="AX165" s="270">
        <v>173.82</v>
      </c>
      <c r="AY165" s="275">
        <v>33238</v>
      </c>
      <c r="AZ165" s="270">
        <v>2489.3000000000002</v>
      </c>
      <c r="BA165" s="275">
        <v>37833</v>
      </c>
      <c r="BB165" s="270">
        <v>426.9</v>
      </c>
      <c r="BC165" s="273">
        <v>41851</v>
      </c>
      <c r="BD165" s="268">
        <v>243.4289</v>
      </c>
      <c r="BE165" s="273">
        <v>38198</v>
      </c>
      <c r="BF165" s="268">
        <v>1112.5999999999999</v>
      </c>
      <c r="BG165" s="273">
        <v>40451</v>
      </c>
      <c r="BH165" s="268">
        <v>243.99760000000001</v>
      </c>
      <c r="BI165" s="273">
        <v>39080</v>
      </c>
      <c r="BJ165" s="268">
        <v>242.2893</v>
      </c>
      <c r="BK165" s="273">
        <v>39080</v>
      </c>
      <c r="BL165" s="268">
        <v>241.31270000000001</v>
      </c>
    </row>
    <row r="166" spans="1:64" x14ac:dyDescent="0.25">
      <c r="A166" s="273">
        <v>38230</v>
      </c>
      <c r="B166" s="268">
        <v>725.15</v>
      </c>
      <c r="C166" s="273">
        <v>38230</v>
      </c>
      <c r="D166" s="268">
        <v>1481.2</v>
      </c>
      <c r="E166" s="273">
        <v>38230</v>
      </c>
      <c r="F166" s="268">
        <v>218.46</v>
      </c>
      <c r="G166" s="273">
        <v>38230</v>
      </c>
      <c r="H166" s="268">
        <v>1230.8699999999999</v>
      </c>
      <c r="I166" s="273">
        <v>38230</v>
      </c>
      <c r="J166" s="268">
        <v>454.0265</v>
      </c>
      <c r="K166" s="273">
        <v>38230</v>
      </c>
      <c r="L166" s="268">
        <v>661.20690000000002</v>
      </c>
      <c r="M166" s="273">
        <v>38960</v>
      </c>
      <c r="N166" s="268">
        <v>506.33949999999999</v>
      </c>
      <c r="O166" s="273">
        <v>38230</v>
      </c>
      <c r="P166" s="268">
        <v>296.92590000000001</v>
      </c>
      <c r="Q166" s="273">
        <v>42613</v>
      </c>
      <c r="R166" s="268">
        <v>309.23</v>
      </c>
      <c r="S166" s="273">
        <v>38230</v>
      </c>
      <c r="T166" s="268">
        <v>1220.96</v>
      </c>
      <c r="U166" s="273">
        <v>38230</v>
      </c>
      <c r="V166" s="268">
        <v>1194.03</v>
      </c>
      <c r="W166" s="273">
        <v>38230</v>
      </c>
      <c r="X166" s="268">
        <v>10.5</v>
      </c>
      <c r="Y166" s="273">
        <v>38230</v>
      </c>
      <c r="Z166" s="268">
        <v>1.5777999999999999</v>
      </c>
      <c r="AA166" s="273">
        <v>38230</v>
      </c>
      <c r="AB166" s="268">
        <v>4.1166999999999998</v>
      </c>
      <c r="AC166" s="275">
        <v>33326</v>
      </c>
      <c r="AD166" s="271">
        <v>95.46875</v>
      </c>
      <c r="AE166" s="275">
        <v>33144</v>
      </c>
      <c r="AF166" s="271">
        <v>8.9489999999999998</v>
      </c>
      <c r="AG166" s="273">
        <v>38595</v>
      </c>
      <c r="AH166" s="269">
        <v>75910</v>
      </c>
      <c r="AI166" s="273">
        <v>37864</v>
      </c>
      <c r="AJ166" s="268">
        <v>97.19</v>
      </c>
      <c r="AK166" s="275">
        <v>30194</v>
      </c>
      <c r="AL166" s="270">
        <v>99.6</v>
      </c>
      <c r="AM166" s="275">
        <v>37833</v>
      </c>
      <c r="AN166" s="271">
        <v>4433.5486000000001</v>
      </c>
      <c r="AO166" s="275">
        <v>34698</v>
      </c>
      <c r="AP166" s="271">
        <v>285.98</v>
      </c>
      <c r="AQ166" s="275">
        <v>39691</v>
      </c>
      <c r="AR166" s="270">
        <v>110.7</v>
      </c>
      <c r="AS166" s="275">
        <v>39538</v>
      </c>
      <c r="AT166" s="270">
        <v>1988.37</v>
      </c>
      <c r="AU166" s="275">
        <v>41121</v>
      </c>
      <c r="AV166" s="271">
        <v>377.74599999999998</v>
      </c>
      <c r="AW166" s="275">
        <v>37741</v>
      </c>
      <c r="AX166" s="270">
        <v>191.69</v>
      </c>
      <c r="AY166" s="275">
        <v>33326</v>
      </c>
      <c r="AZ166" s="270">
        <v>2538.6999999999998</v>
      </c>
      <c r="BA166" s="275">
        <v>37862</v>
      </c>
      <c r="BB166" s="270">
        <v>396.1</v>
      </c>
      <c r="BC166" s="273">
        <v>41880</v>
      </c>
      <c r="BD166" s="268">
        <v>244.26589999999999</v>
      </c>
      <c r="BE166" s="273">
        <v>38230</v>
      </c>
      <c r="BF166" s="268">
        <v>1131.3900000000001</v>
      </c>
      <c r="BG166" s="273">
        <v>40480</v>
      </c>
      <c r="BH166" s="268">
        <v>250.46729999999999</v>
      </c>
      <c r="BI166" s="273">
        <v>39113</v>
      </c>
      <c r="BJ166" s="268">
        <v>241.63929999999999</v>
      </c>
      <c r="BK166" s="273">
        <v>39113</v>
      </c>
      <c r="BL166" s="268">
        <v>240.5163</v>
      </c>
    </row>
    <row r="167" spans="1:64" x14ac:dyDescent="0.25">
      <c r="A167" s="273">
        <v>38260</v>
      </c>
      <c r="B167" s="268">
        <v>735.68</v>
      </c>
      <c r="C167" s="273">
        <v>38260</v>
      </c>
      <c r="D167" s="268">
        <v>1490.32</v>
      </c>
      <c r="E167" s="273">
        <v>38260</v>
      </c>
      <c r="F167" s="268">
        <v>218.64</v>
      </c>
      <c r="G167" s="273">
        <v>38260</v>
      </c>
      <c r="H167" s="268">
        <v>1231.44</v>
      </c>
      <c r="I167" s="273">
        <v>38260</v>
      </c>
      <c r="J167" s="268">
        <v>457.86290000000002</v>
      </c>
      <c r="K167" s="273">
        <v>38260</v>
      </c>
      <c r="L167" s="268">
        <v>664.72149999999999</v>
      </c>
      <c r="M167" s="273">
        <v>38989</v>
      </c>
      <c r="N167" s="268">
        <v>509.27449999999999</v>
      </c>
      <c r="O167" s="273">
        <v>38260</v>
      </c>
      <c r="P167" s="268">
        <v>300.43470000000002</v>
      </c>
      <c r="Q167" s="273">
        <v>42643</v>
      </c>
      <c r="R167" s="268">
        <v>313.54000000000002</v>
      </c>
      <c r="S167" s="273">
        <v>38260</v>
      </c>
      <c r="T167" s="268">
        <v>1222.82</v>
      </c>
      <c r="U167" s="273">
        <v>38260</v>
      </c>
      <c r="V167" s="268">
        <v>1197.27</v>
      </c>
      <c r="W167" s="273">
        <v>38260</v>
      </c>
      <c r="X167" s="268">
        <v>10</v>
      </c>
      <c r="Y167" s="273">
        <v>38260</v>
      </c>
      <c r="Z167" s="268">
        <v>1.7002999999999999</v>
      </c>
      <c r="AA167" s="273">
        <v>38260</v>
      </c>
      <c r="AB167" s="268">
        <v>4.1193999999999997</v>
      </c>
      <c r="AC167" s="275">
        <v>33358</v>
      </c>
      <c r="AD167" s="271">
        <v>96.40625</v>
      </c>
      <c r="AE167" s="275">
        <v>33177</v>
      </c>
      <c r="AF167" s="271">
        <v>8.7590000000000003</v>
      </c>
      <c r="AG167" s="273">
        <v>38625</v>
      </c>
      <c r="AH167" s="269">
        <v>79310</v>
      </c>
      <c r="AI167" s="273">
        <v>37894</v>
      </c>
      <c r="AJ167" s="268">
        <v>99.48</v>
      </c>
      <c r="AK167" s="275">
        <v>30224</v>
      </c>
      <c r="AL167" s="270">
        <v>98.1</v>
      </c>
      <c r="AM167" s="275">
        <v>37864</v>
      </c>
      <c r="AN167" s="271">
        <v>4403.1787999999997</v>
      </c>
      <c r="AO167" s="275">
        <v>34730</v>
      </c>
      <c r="AP167" s="271">
        <v>288.95999999999998</v>
      </c>
      <c r="AQ167" s="275">
        <v>39721</v>
      </c>
      <c r="AR167" s="270">
        <v>110.8</v>
      </c>
      <c r="AS167" s="275">
        <v>39568</v>
      </c>
      <c r="AT167" s="270">
        <v>2343.0300000000002</v>
      </c>
      <c r="AU167" s="275">
        <v>41152</v>
      </c>
      <c r="AV167" s="271">
        <v>376.488</v>
      </c>
      <c r="AW167" s="275">
        <v>37771</v>
      </c>
      <c r="AX167" s="270">
        <v>197.51</v>
      </c>
      <c r="AY167" s="275">
        <v>33417</v>
      </c>
      <c r="AZ167" s="270">
        <v>2594.1</v>
      </c>
      <c r="BA167" s="275">
        <v>37894</v>
      </c>
      <c r="BB167" s="270">
        <v>397.8</v>
      </c>
      <c r="BC167" s="273">
        <v>41912</v>
      </c>
      <c r="BD167" s="268">
        <v>234.36689999999999</v>
      </c>
      <c r="BE167" s="273">
        <v>38260</v>
      </c>
      <c r="BF167" s="268">
        <v>1132.3499999999999</v>
      </c>
      <c r="BG167" s="273">
        <v>40512</v>
      </c>
      <c r="BH167" s="268">
        <v>246.22559999999999</v>
      </c>
      <c r="BI167" s="273">
        <v>39141</v>
      </c>
      <c r="BJ167" s="268">
        <v>245.7689</v>
      </c>
      <c r="BK167" s="273">
        <v>39141</v>
      </c>
      <c r="BL167" s="268">
        <v>244.6148</v>
      </c>
    </row>
    <row r="168" spans="1:64" x14ac:dyDescent="0.25">
      <c r="A168" s="273">
        <v>38289</v>
      </c>
      <c r="B168" s="268">
        <v>748.97</v>
      </c>
      <c r="C168" s="273">
        <v>38289</v>
      </c>
      <c r="D168" s="268">
        <v>1504.87</v>
      </c>
      <c r="E168" s="273">
        <v>38289</v>
      </c>
      <c r="F168" s="268">
        <v>218.93</v>
      </c>
      <c r="G168" s="273">
        <v>38289</v>
      </c>
      <c r="H168" s="268">
        <v>1238.21</v>
      </c>
      <c r="I168" s="273">
        <v>38289</v>
      </c>
      <c r="J168" s="268">
        <v>464.59879999999998</v>
      </c>
      <c r="K168" s="273">
        <v>38289</v>
      </c>
      <c r="L168" s="268">
        <v>670.43700000000001</v>
      </c>
      <c r="M168" s="273">
        <v>39021</v>
      </c>
      <c r="N168" s="268">
        <v>518.39829999999995</v>
      </c>
      <c r="O168" s="273">
        <v>38289</v>
      </c>
      <c r="P168" s="268">
        <v>307.63130000000001</v>
      </c>
      <c r="Q168" s="273">
        <v>42674</v>
      </c>
      <c r="R168" s="268">
        <v>308.83999999999997</v>
      </c>
      <c r="S168" s="273">
        <v>38289</v>
      </c>
      <c r="T168" s="268">
        <v>1232.67</v>
      </c>
      <c r="U168" s="273">
        <v>38289</v>
      </c>
      <c r="V168" s="268">
        <v>1207.31</v>
      </c>
      <c r="W168" s="273">
        <v>38291</v>
      </c>
      <c r="X168" s="268">
        <v>9</v>
      </c>
      <c r="Y168" s="273">
        <v>38289</v>
      </c>
      <c r="Z168" s="268">
        <v>1.8942999999999999</v>
      </c>
      <c r="AA168" s="273">
        <v>38289</v>
      </c>
      <c r="AB168" s="268">
        <v>4.0235000000000003</v>
      </c>
      <c r="AC168" s="275">
        <v>33389</v>
      </c>
      <c r="AD168" s="271">
        <v>95.75</v>
      </c>
      <c r="AE168" s="275">
        <v>33207</v>
      </c>
      <c r="AF168" s="271">
        <v>8.4860000000000007</v>
      </c>
      <c r="AG168" s="273">
        <v>38656</v>
      </c>
      <c r="AH168" s="269">
        <v>77550</v>
      </c>
      <c r="AI168" s="273">
        <v>37925</v>
      </c>
      <c r="AJ168" s="268">
        <v>101.76</v>
      </c>
      <c r="AK168" s="275">
        <v>30255</v>
      </c>
      <c r="AL168" s="270">
        <v>97.1</v>
      </c>
      <c r="AM168" s="275">
        <v>37894</v>
      </c>
      <c r="AN168" s="271">
        <v>4465.1755000000003</v>
      </c>
      <c r="AO168" s="275">
        <v>34758</v>
      </c>
      <c r="AP168" s="271">
        <v>284.61</v>
      </c>
      <c r="AQ168" s="275">
        <v>39752</v>
      </c>
      <c r="AR168" s="270">
        <v>104.2</v>
      </c>
      <c r="AS168" s="275">
        <v>39598</v>
      </c>
      <c r="AT168" s="270">
        <v>2453.17</v>
      </c>
      <c r="AU168" s="275">
        <v>41180</v>
      </c>
      <c r="AV168" s="271">
        <v>399.20600000000002</v>
      </c>
      <c r="AW168" s="275">
        <v>37802</v>
      </c>
      <c r="AX168" s="270">
        <v>207.65</v>
      </c>
      <c r="AY168" s="275">
        <v>33511</v>
      </c>
      <c r="AZ168" s="270">
        <v>2614.4</v>
      </c>
      <c r="BA168" s="275">
        <v>37925</v>
      </c>
      <c r="BB168" s="270">
        <v>404.3</v>
      </c>
      <c r="BC168" s="273">
        <v>41943</v>
      </c>
      <c r="BD168" s="268">
        <v>233.22720000000001</v>
      </c>
      <c r="BE168" s="273">
        <v>38289</v>
      </c>
      <c r="BF168" s="268">
        <v>1141.45</v>
      </c>
      <c r="BG168" s="273">
        <v>40543</v>
      </c>
      <c r="BH168" s="268">
        <v>242.41900000000001</v>
      </c>
      <c r="BI168" s="273">
        <v>39171</v>
      </c>
      <c r="BJ168" s="268">
        <v>244.16499999999999</v>
      </c>
      <c r="BK168" s="273">
        <v>39171</v>
      </c>
      <c r="BL168" s="268">
        <v>242.85130000000001</v>
      </c>
    </row>
    <row r="169" spans="1:64" x14ac:dyDescent="0.25">
      <c r="A169" s="273">
        <v>38321</v>
      </c>
      <c r="B169" s="268">
        <v>758</v>
      </c>
      <c r="C169" s="273">
        <v>38321</v>
      </c>
      <c r="D169" s="268">
        <v>1489.56</v>
      </c>
      <c r="E169" s="273">
        <v>38321</v>
      </c>
      <c r="F169" s="268">
        <v>219.14</v>
      </c>
      <c r="G169" s="273">
        <v>38321</v>
      </c>
      <c r="H169" s="268">
        <v>1225.5</v>
      </c>
      <c r="I169" s="273">
        <v>38321</v>
      </c>
      <c r="J169" s="268">
        <v>454.2577</v>
      </c>
      <c r="K169" s="273">
        <v>38321</v>
      </c>
      <c r="L169" s="268">
        <v>664.91449999999998</v>
      </c>
      <c r="M169" s="273">
        <v>39051</v>
      </c>
      <c r="N169" s="268">
        <v>524.42550000000006</v>
      </c>
      <c r="O169" s="273">
        <v>38321</v>
      </c>
      <c r="P169" s="268">
        <v>315.7826</v>
      </c>
      <c r="Q169" s="273">
        <v>42704</v>
      </c>
      <c r="R169" s="268">
        <v>313.31</v>
      </c>
      <c r="S169" s="273">
        <v>38321</v>
      </c>
      <c r="T169" s="268">
        <v>1229.5999999999999</v>
      </c>
      <c r="U169" s="273">
        <v>38321</v>
      </c>
      <c r="V169" s="268">
        <v>1197.68</v>
      </c>
      <c r="W169" s="273">
        <v>38321</v>
      </c>
      <c r="X169" s="268">
        <v>8.6999999999999993</v>
      </c>
      <c r="Y169" s="273">
        <v>38321</v>
      </c>
      <c r="Z169" s="268">
        <v>2.2227000000000001</v>
      </c>
      <c r="AA169" s="273">
        <v>38321</v>
      </c>
      <c r="AB169" s="268">
        <v>4.3491999999999997</v>
      </c>
      <c r="AC169" s="275">
        <v>33417</v>
      </c>
      <c r="AD169" s="271">
        <v>93.625</v>
      </c>
      <c r="AE169" s="275">
        <v>33238</v>
      </c>
      <c r="AF169" s="271">
        <v>8.2490000000000006</v>
      </c>
      <c r="AG169" s="273">
        <v>38686</v>
      </c>
      <c r="AH169" s="269">
        <v>78330</v>
      </c>
      <c r="AI169" s="273">
        <v>37955</v>
      </c>
      <c r="AJ169" s="268">
        <v>104.21</v>
      </c>
      <c r="AK169" s="275">
        <v>30285</v>
      </c>
      <c r="AL169" s="270">
        <v>97.2</v>
      </c>
      <c r="AM169" s="275">
        <v>37925</v>
      </c>
      <c r="AN169" s="271">
        <v>4527.5540000000001</v>
      </c>
      <c r="AO169" s="275">
        <v>34789</v>
      </c>
      <c r="AP169" s="271">
        <v>282.99</v>
      </c>
      <c r="AQ169" s="275">
        <v>39782</v>
      </c>
      <c r="AR169" s="270">
        <v>98.3</v>
      </c>
      <c r="AS169" s="275">
        <v>39629</v>
      </c>
      <c r="AT169" s="270">
        <v>2293.8000000000002</v>
      </c>
      <c r="AU169" s="275">
        <v>41213</v>
      </c>
      <c r="AV169" s="271">
        <v>396.78199999999998</v>
      </c>
      <c r="AW169" s="275">
        <v>37833</v>
      </c>
      <c r="AX169" s="270">
        <v>243.89</v>
      </c>
      <c r="AY169" s="275">
        <v>33603</v>
      </c>
      <c r="AZ169" s="270">
        <v>2667.4</v>
      </c>
      <c r="BA169" s="275">
        <v>37953</v>
      </c>
      <c r="BB169" s="270">
        <v>441.8</v>
      </c>
      <c r="BC169" s="273">
        <v>41971</v>
      </c>
      <c r="BD169" s="268">
        <v>232.328</v>
      </c>
      <c r="BE169" s="273">
        <v>38321</v>
      </c>
      <c r="BF169" s="268">
        <v>1131.76</v>
      </c>
      <c r="BG169" s="273">
        <v>40574</v>
      </c>
      <c r="BH169" s="268">
        <v>242.89439999999999</v>
      </c>
      <c r="BI169" s="273">
        <v>39202</v>
      </c>
      <c r="BJ169" s="268">
        <v>245.43719999999999</v>
      </c>
      <c r="BK169" s="273">
        <v>39202</v>
      </c>
      <c r="BL169" s="268">
        <v>243.8407</v>
      </c>
    </row>
    <row r="170" spans="1:64" x14ac:dyDescent="0.25">
      <c r="A170" s="273">
        <v>38352</v>
      </c>
      <c r="B170" s="268">
        <v>769.3</v>
      </c>
      <c r="C170" s="273">
        <v>38352</v>
      </c>
      <c r="D170" s="268">
        <v>1509.94</v>
      </c>
      <c r="E170" s="273">
        <v>38352</v>
      </c>
      <c r="F170" s="268">
        <v>219.52</v>
      </c>
      <c r="G170" s="273">
        <v>38352</v>
      </c>
      <c r="H170" s="268">
        <v>1232.31</v>
      </c>
      <c r="I170" s="273">
        <v>38352</v>
      </c>
      <c r="J170" s="268">
        <v>464.47789999999998</v>
      </c>
      <c r="K170" s="273">
        <v>38352</v>
      </c>
      <c r="L170" s="268">
        <v>673.02549999999997</v>
      </c>
      <c r="M170" s="273">
        <v>39080</v>
      </c>
      <c r="N170" s="268">
        <v>529.1585</v>
      </c>
      <c r="O170" s="273">
        <v>38352</v>
      </c>
      <c r="P170" s="268">
        <v>320.62090000000001</v>
      </c>
      <c r="Q170" s="273">
        <v>42734</v>
      </c>
      <c r="R170" s="268">
        <v>317.22000000000003</v>
      </c>
      <c r="S170" s="273">
        <v>38352</v>
      </c>
      <c r="T170" s="268">
        <v>1238.26</v>
      </c>
      <c r="U170" s="273">
        <v>38352</v>
      </c>
      <c r="V170" s="268">
        <v>1208.7</v>
      </c>
      <c r="W170" s="273">
        <v>38352</v>
      </c>
      <c r="X170" s="268">
        <v>8.8000000000000007</v>
      </c>
      <c r="Y170" s="273">
        <v>38352</v>
      </c>
      <c r="Z170" s="268">
        <v>2.2117</v>
      </c>
      <c r="AA170" s="273">
        <v>38352</v>
      </c>
      <c r="AB170" s="268">
        <v>4.2182000000000004</v>
      </c>
      <c r="AC170" s="275">
        <v>33450</v>
      </c>
      <c r="AD170" s="271">
        <v>94.84375</v>
      </c>
      <c r="AE170" s="275">
        <v>33269</v>
      </c>
      <c r="AF170" s="271">
        <v>8.1950000000000003</v>
      </c>
      <c r="AG170" s="273">
        <v>38717</v>
      </c>
      <c r="AH170" s="269">
        <v>88730</v>
      </c>
      <c r="AI170" s="273">
        <v>37986</v>
      </c>
      <c r="AJ170" s="268">
        <v>105.71</v>
      </c>
      <c r="AK170" s="275">
        <v>30316</v>
      </c>
      <c r="AL170" s="270">
        <v>97.3</v>
      </c>
      <c r="AM170" s="275">
        <v>37955</v>
      </c>
      <c r="AN170" s="271">
        <v>4564.3177999999998</v>
      </c>
      <c r="AO170" s="275">
        <v>34817</v>
      </c>
      <c r="AP170" s="271">
        <v>288.58999999999997</v>
      </c>
      <c r="AQ170" s="275">
        <v>39813</v>
      </c>
      <c r="AR170" s="270">
        <v>98</v>
      </c>
      <c r="AS170" s="275">
        <v>39660</v>
      </c>
      <c r="AT170" s="270">
        <v>2097.0700000000002</v>
      </c>
      <c r="AU170" s="275">
        <v>41243</v>
      </c>
      <c r="AV170" s="271">
        <v>401.82</v>
      </c>
      <c r="AW170" s="275">
        <v>37862</v>
      </c>
      <c r="AX170" s="270">
        <v>265.5</v>
      </c>
      <c r="AY170" s="275">
        <v>33694</v>
      </c>
      <c r="AZ170" s="270">
        <v>2716.5</v>
      </c>
      <c r="BA170" s="275">
        <v>37986</v>
      </c>
      <c r="BB170" s="270">
        <v>390.1</v>
      </c>
      <c r="BC170" s="273">
        <v>42004</v>
      </c>
      <c r="BD170" s="268">
        <v>228.9682</v>
      </c>
      <c r="BE170" s="273">
        <v>38352</v>
      </c>
      <c r="BF170" s="268">
        <v>1139.5</v>
      </c>
      <c r="BG170" s="273">
        <v>40602</v>
      </c>
      <c r="BH170" s="268">
        <v>244.97649999999999</v>
      </c>
      <c r="BI170" s="273">
        <v>39233</v>
      </c>
      <c r="BJ170" s="268">
        <v>243.92009999999999</v>
      </c>
      <c r="BK170" s="273">
        <v>39233</v>
      </c>
      <c r="BL170" s="268">
        <v>242.19479999999999</v>
      </c>
    </row>
    <row r="171" spans="1:64" x14ac:dyDescent="0.25">
      <c r="A171" s="273">
        <v>38383</v>
      </c>
      <c r="B171" s="268">
        <v>768.3</v>
      </c>
      <c r="C171" s="273">
        <v>38383</v>
      </c>
      <c r="D171" s="268">
        <v>1521.97</v>
      </c>
      <c r="E171" s="273">
        <v>38383</v>
      </c>
      <c r="F171" s="268">
        <v>219.88</v>
      </c>
      <c r="G171" s="273">
        <v>38383</v>
      </c>
      <c r="H171" s="268">
        <v>1233.6500000000001</v>
      </c>
      <c r="I171" s="273">
        <v>38383</v>
      </c>
      <c r="J171" s="268">
        <v>476.1891</v>
      </c>
      <c r="K171" s="273">
        <v>38383</v>
      </c>
      <c r="L171" s="268">
        <v>679.322</v>
      </c>
      <c r="M171" s="273">
        <v>39113</v>
      </c>
      <c r="N171" s="268">
        <v>527.88319999999999</v>
      </c>
      <c r="O171" s="273">
        <v>38383</v>
      </c>
      <c r="P171" s="268">
        <v>317.24669999999998</v>
      </c>
      <c r="Q171" s="273">
        <v>42766</v>
      </c>
      <c r="R171" s="268">
        <v>326.54000000000002</v>
      </c>
      <c r="S171" s="273">
        <v>38383</v>
      </c>
      <c r="T171" s="268">
        <v>1244.8499999999999</v>
      </c>
      <c r="U171" s="273">
        <v>38383</v>
      </c>
      <c r="V171" s="268">
        <v>1216.29</v>
      </c>
      <c r="W171" s="273">
        <v>38383</v>
      </c>
      <c r="X171" s="268">
        <v>8.1999999999999993</v>
      </c>
      <c r="Y171" s="273">
        <v>38383</v>
      </c>
      <c r="Z171" s="268">
        <v>2.4576000000000002</v>
      </c>
      <c r="AA171" s="273">
        <v>38383</v>
      </c>
      <c r="AB171" s="268">
        <v>4.1280000000000001</v>
      </c>
      <c r="AC171" s="275">
        <v>33480</v>
      </c>
      <c r="AD171" s="271">
        <v>98.0625</v>
      </c>
      <c r="AE171" s="275">
        <v>33297</v>
      </c>
      <c r="AF171" s="271">
        <v>8.2029999999999994</v>
      </c>
      <c r="AG171" s="273">
        <v>38748</v>
      </c>
      <c r="AH171" s="269">
        <v>83250</v>
      </c>
      <c r="AI171" s="273">
        <v>38017</v>
      </c>
      <c r="AJ171" s="268">
        <v>108.01</v>
      </c>
      <c r="AK171" s="275">
        <v>30347</v>
      </c>
      <c r="AL171" s="270">
        <v>97.7</v>
      </c>
      <c r="AM171" s="275">
        <v>37986</v>
      </c>
      <c r="AN171" s="271">
        <v>4604.4381000000003</v>
      </c>
      <c r="AO171" s="275">
        <v>34850</v>
      </c>
      <c r="AP171" s="271">
        <v>290.47000000000003</v>
      </c>
      <c r="AQ171" s="275">
        <v>39844</v>
      </c>
      <c r="AR171" s="270">
        <v>101.7</v>
      </c>
      <c r="AS171" s="275">
        <v>39689</v>
      </c>
      <c r="AT171" s="270">
        <v>2152.1799999999998</v>
      </c>
      <c r="AU171" s="275">
        <v>41274</v>
      </c>
      <c r="AV171" s="271">
        <v>421.46699999999998</v>
      </c>
      <c r="AW171" s="275">
        <v>37894</v>
      </c>
      <c r="AX171" s="270">
        <v>246.82</v>
      </c>
      <c r="AY171" s="275">
        <v>33785</v>
      </c>
      <c r="AZ171" s="270">
        <v>2745.2</v>
      </c>
      <c r="BA171" s="275">
        <v>38016</v>
      </c>
      <c r="BB171" s="270">
        <v>444</v>
      </c>
      <c r="BC171" s="273">
        <v>42034</v>
      </c>
      <c r="BD171" s="268">
        <v>223.05350000000001</v>
      </c>
      <c r="BE171" s="273">
        <v>38383</v>
      </c>
      <c r="BF171" s="268">
        <v>1144.02</v>
      </c>
      <c r="BG171" s="273">
        <v>40633</v>
      </c>
      <c r="BH171" s="268">
        <v>247.46289999999999</v>
      </c>
      <c r="BI171" s="273">
        <v>39262</v>
      </c>
      <c r="BJ171" s="268">
        <v>241.1172</v>
      </c>
      <c r="BK171" s="273">
        <v>39262</v>
      </c>
      <c r="BL171" s="268">
        <v>239.90860000000001</v>
      </c>
    </row>
    <row r="172" spans="1:64" x14ac:dyDescent="0.25">
      <c r="A172" s="273">
        <v>38411</v>
      </c>
      <c r="B172" s="268">
        <v>779.6</v>
      </c>
      <c r="C172" s="273">
        <v>38411</v>
      </c>
      <c r="D172" s="268">
        <v>1512.9</v>
      </c>
      <c r="E172" s="273">
        <v>38411</v>
      </c>
      <c r="F172" s="268">
        <v>220.18</v>
      </c>
      <c r="G172" s="273">
        <v>38411</v>
      </c>
      <c r="H172" s="268">
        <v>1225.6400000000001</v>
      </c>
      <c r="I172" s="273">
        <v>38411</v>
      </c>
      <c r="J172" s="268">
        <v>470.04309999999998</v>
      </c>
      <c r="K172" s="273">
        <v>38411</v>
      </c>
      <c r="L172" s="268">
        <v>677.05610000000001</v>
      </c>
      <c r="M172" s="273">
        <v>39141</v>
      </c>
      <c r="N172" s="268">
        <v>536.24339999999995</v>
      </c>
      <c r="O172" s="273">
        <v>38411</v>
      </c>
      <c r="P172" s="268">
        <v>317.85059999999999</v>
      </c>
      <c r="Q172" s="273">
        <v>42794</v>
      </c>
      <c r="R172" s="268">
        <v>332.23</v>
      </c>
      <c r="S172" s="273">
        <v>38411</v>
      </c>
      <c r="T172" s="268">
        <v>1239.08</v>
      </c>
      <c r="U172" s="273">
        <v>38411</v>
      </c>
      <c r="V172" s="268">
        <v>1209.1099999999999</v>
      </c>
      <c r="W172" s="273">
        <v>38411</v>
      </c>
      <c r="X172" s="268">
        <v>7.7</v>
      </c>
      <c r="Y172" s="273">
        <v>38411</v>
      </c>
      <c r="Z172" s="268">
        <v>2.7450000000000001</v>
      </c>
      <c r="AA172" s="273">
        <v>38411</v>
      </c>
      <c r="AB172" s="268">
        <v>4.3765999999999998</v>
      </c>
      <c r="AC172" s="275">
        <v>33511</v>
      </c>
      <c r="AD172" s="271">
        <v>100</v>
      </c>
      <c r="AE172" s="275">
        <v>33326</v>
      </c>
      <c r="AF172" s="271">
        <v>8.2460000000000004</v>
      </c>
      <c r="AG172" s="273">
        <v>38776</v>
      </c>
      <c r="AH172" s="269">
        <v>81600</v>
      </c>
      <c r="AI172" s="273">
        <v>38046</v>
      </c>
      <c r="AJ172" s="268">
        <v>109.74</v>
      </c>
      <c r="AK172" s="275">
        <v>30375</v>
      </c>
      <c r="AL172" s="270">
        <v>100.2</v>
      </c>
      <c r="AM172" s="275">
        <v>38017</v>
      </c>
      <c r="AN172" s="271">
        <v>4651.0811000000003</v>
      </c>
      <c r="AO172" s="275">
        <v>34880</v>
      </c>
      <c r="AP172" s="271">
        <v>298.06</v>
      </c>
      <c r="AQ172" s="275">
        <v>39872</v>
      </c>
      <c r="AR172" s="270">
        <v>105.5</v>
      </c>
      <c r="AS172" s="275">
        <v>39721</v>
      </c>
      <c r="AT172" s="270">
        <v>1753.23</v>
      </c>
      <c r="AU172" s="275">
        <v>41305</v>
      </c>
      <c r="AV172" s="271">
        <v>427.27800000000002</v>
      </c>
      <c r="AW172" s="275">
        <v>37925</v>
      </c>
      <c r="AX172" s="270">
        <v>267.31</v>
      </c>
      <c r="AY172" s="275">
        <v>33877</v>
      </c>
      <c r="AZ172" s="270">
        <v>2791.4</v>
      </c>
      <c r="BA172" s="275">
        <v>38044</v>
      </c>
      <c r="BB172" s="270">
        <v>422.6</v>
      </c>
      <c r="BC172" s="273">
        <v>42062</v>
      </c>
      <c r="BD172" s="268">
        <v>222.03890000000001</v>
      </c>
      <c r="BE172" s="273">
        <v>38411</v>
      </c>
      <c r="BF172" s="268">
        <v>1138.73</v>
      </c>
      <c r="BG172" s="273">
        <v>40662</v>
      </c>
      <c r="BH172" s="268">
        <v>253.68369999999999</v>
      </c>
      <c r="BI172" s="273">
        <v>39294</v>
      </c>
      <c r="BJ172" s="268">
        <v>242.03919999999999</v>
      </c>
      <c r="BK172" s="273">
        <v>39294</v>
      </c>
      <c r="BL172" s="268">
        <v>241.08510000000001</v>
      </c>
    </row>
    <row r="173" spans="1:64" x14ac:dyDescent="0.25">
      <c r="A173" s="273">
        <v>38442</v>
      </c>
      <c r="B173" s="268">
        <v>756.93</v>
      </c>
      <c r="C173" s="273">
        <v>38442</v>
      </c>
      <c r="D173" s="268">
        <v>1492.85</v>
      </c>
      <c r="E173" s="273">
        <v>38442</v>
      </c>
      <c r="F173" s="268">
        <v>220.67</v>
      </c>
      <c r="G173" s="273">
        <v>38442</v>
      </c>
      <c r="H173" s="268">
        <v>1223.03</v>
      </c>
      <c r="I173" s="273">
        <v>38442</v>
      </c>
      <c r="J173" s="268">
        <v>466.90679999999998</v>
      </c>
      <c r="K173" s="273">
        <v>38442</v>
      </c>
      <c r="L173" s="268">
        <v>672.79200000000003</v>
      </c>
      <c r="M173" s="273">
        <v>39171</v>
      </c>
      <c r="N173" s="268">
        <v>540.57050000000004</v>
      </c>
      <c r="O173" s="273">
        <v>38442</v>
      </c>
      <c r="P173" s="268">
        <v>314.0052</v>
      </c>
      <c r="Q173" s="273">
        <v>42825</v>
      </c>
      <c r="R173" s="268">
        <v>335.68</v>
      </c>
      <c r="S173" s="273">
        <v>38442</v>
      </c>
      <c r="T173" s="268">
        <v>1236.78</v>
      </c>
      <c r="U173" s="273">
        <v>38442</v>
      </c>
      <c r="V173" s="268">
        <v>1202.9000000000001</v>
      </c>
      <c r="W173" s="273">
        <v>38442</v>
      </c>
      <c r="X173" s="268">
        <v>5.8</v>
      </c>
      <c r="Y173" s="273">
        <v>38442</v>
      </c>
      <c r="Z173" s="268">
        <v>2.7664</v>
      </c>
      <c r="AA173" s="273">
        <v>38442</v>
      </c>
      <c r="AB173" s="268">
        <v>4.4814999999999996</v>
      </c>
      <c r="AC173" s="275">
        <v>33542</v>
      </c>
      <c r="AD173" s="271">
        <v>99.8125</v>
      </c>
      <c r="AE173" s="275">
        <v>33358</v>
      </c>
      <c r="AF173" s="271">
        <v>8.1820000000000004</v>
      </c>
      <c r="AG173" s="273">
        <v>38807</v>
      </c>
      <c r="AH173" s="269">
        <v>82750</v>
      </c>
      <c r="AI173" s="273">
        <v>38077</v>
      </c>
      <c r="AJ173" s="268">
        <v>113.9</v>
      </c>
      <c r="AK173" s="275">
        <v>30406</v>
      </c>
      <c r="AL173" s="270">
        <v>100.4</v>
      </c>
      <c r="AM173" s="275">
        <v>38046</v>
      </c>
      <c r="AN173" s="271">
        <v>4659.3135000000002</v>
      </c>
      <c r="AO173" s="275">
        <v>34911</v>
      </c>
      <c r="AP173" s="271">
        <v>291.25</v>
      </c>
      <c r="AQ173" s="275">
        <v>39903</v>
      </c>
      <c r="AR173" s="270">
        <v>106.1</v>
      </c>
      <c r="AS173" s="275">
        <v>39752</v>
      </c>
      <c r="AT173" s="270">
        <v>1489.36</v>
      </c>
      <c r="AU173" s="275">
        <v>41333</v>
      </c>
      <c r="AV173" s="271">
        <v>421.91</v>
      </c>
      <c r="AW173" s="275">
        <v>37953</v>
      </c>
      <c r="AX173" s="270">
        <v>274.22000000000003</v>
      </c>
      <c r="AY173" s="275">
        <v>33969</v>
      </c>
      <c r="AZ173" s="270">
        <v>2840.4</v>
      </c>
      <c r="BA173" s="275">
        <v>38077</v>
      </c>
      <c r="BB173" s="270">
        <v>443.8</v>
      </c>
      <c r="BC173" s="273">
        <v>42094</v>
      </c>
      <c r="BD173" s="268">
        <v>216.57079999999999</v>
      </c>
      <c r="BE173" s="273">
        <v>38442</v>
      </c>
      <c r="BF173" s="268">
        <v>1134.72</v>
      </c>
      <c r="BG173" s="273">
        <v>40694</v>
      </c>
      <c r="BH173" s="268">
        <v>254.45740000000001</v>
      </c>
      <c r="BI173" s="273">
        <v>39325</v>
      </c>
      <c r="BJ173" s="268">
        <v>236.23400000000001</v>
      </c>
      <c r="BK173" s="273">
        <v>39325</v>
      </c>
      <c r="BL173" s="268">
        <v>236.32239999999999</v>
      </c>
    </row>
    <row r="174" spans="1:64" x14ac:dyDescent="0.25">
      <c r="A174" s="273">
        <v>38471</v>
      </c>
      <c r="B174" s="268">
        <v>749.55</v>
      </c>
      <c r="C174" s="273">
        <v>38471</v>
      </c>
      <c r="D174" s="268">
        <v>1512.21</v>
      </c>
      <c r="E174" s="273">
        <v>38471</v>
      </c>
      <c r="F174" s="268">
        <v>221.22</v>
      </c>
      <c r="G174" s="273">
        <v>38471</v>
      </c>
      <c r="H174" s="268">
        <v>1237.93</v>
      </c>
      <c r="I174" s="273">
        <v>38471</v>
      </c>
      <c r="J174" s="268">
        <v>482.87869999999998</v>
      </c>
      <c r="K174" s="273">
        <v>38471</v>
      </c>
      <c r="L174" s="268">
        <v>683.39940000000001</v>
      </c>
      <c r="M174" s="273">
        <v>39202</v>
      </c>
      <c r="N174" s="268">
        <v>545.99459999999999</v>
      </c>
      <c r="O174" s="273">
        <v>38471</v>
      </c>
      <c r="P174" s="268">
        <v>318.11450000000002</v>
      </c>
      <c r="Q174" s="273">
        <v>42853</v>
      </c>
      <c r="R174" s="268">
        <v>340.45</v>
      </c>
      <c r="S174" s="273">
        <v>38471</v>
      </c>
      <c r="T174" s="268">
        <v>1250.47</v>
      </c>
      <c r="U174" s="273">
        <v>38471</v>
      </c>
      <c r="V174" s="268">
        <v>1219.18</v>
      </c>
      <c r="W174" s="273">
        <v>38472</v>
      </c>
      <c r="X174" s="268">
        <v>6.3</v>
      </c>
      <c r="Y174" s="273">
        <v>38471</v>
      </c>
      <c r="Z174" s="268">
        <v>2.8891</v>
      </c>
      <c r="AA174" s="273">
        <v>38471</v>
      </c>
      <c r="AB174" s="268">
        <v>4.1975999999999996</v>
      </c>
      <c r="AC174" s="275">
        <v>33571</v>
      </c>
      <c r="AD174" s="271">
        <v>99.75</v>
      </c>
      <c r="AE174" s="275">
        <v>33389</v>
      </c>
      <c r="AF174" s="271">
        <v>8.2650000000000006</v>
      </c>
      <c r="AG174" s="273">
        <v>38837</v>
      </c>
      <c r="AH174" s="269">
        <v>83000</v>
      </c>
      <c r="AI174" s="273">
        <v>38107</v>
      </c>
      <c r="AJ174" s="268">
        <v>114.33</v>
      </c>
      <c r="AK174" s="275">
        <v>30436</v>
      </c>
      <c r="AL174" s="270">
        <v>102.2</v>
      </c>
      <c r="AM174" s="275">
        <v>38077</v>
      </c>
      <c r="AN174" s="271">
        <v>4690.857</v>
      </c>
      <c r="AO174" s="275">
        <v>34942</v>
      </c>
      <c r="AP174" s="271">
        <v>292.56</v>
      </c>
      <c r="AQ174" s="275">
        <v>39933</v>
      </c>
      <c r="AR174" s="270">
        <v>106.6</v>
      </c>
      <c r="AS174" s="275">
        <v>39780</v>
      </c>
      <c r="AT174" s="270">
        <v>1410.51</v>
      </c>
      <c r="AU174" s="275">
        <v>41362</v>
      </c>
      <c r="AV174" s="271">
        <v>414.64299999999997</v>
      </c>
      <c r="AW174" s="275">
        <v>37986</v>
      </c>
      <c r="AX174" s="270">
        <v>295.72000000000003</v>
      </c>
      <c r="AY174" s="275">
        <v>34059</v>
      </c>
      <c r="AZ174" s="270">
        <v>2865</v>
      </c>
      <c r="BA174" s="275">
        <v>38107</v>
      </c>
      <c r="BB174" s="270">
        <v>482.5</v>
      </c>
      <c r="BC174" s="273">
        <v>42124</v>
      </c>
      <c r="BD174" s="268">
        <v>221.98869999999999</v>
      </c>
      <c r="BE174" s="273">
        <v>38471</v>
      </c>
      <c r="BF174" s="268">
        <v>1148.99</v>
      </c>
      <c r="BG174" s="273">
        <v>40724</v>
      </c>
      <c r="BH174" s="268">
        <v>256.50909999999999</v>
      </c>
      <c r="BI174" s="273">
        <v>39353</v>
      </c>
      <c r="BJ174" s="268">
        <v>241.2115</v>
      </c>
      <c r="BK174" s="273">
        <v>39353</v>
      </c>
      <c r="BL174" s="268">
        <v>241.70760000000001</v>
      </c>
    </row>
    <row r="175" spans="1:64" x14ac:dyDescent="0.25">
      <c r="A175" s="273">
        <v>38503</v>
      </c>
      <c r="B175" s="268">
        <v>762.86</v>
      </c>
      <c r="C175" s="273">
        <v>38503</v>
      </c>
      <c r="D175" s="268">
        <v>1533</v>
      </c>
      <c r="E175" s="273">
        <v>38503</v>
      </c>
      <c r="F175" s="268">
        <v>221.81</v>
      </c>
      <c r="G175" s="273">
        <v>38503</v>
      </c>
      <c r="H175" s="268">
        <v>1247.45</v>
      </c>
      <c r="I175" s="273">
        <v>38503</v>
      </c>
      <c r="J175" s="268">
        <v>495.4153</v>
      </c>
      <c r="K175" s="273">
        <v>38503</v>
      </c>
      <c r="L175" s="268">
        <v>688.22709999999995</v>
      </c>
      <c r="M175" s="273">
        <v>39233</v>
      </c>
      <c r="N175" s="268">
        <v>543.88829999999996</v>
      </c>
      <c r="O175" s="273">
        <v>38503</v>
      </c>
      <c r="P175" s="268">
        <v>313.8526</v>
      </c>
      <c r="Q175" s="273">
        <v>42886</v>
      </c>
      <c r="R175" s="268">
        <v>343.56</v>
      </c>
      <c r="S175" s="273">
        <v>38503</v>
      </c>
      <c r="T175" s="268">
        <v>1260.32</v>
      </c>
      <c r="U175" s="273">
        <v>38503</v>
      </c>
      <c r="V175" s="268">
        <v>1232.3699999999999</v>
      </c>
      <c r="W175" s="273">
        <v>38503</v>
      </c>
      <c r="X175" s="268">
        <v>5.0999999999999996</v>
      </c>
      <c r="Y175" s="273">
        <v>38503</v>
      </c>
      <c r="Z175" s="268">
        <v>2.9398</v>
      </c>
      <c r="AA175" s="273">
        <v>38503</v>
      </c>
      <c r="AB175" s="268">
        <v>3.9809999999999999</v>
      </c>
      <c r="AC175" s="275">
        <v>33603</v>
      </c>
      <c r="AD175" s="271">
        <v>104.75</v>
      </c>
      <c r="AE175" s="275">
        <v>33417</v>
      </c>
      <c r="AF175" s="271">
        <v>8.4060000000000006</v>
      </c>
      <c r="AG175" s="273">
        <v>38868</v>
      </c>
      <c r="AH175" s="269">
        <v>81090</v>
      </c>
      <c r="AI175" s="273">
        <v>38138</v>
      </c>
      <c r="AJ175" s="268">
        <v>112.8</v>
      </c>
      <c r="AK175" s="275">
        <v>30467</v>
      </c>
      <c r="AL175" s="270">
        <v>101.6</v>
      </c>
      <c r="AM175" s="275">
        <v>38107</v>
      </c>
      <c r="AN175" s="271">
        <v>4702.6310999999996</v>
      </c>
      <c r="AO175" s="275">
        <v>34971</v>
      </c>
      <c r="AP175" s="271">
        <v>292.95999999999998</v>
      </c>
      <c r="AQ175" s="275">
        <v>39964</v>
      </c>
      <c r="AR175" s="270">
        <v>109.1</v>
      </c>
      <c r="AS175" s="275">
        <v>39813</v>
      </c>
      <c r="AT175" s="270">
        <v>1413.14</v>
      </c>
      <c r="AU175" s="275">
        <v>41394</v>
      </c>
      <c r="AV175" s="271">
        <v>417.76799999999997</v>
      </c>
      <c r="AW175" s="275">
        <v>38016</v>
      </c>
      <c r="AX175" s="270">
        <v>280.91000000000003</v>
      </c>
      <c r="AY175" s="275">
        <v>34150</v>
      </c>
      <c r="AZ175" s="270">
        <v>2914.5</v>
      </c>
      <c r="BA175" s="275">
        <v>38138</v>
      </c>
      <c r="BB175" s="270">
        <v>459.8</v>
      </c>
      <c r="BC175" s="273">
        <v>42153</v>
      </c>
      <c r="BD175" s="268">
        <v>215.74870000000001</v>
      </c>
      <c r="BE175" s="273">
        <v>38503</v>
      </c>
      <c r="BF175" s="268">
        <v>1160.6300000000001</v>
      </c>
      <c r="BG175" s="273">
        <v>40753</v>
      </c>
      <c r="BH175" s="268">
        <v>266.55040000000002</v>
      </c>
      <c r="BI175" s="273">
        <v>39386</v>
      </c>
      <c r="BJ175" s="268">
        <v>241.9683</v>
      </c>
      <c r="BK175" s="273">
        <v>39386</v>
      </c>
      <c r="BL175" s="268">
        <v>243.18940000000001</v>
      </c>
    </row>
    <row r="176" spans="1:64" x14ac:dyDescent="0.25">
      <c r="A176" s="273">
        <v>38533</v>
      </c>
      <c r="B176" s="268">
        <v>777.83</v>
      </c>
      <c r="C176" s="273">
        <v>38533</v>
      </c>
      <c r="D176" s="268">
        <v>1545.57</v>
      </c>
      <c r="E176" s="273">
        <v>38533</v>
      </c>
      <c r="F176" s="268">
        <v>222.27</v>
      </c>
      <c r="G176" s="273">
        <v>38533</v>
      </c>
      <c r="H176" s="268">
        <v>1251.3800000000001</v>
      </c>
      <c r="I176" s="273">
        <v>38533</v>
      </c>
      <c r="J176" s="268">
        <v>502.83879999999999</v>
      </c>
      <c r="K176" s="273">
        <v>38533</v>
      </c>
      <c r="L176" s="268">
        <v>692.50429999999994</v>
      </c>
      <c r="M176" s="273">
        <v>39262</v>
      </c>
      <c r="N176" s="268">
        <v>534.47649999999999</v>
      </c>
      <c r="O176" s="273">
        <v>38533</v>
      </c>
      <c r="P176" s="268">
        <v>312.44510000000002</v>
      </c>
      <c r="Q176" s="273">
        <v>42916</v>
      </c>
      <c r="R176" s="268">
        <v>348.26</v>
      </c>
      <c r="S176" s="273">
        <v>38533</v>
      </c>
      <c r="T176" s="268">
        <v>1264.8900000000001</v>
      </c>
      <c r="U176" s="273">
        <v>38533</v>
      </c>
      <c r="V176" s="268">
        <v>1239.0899999999999</v>
      </c>
      <c r="W176" s="273">
        <v>38533</v>
      </c>
      <c r="X176" s="268">
        <v>5.4</v>
      </c>
      <c r="Y176" s="273">
        <v>38533</v>
      </c>
      <c r="Z176" s="268">
        <v>3.1160999999999999</v>
      </c>
      <c r="AA176" s="273">
        <v>38533</v>
      </c>
      <c r="AB176" s="268">
        <v>3.9130000000000003</v>
      </c>
      <c r="AC176" s="275">
        <v>33634</v>
      </c>
      <c r="AD176" s="271">
        <v>101.03125</v>
      </c>
      <c r="AE176" s="275">
        <v>33450</v>
      </c>
      <c r="AF176" s="271">
        <v>8.3409999999999993</v>
      </c>
      <c r="AG176" s="273">
        <v>38898</v>
      </c>
      <c r="AH176" s="269">
        <v>84400</v>
      </c>
      <c r="AI176" s="273">
        <v>38168</v>
      </c>
      <c r="AJ176" s="268">
        <v>114.5</v>
      </c>
      <c r="AK176" s="275">
        <v>30497</v>
      </c>
      <c r="AL176" s="270">
        <v>100.3</v>
      </c>
      <c r="AM176" s="275">
        <v>38138</v>
      </c>
      <c r="AN176" s="271">
        <v>4646.6226999999999</v>
      </c>
      <c r="AO176" s="275">
        <v>35003</v>
      </c>
      <c r="AP176" s="271">
        <v>294.17</v>
      </c>
      <c r="AQ176" s="275">
        <v>39994</v>
      </c>
      <c r="AR176" s="270">
        <v>114.1</v>
      </c>
      <c r="AS176" s="275">
        <v>39843</v>
      </c>
      <c r="AT176" s="270">
        <v>1351.27</v>
      </c>
      <c r="AU176" s="275">
        <v>41425</v>
      </c>
      <c r="AV176" s="271">
        <v>407.05</v>
      </c>
      <c r="AW176" s="275">
        <v>38044</v>
      </c>
      <c r="AX176" s="270">
        <v>280.75</v>
      </c>
      <c r="AY176" s="275">
        <v>34242</v>
      </c>
      <c r="AZ176" s="270">
        <v>2957</v>
      </c>
      <c r="BA176" s="275">
        <v>38168</v>
      </c>
      <c r="BB176" s="270">
        <v>435.4</v>
      </c>
      <c r="BC176" s="273">
        <v>42185</v>
      </c>
      <c r="BD176" s="268">
        <v>215.37620000000001</v>
      </c>
      <c r="BE176" s="273">
        <v>38533</v>
      </c>
      <c r="BF176" s="268">
        <v>1165.8599999999999</v>
      </c>
      <c r="BG176" s="273">
        <v>40786</v>
      </c>
      <c r="BH176" s="268">
        <v>268.7235</v>
      </c>
      <c r="BI176" s="273">
        <v>39416</v>
      </c>
      <c r="BJ176" s="268">
        <v>241.5463</v>
      </c>
      <c r="BK176" s="273">
        <v>39416</v>
      </c>
      <c r="BL176" s="268">
        <v>243.75040000000001</v>
      </c>
    </row>
    <row r="177" spans="1:64" x14ac:dyDescent="0.25">
      <c r="A177" s="273">
        <v>38562</v>
      </c>
      <c r="B177" s="268">
        <v>791.43</v>
      </c>
      <c r="C177" s="273">
        <v>38562</v>
      </c>
      <c r="D177" s="268">
        <v>1530.31</v>
      </c>
      <c r="E177" s="273">
        <v>38562</v>
      </c>
      <c r="F177" s="268">
        <v>222.69</v>
      </c>
      <c r="G177" s="273">
        <v>38562</v>
      </c>
      <c r="H177" s="268">
        <v>1239.76</v>
      </c>
      <c r="I177" s="273">
        <v>38562</v>
      </c>
      <c r="J177" s="268">
        <v>489.65019999999998</v>
      </c>
      <c r="K177" s="273">
        <v>38562</v>
      </c>
      <c r="L177" s="268">
        <v>689.3682</v>
      </c>
      <c r="M177" s="273">
        <v>39294</v>
      </c>
      <c r="N177" s="268">
        <v>528.02800000000002</v>
      </c>
      <c r="O177" s="273">
        <v>38562</v>
      </c>
      <c r="P177" s="268">
        <v>309.9434</v>
      </c>
      <c r="Q177" s="273">
        <v>42947</v>
      </c>
      <c r="R177" s="268">
        <v>357.27</v>
      </c>
      <c r="S177" s="273">
        <v>38562</v>
      </c>
      <c r="T177" s="268">
        <v>1258.55</v>
      </c>
      <c r="U177" s="273">
        <v>38562</v>
      </c>
      <c r="V177" s="268">
        <v>1227.82</v>
      </c>
      <c r="W177" s="273">
        <v>38564</v>
      </c>
      <c r="X177" s="268">
        <v>4.9000000000000004</v>
      </c>
      <c r="Y177" s="273">
        <v>38562</v>
      </c>
      <c r="Z177" s="268">
        <v>3.3933</v>
      </c>
      <c r="AA177" s="273">
        <v>38562</v>
      </c>
      <c r="AB177" s="268">
        <v>4.2759999999999998</v>
      </c>
      <c r="AC177" s="275">
        <v>33662</v>
      </c>
      <c r="AD177" s="271">
        <v>101.40625</v>
      </c>
      <c r="AE177" s="275">
        <v>33480</v>
      </c>
      <c r="AF177" s="271">
        <v>8.06</v>
      </c>
      <c r="AG177" s="273">
        <v>38929</v>
      </c>
      <c r="AH177" s="269">
        <v>79420</v>
      </c>
      <c r="AI177" s="273">
        <v>38199</v>
      </c>
      <c r="AJ177" s="268">
        <v>113.57</v>
      </c>
      <c r="AK177" s="275">
        <v>30528</v>
      </c>
      <c r="AL177" s="270">
        <v>98.5</v>
      </c>
      <c r="AM177" s="275">
        <v>38168</v>
      </c>
      <c r="AN177" s="271">
        <v>4598.2978999999996</v>
      </c>
      <c r="AO177" s="275">
        <v>35033</v>
      </c>
      <c r="AP177" s="271">
        <v>295.45</v>
      </c>
      <c r="AQ177" s="275">
        <v>40025</v>
      </c>
      <c r="AR177" s="270">
        <v>115.4</v>
      </c>
      <c r="AS177" s="275">
        <v>39871</v>
      </c>
      <c r="AT177" s="270">
        <v>1555.65</v>
      </c>
      <c r="AU177" s="275">
        <v>41453</v>
      </c>
      <c r="AV177" s="271">
        <v>381.13799999999998</v>
      </c>
      <c r="AW177" s="275">
        <v>38077</v>
      </c>
      <c r="AX177" s="270">
        <v>294.86</v>
      </c>
      <c r="AY177" s="275">
        <v>34334</v>
      </c>
      <c r="AZ177" s="270">
        <v>2999.2</v>
      </c>
      <c r="BA177" s="275">
        <v>38198</v>
      </c>
      <c r="BB177" s="270">
        <v>452</v>
      </c>
      <c r="BC177" s="273">
        <v>42216</v>
      </c>
      <c r="BD177" s="268">
        <v>215.4265</v>
      </c>
      <c r="BE177" s="273">
        <v>38562</v>
      </c>
      <c r="BF177" s="268">
        <v>1155.78</v>
      </c>
      <c r="BG177" s="273">
        <v>40816</v>
      </c>
      <c r="BH177" s="268">
        <v>268.08839999999998</v>
      </c>
      <c r="BI177" s="273">
        <v>39447</v>
      </c>
      <c r="BJ177" s="268">
        <v>241.20529999999999</v>
      </c>
      <c r="BK177" s="273">
        <v>39447</v>
      </c>
      <c r="BL177" s="268">
        <v>244.2242</v>
      </c>
    </row>
    <row r="178" spans="1:64" x14ac:dyDescent="0.25">
      <c r="A178" s="273">
        <v>38595</v>
      </c>
      <c r="B178" s="268">
        <v>792.94</v>
      </c>
      <c r="C178" s="273">
        <v>38595</v>
      </c>
      <c r="D178" s="268">
        <v>1553.73</v>
      </c>
      <c r="E178" s="273">
        <v>38595</v>
      </c>
      <c r="F178" s="268">
        <v>223.38</v>
      </c>
      <c r="G178" s="273">
        <v>38595</v>
      </c>
      <c r="H178" s="268">
        <v>1253.99</v>
      </c>
      <c r="I178" s="273">
        <v>38595</v>
      </c>
      <c r="J178" s="268">
        <v>503.9058</v>
      </c>
      <c r="K178" s="273">
        <v>38595</v>
      </c>
      <c r="L178" s="268">
        <v>696.32640000000004</v>
      </c>
      <c r="M178" s="273">
        <v>39325</v>
      </c>
      <c r="N178" s="268">
        <v>533.04859999999996</v>
      </c>
      <c r="O178" s="273">
        <v>38595</v>
      </c>
      <c r="P178" s="268">
        <v>315.04480000000001</v>
      </c>
      <c r="Q178" s="273">
        <v>42978</v>
      </c>
      <c r="R178" s="268">
        <v>358.59</v>
      </c>
      <c r="S178" s="273">
        <v>38595</v>
      </c>
      <c r="T178" s="268">
        <v>1269.7</v>
      </c>
      <c r="U178" s="273">
        <v>38595</v>
      </c>
      <c r="V178" s="268">
        <v>1243.55</v>
      </c>
      <c r="W178" s="273">
        <v>38595</v>
      </c>
      <c r="X178" s="268">
        <v>5.0999999999999996</v>
      </c>
      <c r="Y178" s="273">
        <v>38595</v>
      </c>
      <c r="Z178" s="268">
        <v>3.4977</v>
      </c>
      <c r="AA178" s="273">
        <v>38595</v>
      </c>
      <c r="AB178" s="268">
        <v>4.0137</v>
      </c>
      <c r="AC178" s="275">
        <v>33694</v>
      </c>
      <c r="AD178" s="271">
        <v>98.71875</v>
      </c>
      <c r="AE178" s="275">
        <v>33511</v>
      </c>
      <c r="AF178" s="271">
        <v>7.8090000000000002</v>
      </c>
      <c r="AG178" s="273">
        <v>38960</v>
      </c>
      <c r="AH178" s="269">
        <v>79460</v>
      </c>
      <c r="AI178" s="273">
        <v>38230</v>
      </c>
      <c r="AJ178" s="268">
        <v>112.41</v>
      </c>
      <c r="AK178" s="275">
        <v>30559</v>
      </c>
      <c r="AL178" s="270">
        <v>103.1</v>
      </c>
      <c r="AM178" s="275">
        <v>38199</v>
      </c>
      <c r="AN178" s="271">
        <v>4619.4040999999997</v>
      </c>
      <c r="AO178" s="275">
        <v>35062</v>
      </c>
      <c r="AP178" s="271">
        <v>289.10000000000002</v>
      </c>
      <c r="AQ178" s="275">
        <v>40056</v>
      </c>
      <c r="AR178" s="270">
        <v>116.4</v>
      </c>
      <c r="AS178" s="275">
        <v>39903</v>
      </c>
      <c r="AT178" s="270">
        <v>1544.27</v>
      </c>
      <c r="AU178" s="275">
        <v>41486</v>
      </c>
      <c r="AV178" s="271">
        <v>385.12</v>
      </c>
      <c r="AW178" s="275">
        <v>38107</v>
      </c>
      <c r="AX178" s="270">
        <v>291.27999999999997</v>
      </c>
      <c r="AY178" s="275">
        <v>34424</v>
      </c>
      <c r="AZ178" s="270">
        <v>3041.6</v>
      </c>
      <c r="BA178" s="275">
        <v>38230</v>
      </c>
      <c r="BB178" s="270">
        <v>443.1</v>
      </c>
      <c r="BC178" s="273">
        <v>42247</v>
      </c>
      <c r="BD178" s="268">
        <v>215.27760000000001</v>
      </c>
      <c r="BE178" s="273">
        <v>38595</v>
      </c>
      <c r="BF178" s="268">
        <v>1169.8699999999999</v>
      </c>
      <c r="BG178" s="273">
        <v>40847</v>
      </c>
      <c r="BH178" s="268">
        <v>273.08409999999998</v>
      </c>
      <c r="BI178" s="273">
        <v>39478</v>
      </c>
      <c r="BJ178" s="268">
        <v>240.8776</v>
      </c>
      <c r="BK178" s="273">
        <v>39478</v>
      </c>
      <c r="BL178" s="268">
        <v>244.23769999999999</v>
      </c>
    </row>
    <row r="179" spans="1:64" x14ac:dyDescent="0.25">
      <c r="A179" s="273">
        <v>38625</v>
      </c>
      <c r="B179" s="268">
        <v>785.03</v>
      </c>
      <c r="C179" s="273">
        <v>38625</v>
      </c>
      <c r="D179" s="268">
        <v>1528.65</v>
      </c>
      <c r="E179" s="273">
        <v>38625</v>
      </c>
      <c r="F179" s="268">
        <v>223.92</v>
      </c>
      <c r="G179" s="273">
        <v>38625</v>
      </c>
      <c r="H179" s="268">
        <v>1243.7</v>
      </c>
      <c r="I179" s="273">
        <v>38625</v>
      </c>
      <c r="J179" s="268">
        <v>489.43790000000001</v>
      </c>
      <c r="K179" s="273">
        <v>38625</v>
      </c>
      <c r="L179" s="268">
        <v>691.63559999999995</v>
      </c>
      <c r="M179" s="273">
        <v>39353</v>
      </c>
      <c r="N179" s="268">
        <v>545.38340000000005</v>
      </c>
      <c r="O179" s="273">
        <v>38625</v>
      </c>
      <c r="P179" s="268">
        <v>310.0292</v>
      </c>
      <c r="Q179" s="273">
        <v>43007</v>
      </c>
      <c r="R179" s="268">
        <v>363.68709999999999</v>
      </c>
      <c r="S179" s="273">
        <v>38625</v>
      </c>
      <c r="T179" s="268">
        <v>1263.02</v>
      </c>
      <c r="U179" s="273">
        <v>38625</v>
      </c>
      <c r="V179" s="268">
        <v>1230.74</v>
      </c>
      <c r="W179" s="273">
        <v>38625</v>
      </c>
      <c r="X179" s="268">
        <v>3.6</v>
      </c>
      <c r="Y179" s="273">
        <v>38625</v>
      </c>
      <c r="Z179" s="268">
        <v>3.5375999999999999</v>
      </c>
      <c r="AA179" s="273">
        <v>38625</v>
      </c>
      <c r="AB179" s="268">
        <v>4.3239999999999998</v>
      </c>
      <c r="AC179" s="275">
        <v>33724</v>
      </c>
      <c r="AD179" s="271">
        <v>98.125</v>
      </c>
      <c r="AE179" s="275">
        <v>33542</v>
      </c>
      <c r="AF179" s="271">
        <v>7.9139999999999997</v>
      </c>
      <c r="AG179" s="273">
        <v>38990</v>
      </c>
      <c r="AH179" s="269">
        <v>80470</v>
      </c>
      <c r="AI179" s="273">
        <v>38260</v>
      </c>
      <c r="AJ179" s="268">
        <v>112.85</v>
      </c>
      <c r="AK179" s="275">
        <v>30589</v>
      </c>
      <c r="AL179" s="270">
        <v>104.9</v>
      </c>
      <c r="AM179" s="275">
        <v>38230</v>
      </c>
      <c r="AN179" s="271">
        <v>4631.7379000000001</v>
      </c>
      <c r="AO179" s="275">
        <v>35095</v>
      </c>
      <c r="AP179" s="271">
        <v>285.89</v>
      </c>
      <c r="AQ179" s="275">
        <v>40086</v>
      </c>
      <c r="AR179" s="270">
        <v>118.5</v>
      </c>
      <c r="AS179" s="275">
        <v>39933</v>
      </c>
      <c r="AT179" s="270">
        <v>1618.52</v>
      </c>
      <c r="AU179" s="275">
        <v>41516</v>
      </c>
      <c r="AV179" s="271">
        <v>378.505</v>
      </c>
      <c r="AW179" s="275">
        <v>38138</v>
      </c>
      <c r="AX179" s="270">
        <v>281.06</v>
      </c>
      <c r="AY179" s="275">
        <v>34515</v>
      </c>
      <c r="AZ179" s="270">
        <v>3081.9</v>
      </c>
      <c r="BA179" s="275">
        <v>38260</v>
      </c>
      <c r="BB179" s="270">
        <v>469.1</v>
      </c>
      <c r="BC179" s="273">
        <v>42277</v>
      </c>
      <c r="BD179" s="268">
        <v>215.67930000000001</v>
      </c>
      <c r="BE179" s="273">
        <v>38625</v>
      </c>
      <c r="BF179" s="268">
        <v>1159.83</v>
      </c>
      <c r="BG179" s="273">
        <v>40877</v>
      </c>
      <c r="BH179" s="268">
        <v>275.19139999999999</v>
      </c>
      <c r="BI179" s="273">
        <v>39507</v>
      </c>
      <c r="BJ179" s="268">
        <v>222.5599</v>
      </c>
      <c r="BK179" s="273">
        <v>39507</v>
      </c>
      <c r="BL179" s="268">
        <v>226.1497</v>
      </c>
    </row>
    <row r="180" spans="1:64" x14ac:dyDescent="0.25">
      <c r="A180" s="273">
        <v>38656</v>
      </c>
      <c r="B180" s="268">
        <v>779.55</v>
      </c>
      <c r="C180" s="273">
        <v>38656</v>
      </c>
      <c r="D180" s="268">
        <v>1511</v>
      </c>
      <c r="E180" s="273">
        <v>38656</v>
      </c>
      <c r="F180" s="268">
        <v>224.47</v>
      </c>
      <c r="G180" s="273">
        <v>38656</v>
      </c>
      <c r="H180" s="268">
        <v>1238.19</v>
      </c>
      <c r="I180" s="273">
        <v>38656</v>
      </c>
      <c r="J180" s="268">
        <v>480.42290000000003</v>
      </c>
      <c r="K180" s="273">
        <v>38656</v>
      </c>
      <c r="L180" s="268">
        <v>687.43759999999997</v>
      </c>
      <c r="M180" s="273">
        <v>39386</v>
      </c>
      <c r="N180" s="268">
        <v>556.63469999999995</v>
      </c>
      <c r="O180" s="273">
        <v>38656</v>
      </c>
      <c r="P180" s="268">
        <v>305.41410000000002</v>
      </c>
      <c r="Q180" s="273">
        <v>43039</v>
      </c>
      <c r="R180" s="268">
        <v>369.80070000000001</v>
      </c>
      <c r="S180" s="273">
        <v>38656</v>
      </c>
      <c r="T180" s="268">
        <v>1254.22</v>
      </c>
      <c r="U180" s="273">
        <v>38656</v>
      </c>
      <c r="V180" s="268">
        <v>1221</v>
      </c>
      <c r="W180" s="273">
        <v>38656</v>
      </c>
      <c r="X180" s="268">
        <v>3.8</v>
      </c>
      <c r="Y180" s="273">
        <v>38656</v>
      </c>
      <c r="Z180" s="268">
        <v>3.8776999999999999</v>
      </c>
      <c r="AA180" s="273">
        <v>38656</v>
      </c>
      <c r="AB180" s="268">
        <v>4.5506000000000002</v>
      </c>
      <c r="AC180" s="275">
        <v>33753</v>
      </c>
      <c r="AD180" s="271">
        <v>100.8125</v>
      </c>
      <c r="AE180" s="275">
        <v>33571</v>
      </c>
      <c r="AF180" s="271">
        <v>7.9420000000000002</v>
      </c>
      <c r="AG180" s="273">
        <v>39021</v>
      </c>
      <c r="AH180" s="269">
        <v>80200</v>
      </c>
      <c r="AI180" s="273">
        <v>38291</v>
      </c>
      <c r="AJ180" s="268">
        <v>112.33</v>
      </c>
      <c r="AK180" s="275">
        <v>30620</v>
      </c>
      <c r="AL180" s="270">
        <v>105.2</v>
      </c>
      <c r="AM180" s="275">
        <v>38260</v>
      </c>
      <c r="AN180" s="271">
        <v>4620.3900999999996</v>
      </c>
      <c r="AO180" s="275">
        <v>35124</v>
      </c>
      <c r="AP180" s="271">
        <v>285.88</v>
      </c>
      <c r="AQ180" s="275">
        <v>40117</v>
      </c>
      <c r="AR180" s="270">
        <v>117.4</v>
      </c>
      <c r="AS180" s="275">
        <v>39962</v>
      </c>
      <c r="AT180" s="270">
        <v>1647.8</v>
      </c>
      <c r="AU180" s="275">
        <v>41547</v>
      </c>
      <c r="AV180" s="271">
        <v>403.11900000000003</v>
      </c>
      <c r="AW180" s="275">
        <v>38168</v>
      </c>
      <c r="AX180" s="270">
        <v>296.33999999999997</v>
      </c>
      <c r="AY180" s="275">
        <v>34607</v>
      </c>
      <c r="AZ180" s="270">
        <v>3118.5</v>
      </c>
      <c r="BA180" s="275">
        <v>38289</v>
      </c>
      <c r="BB180" s="270">
        <v>496.5</v>
      </c>
      <c r="BC180" s="273">
        <v>42307</v>
      </c>
      <c r="BD180" s="268">
        <v>216.68559999999999</v>
      </c>
      <c r="BE180" s="273">
        <v>38656</v>
      </c>
      <c r="BF180" s="268">
        <v>1153.75</v>
      </c>
      <c r="BG180" s="273">
        <v>40907</v>
      </c>
      <c r="BH180" s="268">
        <v>275.2919</v>
      </c>
      <c r="BI180" s="273">
        <v>39538</v>
      </c>
      <c r="BJ180" s="268">
        <v>231.6114</v>
      </c>
      <c r="BK180" s="273">
        <v>39538</v>
      </c>
      <c r="BL180" s="268">
        <v>236.87970000000001</v>
      </c>
    </row>
    <row r="181" spans="1:64" x14ac:dyDescent="0.25">
      <c r="A181" s="273">
        <v>38686</v>
      </c>
      <c r="B181" s="268">
        <v>783.62</v>
      </c>
      <c r="C181" s="273">
        <v>38686</v>
      </c>
      <c r="D181" s="268">
        <v>1519.88</v>
      </c>
      <c r="E181" s="273">
        <v>38686</v>
      </c>
      <c r="F181" s="268">
        <v>225.2</v>
      </c>
      <c r="G181" s="273">
        <v>38686</v>
      </c>
      <c r="H181" s="268">
        <v>1243.6400000000001</v>
      </c>
      <c r="I181" s="273">
        <v>38686</v>
      </c>
      <c r="J181" s="268">
        <v>483.4237</v>
      </c>
      <c r="K181" s="273">
        <v>38686</v>
      </c>
      <c r="L181" s="268">
        <v>690.73680000000002</v>
      </c>
      <c r="M181" s="273">
        <v>39416</v>
      </c>
      <c r="N181" s="268">
        <v>552.96010000000001</v>
      </c>
      <c r="O181" s="273">
        <v>38686</v>
      </c>
      <c r="P181" s="268">
        <v>303.24630000000002</v>
      </c>
      <c r="Q181" s="273">
        <v>43069</v>
      </c>
      <c r="R181" s="268">
        <v>369.65649999999999</v>
      </c>
      <c r="S181" s="273">
        <v>38686</v>
      </c>
      <c r="T181" s="268">
        <v>1258.3</v>
      </c>
      <c r="U181" s="273">
        <v>38686</v>
      </c>
      <c r="V181" s="268">
        <v>1226.4000000000001</v>
      </c>
      <c r="W181" s="273">
        <v>38686</v>
      </c>
      <c r="X181" s="268">
        <v>3.7</v>
      </c>
      <c r="Y181" s="273">
        <v>38686</v>
      </c>
      <c r="Z181" s="268">
        <v>3.9314999999999998</v>
      </c>
      <c r="AA181" s="273">
        <v>38686</v>
      </c>
      <c r="AB181" s="268">
        <v>4.484</v>
      </c>
      <c r="AC181" s="275">
        <v>33785</v>
      </c>
      <c r="AD181" s="271">
        <v>100.65625</v>
      </c>
      <c r="AE181" s="275">
        <v>33603</v>
      </c>
      <c r="AF181" s="271">
        <v>7.4009999999999998</v>
      </c>
      <c r="AG181" s="273">
        <v>39051</v>
      </c>
      <c r="AH181" s="269">
        <v>90980</v>
      </c>
      <c r="AI181" s="273">
        <v>38321</v>
      </c>
      <c r="AJ181" s="268">
        <v>113.7</v>
      </c>
      <c r="AK181" s="275">
        <v>30650</v>
      </c>
      <c r="AL181" s="270">
        <v>103.2</v>
      </c>
      <c r="AM181" s="275">
        <v>38291</v>
      </c>
      <c r="AN181" s="271">
        <v>4598.3046000000004</v>
      </c>
      <c r="AO181" s="275">
        <v>35153</v>
      </c>
      <c r="AP181" s="271">
        <v>289.33</v>
      </c>
      <c r="AQ181" s="275">
        <v>40147</v>
      </c>
      <c r="AR181" s="270">
        <v>117.4</v>
      </c>
      <c r="AS181" s="275">
        <v>39994</v>
      </c>
      <c r="AT181" s="270">
        <v>1846.45</v>
      </c>
      <c r="AU181" s="275">
        <v>41578</v>
      </c>
      <c r="AV181" s="271">
        <v>422.70400000000001</v>
      </c>
      <c r="AW181" s="275">
        <v>38198</v>
      </c>
      <c r="AX181" s="270">
        <v>279.54000000000002</v>
      </c>
      <c r="AY181" s="275">
        <v>34698</v>
      </c>
      <c r="AZ181" s="270">
        <v>3165.9</v>
      </c>
      <c r="BA181" s="275">
        <v>38321</v>
      </c>
      <c r="BB181" s="270">
        <v>460.3</v>
      </c>
      <c r="BC181" s="273">
        <v>42338</v>
      </c>
      <c r="BD181" s="268">
        <v>210.3595</v>
      </c>
      <c r="BE181" s="273">
        <v>38686</v>
      </c>
      <c r="BF181" s="268">
        <v>1158.1300000000001</v>
      </c>
      <c r="BG181" s="273">
        <v>40939</v>
      </c>
      <c r="BH181" s="268">
        <v>281.60500000000002</v>
      </c>
      <c r="BI181" s="273">
        <v>39568</v>
      </c>
      <c r="BJ181" s="268">
        <v>238.97380000000001</v>
      </c>
      <c r="BK181" s="273">
        <v>39568</v>
      </c>
      <c r="BL181" s="268">
        <v>243.82419999999999</v>
      </c>
    </row>
    <row r="182" spans="1:64" x14ac:dyDescent="0.25">
      <c r="A182" s="273">
        <v>38716</v>
      </c>
      <c r="B182" s="268">
        <v>790.35</v>
      </c>
      <c r="C182" s="273">
        <v>38716</v>
      </c>
      <c r="D182" s="268">
        <v>1535.25</v>
      </c>
      <c r="E182" s="273">
        <v>38716</v>
      </c>
      <c r="F182" s="268">
        <v>225.96</v>
      </c>
      <c r="G182" s="273">
        <v>38716</v>
      </c>
      <c r="H182" s="268">
        <v>1251.49</v>
      </c>
      <c r="I182" s="273">
        <v>38716</v>
      </c>
      <c r="J182" s="268">
        <v>494.68119999999999</v>
      </c>
      <c r="K182" s="273">
        <v>38716</v>
      </c>
      <c r="L182" s="268">
        <v>696.67930000000001</v>
      </c>
      <c r="M182" s="273">
        <v>39447</v>
      </c>
      <c r="N182" s="268">
        <v>556.46320000000003</v>
      </c>
      <c r="O182" s="273">
        <v>38716</v>
      </c>
      <c r="P182" s="268">
        <v>306.2398</v>
      </c>
      <c r="Q182" s="273">
        <v>43098</v>
      </c>
      <c r="R182" s="268">
        <v>370.64710000000002</v>
      </c>
      <c r="S182" s="273">
        <v>38716</v>
      </c>
      <c r="T182" s="268">
        <v>1270.6099999999999</v>
      </c>
      <c r="U182" s="273">
        <v>38716</v>
      </c>
      <c r="V182" s="268">
        <v>1238.06</v>
      </c>
      <c r="W182" s="273">
        <v>38717</v>
      </c>
      <c r="X182" s="268">
        <v>2.6</v>
      </c>
      <c r="Y182" s="273">
        <v>38716</v>
      </c>
      <c r="Z182" s="268">
        <v>4.0739999999999998</v>
      </c>
      <c r="AA182" s="273">
        <v>38716</v>
      </c>
      <c r="AB182" s="268">
        <v>4.3910999999999998</v>
      </c>
      <c r="AC182" s="275">
        <v>33816</v>
      </c>
      <c r="AD182" s="271">
        <v>104.84375</v>
      </c>
      <c r="AE182" s="275">
        <v>33634</v>
      </c>
      <c r="AF182" s="271">
        <v>7.758</v>
      </c>
      <c r="AG182" s="273">
        <v>39082</v>
      </c>
      <c r="AH182" s="269">
        <v>94450</v>
      </c>
      <c r="AI182" s="273">
        <v>38352</v>
      </c>
      <c r="AJ182" s="268">
        <v>113.85</v>
      </c>
      <c r="AK182" s="275">
        <v>30681</v>
      </c>
      <c r="AL182" s="270">
        <v>104.9</v>
      </c>
      <c r="AM182" s="275">
        <v>38321</v>
      </c>
      <c r="AN182" s="271">
        <v>4638.9076999999997</v>
      </c>
      <c r="AO182" s="275">
        <v>35185</v>
      </c>
      <c r="AP182" s="271">
        <v>299.99</v>
      </c>
      <c r="AQ182" s="275">
        <v>40178</v>
      </c>
      <c r="AR182" s="270">
        <v>117.5</v>
      </c>
      <c r="AS182" s="275">
        <v>40025</v>
      </c>
      <c r="AT182" s="270">
        <v>2016.65</v>
      </c>
      <c r="AU182" s="275">
        <v>41607</v>
      </c>
      <c r="AV182" s="271">
        <v>416.52300000000002</v>
      </c>
      <c r="AW182" s="275">
        <v>38230</v>
      </c>
      <c r="AX182" s="270">
        <v>278.45999999999998</v>
      </c>
      <c r="AY182" s="275">
        <v>34789</v>
      </c>
      <c r="AZ182" s="270">
        <v>3203.8</v>
      </c>
      <c r="BA182" s="275">
        <v>38352</v>
      </c>
      <c r="BB182" s="270">
        <v>417.3</v>
      </c>
      <c r="BC182" s="273">
        <v>42369</v>
      </c>
      <c r="BD182" s="268">
        <v>212.05510000000001</v>
      </c>
      <c r="BE182" s="273">
        <v>38716</v>
      </c>
      <c r="BF182" s="268">
        <v>1166.07</v>
      </c>
      <c r="BG182" s="273">
        <v>40968</v>
      </c>
      <c r="BH182" s="268">
        <v>280.6798</v>
      </c>
      <c r="BI182" s="273">
        <v>39598</v>
      </c>
      <c r="BJ182" s="268">
        <v>240.41040000000001</v>
      </c>
      <c r="BK182" s="273">
        <v>39598</v>
      </c>
      <c r="BL182" s="268">
        <v>245.60919999999999</v>
      </c>
    </row>
    <row r="183" spans="1:64" x14ac:dyDescent="0.25">
      <c r="A183" s="273">
        <v>38748</v>
      </c>
      <c r="B183" s="268">
        <v>802.96</v>
      </c>
      <c r="C183" s="273">
        <v>38748</v>
      </c>
      <c r="D183" s="268">
        <v>1532.02</v>
      </c>
      <c r="E183" s="273">
        <v>38748</v>
      </c>
      <c r="F183" s="268">
        <v>226.64</v>
      </c>
      <c r="G183" s="273">
        <v>38748</v>
      </c>
      <c r="H183" s="268">
        <v>1250.22</v>
      </c>
      <c r="I183" s="273">
        <v>38748</v>
      </c>
      <c r="J183" s="268">
        <v>490.1515</v>
      </c>
      <c r="K183" s="273">
        <v>38748</v>
      </c>
      <c r="L183" s="268">
        <v>698.55949999999996</v>
      </c>
      <c r="M183" s="273">
        <v>39478</v>
      </c>
      <c r="N183" s="268">
        <v>559.76260000000002</v>
      </c>
      <c r="O183" s="273">
        <v>38748</v>
      </c>
      <c r="P183" s="268">
        <v>310.1028</v>
      </c>
      <c r="Q183" s="273">
        <v>43131</v>
      </c>
      <c r="R183" s="268">
        <v>385.23950000000002</v>
      </c>
      <c r="S183" s="273">
        <v>38748</v>
      </c>
      <c r="T183" s="268">
        <v>1274.7</v>
      </c>
      <c r="U183" s="273">
        <v>38748</v>
      </c>
      <c r="V183" s="268">
        <v>1238.1300000000001</v>
      </c>
      <c r="W183" s="273">
        <v>38748</v>
      </c>
      <c r="X183" s="268">
        <v>3</v>
      </c>
      <c r="Y183" s="273">
        <v>38748</v>
      </c>
      <c r="Z183" s="268">
        <v>4.46</v>
      </c>
      <c r="AA183" s="273">
        <v>38748</v>
      </c>
      <c r="AB183" s="268">
        <v>4.5152000000000001</v>
      </c>
      <c r="AC183" s="275">
        <v>33847</v>
      </c>
      <c r="AD183" s="271">
        <v>105.15625</v>
      </c>
      <c r="AE183" s="275">
        <v>33662</v>
      </c>
      <c r="AF183" s="271">
        <v>7.7889999999999997</v>
      </c>
      <c r="AG183" s="273">
        <v>39113</v>
      </c>
      <c r="AH183" s="269">
        <v>90340</v>
      </c>
      <c r="AI183" s="273">
        <v>38383</v>
      </c>
      <c r="AJ183" s="268">
        <v>114.04</v>
      </c>
      <c r="AK183" s="275">
        <v>30712</v>
      </c>
      <c r="AL183" s="270">
        <v>106.8</v>
      </c>
      <c r="AM183" s="275">
        <v>38352</v>
      </c>
      <c r="AN183" s="271">
        <v>4658.8086000000003</v>
      </c>
      <c r="AO183" s="275">
        <v>35216</v>
      </c>
      <c r="AP183" s="271">
        <v>309.62</v>
      </c>
      <c r="AQ183" s="275">
        <v>40209</v>
      </c>
      <c r="AR183" s="270">
        <v>117.6</v>
      </c>
      <c r="AS183" s="275">
        <v>40056</v>
      </c>
      <c r="AT183" s="270">
        <v>2159.88</v>
      </c>
      <c r="AU183" s="275">
        <v>41639</v>
      </c>
      <c r="AV183" s="271">
        <v>410.50099999999998</v>
      </c>
      <c r="AW183" s="275">
        <v>38260</v>
      </c>
      <c r="AX183" s="270">
        <v>302.68</v>
      </c>
      <c r="AY183" s="275">
        <v>34880</v>
      </c>
      <c r="AZ183" s="270">
        <v>3244.7</v>
      </c>
      <c r="BA183" s="275">
        <v>38383</v>
      </c>
      <c r="BB183" s="270">
        <v>440.3</v>
      </c>
      <c r="BC183" s="273">
        <v>42398</v>
      </c>
      <c r="BD183" s="268">
        <v>212.9957</v>
      </c>
      <c r="BE183" s="273">
        <v>38748</v>
      </c>
      <c r="BF183" s="268">
        <v>1167.42</v>
      </c>
      <c r="BG183" s="273">
        <v>40998</v>
      </c>
      <c r="BH183" s="268">
        <v>277.6644</v>
      </c>
      <c r="BI183" s="273">
        <v>39629</v>
      </c>
      <c r="BJ183" s="268">
        <v>235.61439999999999</v>
      </c>
      <c r="BK183" s="273">
        <v>39629</v>
      </c>
      <c r="BL183" s="268">
        <v>241.98609999999999</v>
      </c>
    </row>
    <row r="184" spans="1:64" x14ac:dyDescent="0.25">
      <c r="A184" s="273">
        <v>38776</v>
      </c>
      <c r="B184" s="268">
        <v>808.32</v>
      </c>
      <c r="C184" s="273">
        <v>38776</v>
      </c>
      <c r="D184" s="268">
        <v>1538.94</v>
      </c>
      <c r="E184" s="273">
        <v>38776</v>
      </c>
      <c r="F184" s="268">
        <v>227.32</v>
      </c>
      <c r="G184" s="273">
        <v>38776</v>
      </c>
      <c r="H184" s="268">
        <v>1249.8399999999999</v>
      </c>
      <c r="I184" s="273">
        <v>38776</v>
      </c>
      <c r="J184" s="268">
        <v>493.625</v>
      </c>
      <c r="K184" s="273">
        <v>38776</v>
      </c>
      <c r="L184" s="268">
        <v>703.25360000000001</v>
      </c>
      <c r="M184" s="273">
        <v>39507</v>
      </c>
      <c r="N184" s="268">
        <v>558.77710000000002</v>
      </c>
      <c r="O184" s="273">
        <v>38776</v>
      </c>
      <c r="P184" s="268">
        <v>309.00299999999999</v>
      </c>
      <c r="Q184" s="273">
        <v>43159</v>
      </c>
      <c r="R184" s="268">
        <v>379.10270000000003</v>
      </c>
      <c r="S184" s="273">
        <v>38776</v>
      </c>
      <c r="T184" s="268">
        <v>1280.6400000000001</v>
      </c>
      <c r="U184" s="273">
        <v>38776</v>
      </c>
      <c r="V184" s="268">
        <v>1242.24</v>
      </c>
      <c r="W184" s="273">
        <v>38776</v>
      </c>
      <c r="X184" s="268">
        <v>2.5</v>
      </c>
      <c r="Y184" s="273">
        <v>38776</v>
      </c>
      <c r="Z184" s="268">
        <v>4.6155999999999997</v>
      </c>
      <c r="AA184" s="273">
        <v>38776</v>
      </c>
      <c r="AB184" s="268">
        <v>4.5510000000000002</v>
      </c>
      <c r="AC184" s="275">
        <v>33877</v>
      </c>
      <c r="AD184" s="271">
        <v>105.3125</v>
      </c>
      <c r="AE184" s="275">
        <v>33694</v>
      </c>
      <c r="AF184" s="271">
        <v>7.9580000000000002</v>
      </c>
      <c r="AG184" s="273">
        <v>39141</v>
      </c>
      <c r="AH184" s="269">
        <v>96550</v>
      </c>
      <c r="AI184" s="273">
        <v>38411</v>
      </c>
      <c r="AJ184" s="268">
        <v>113.64</v>
      </c>
      <c r="AK184" s="275">
        <v>30741</v>
      </c>
      <c r="AL184" s="270">
        <v>104.5</v>
      </c>
      <c r="AM184" s="275">
        <v>38383</v>
      </c>
      <c r="AN184" s="271">
        <v>4616.8326999999999</v>
      </c>
      <c r="AO184" s="275">
        <v>35244</v>
      </c>
      <c r="AP184" s="271">
        <v>308.35000000000002</v>
      </c>
      <c r="AQ184" s="275">
        <v>40237</v>
      </c>
      <c r="AR184" s="270">
        <v>118.1</v>
      </c>
      <c r="AS184" s="275">
        <v>40086</v>
      </c>
      <c r="AT184" s="270">
        <v>2196.84</v>
      </c>
      <c r="AU184" s="275">
        <v>41670</v>
      </c>
      <c r="AV184" s="271">
        <v>383.84500000000003</v>
      </c>
      <c r="AW184" s="275">
        <v>38289</v>
      </c>
      <c r="AX184" s="270">
        <v>295.42</v>
      </c>
      <c r="AY184" s="275">
        <v>34971</v>
      </c>
      <c r="AZ184" s="270">
        <v>3285.8</v>
      </c>
      <c r="BA184" s="275">
        <v>38411</v>
      </c>
      <c r="BB184" s="270">
        <v>440</v>
      </c>
      <c r="BC184" s="273">
        <v>42429</v>
      </c>
      <c r="BD184" s="268">
        <v>217.54400000000001</v>
      </c>
      <c r="BE184" s="273">
        <v>38776</v>
      </c>
      <c r="BF184" s="268">
        <v>1169.6199999999999</v>
      </c>
      <c r="BG184" s="273">
        <v>41029</v>
      </c>
      <c r="BH184" s="268">
        <v>283.28440000000001</v>
      </c>
      <c r="BI184" s="273">
        <v>39660</v>
      </c>
      <c r="BJ184" s="268">
        <v>233.1052</v>
      </c>
      <c r="BK184" s="273">
        <v>39660</v>
      </c>
      <c r="BL184" s="268">
        <v>241.768</v>
      </c>
    </row>
    <row r="185" spans="1:64" x14ac:dyDescent="0.25">
      <c r="A185" s="273">
        <v>38807</v>
      </c>
      <c r="B185" s="268">
        <v>813.16</v>
      </c>
      <c r="C185" s="273">
        <v>38807</v>
      </c>
      <c r="D185" s="268">
        <v>1517.25</v>
      </c>
      <c r="E185" s="273">
        <v>38807</v>
      </c>
      <c r="F185" s="268">
        <v>228.16</v>
      </c>
      <c r="G185" s="273">
        <v>38807</v>
      </c>
      <c r="H185" s="268">
        <v>1245.49</v>
      </c>
      <c r="I185" s="273">
        <v>38807</v>
      </c>
      <c r="J185" s="268">
        <v>476.7894</v>
      </c>
      <c r="K185" s="273">
        <v>38807</v>
      </c>
      <c r="L185" s="268">
        <v>698.39790000000005</v>
      </c>
      <c r="M185" s="273">
        <v>39538</v>
      </c>
      <c r="N185" s="268">
        <v>557.63990000000001</v>
      </c>
      <c r="O185" s="273">
        <v>38807</v>
      </c>
      <c r="P185" s="268">
        <v>305.93979999999999</v>
      </c>
      <c r="Q185" s="273">
        <v>43189</v>
      </c>
      <c r="R185" s="268">
        <v>379.59930000000003</v>
      </c>
      <c r="S185" s="273">
        <v>38807</v>
      </c>
      <c r="T185" s="268">
        <v>1269.78</v>
      </c>
      <c r="U185" s="273">
        <v>38807</v>
      </c>
      <c r="V185" s="268">
        <v>1230.05</v>
      </c>
      <c r="W185" s="273">
        <v>38807</v>
      </c>
      <c r="X185" s="268">
        <v>3.1</v>
      </c>
      <c r="Y185" s="273">
        <v>38807</v>
      </c>
      <c r="Z185" s="268">
        <v>4.6022999999999996</v>
      </c>
      <c r="AA185" s="273">
        <v>38807</v>
      </c>
      <c r="AB185" s="268">
        <v>4.8472</v>
      </c>
      <c r="AC185" s="275">
        <v>33907</v>
      </c>
      <c r="AD185" s="271">
        <v>102.75</v>
      </c>
      <c r="AE185" s="275">
        <v>33724</v>
      </c>
      <c r="AF185" s="271">
        <v>8.0359999999999996</v>
      </c>
      <c r="AG185" s="273">
        <v>39172</v>
      </c>
      <c r="AH185" s="269">
        <v>99690</v>
      </c>
      <c r="AI185" s="273">
        <v>38442</v>
      </c>
      <c r="AJ185" s="268">
        <v>116.53</v>
      </c>
      <c r="AK185" s="275">
        <v>30772</v>
      </c>
      <c r="AL185" s="270">
        <v>108.4</v>
      </c>
      <c r="AM185" s="275">
        <v>38411</v>
      </c>
      <c r="AN185" s="271">
        <v>4596.3801999999996</v>
      </c>
      <c r="AO185" s="275">
        <v>35277</v>
      </c>
      <c r="AP185" s="271">
        <v>311.88</v>
      </c>
      <c r="AQ185" s="275">
        <v>40268</v>
      </c>
      <c r="AR185" s="270">
        <v>119.9</v>
      </c>
      <c r="AS185" s="275">
        <v>40116</v>
      </c>
      <c r="AT185" s="270">
        <v>2034.81</v>
      </c>
      <c r="AU185" s="275">
        <v>41698</v>
      </c>
      <c r="AV185" s="271">
        <v>396.56</v>
      </c>
      <c r="AW185" s="275">
        <v>38321</v>
      </c>
      <c r="AX185" s="270">
        <v>340.48</v>
      </c>
      <c r="AY185" s="275">
        <v>35062</v>
      </c>
      <c r="AZ185" s="270">
        <v>3319.9</v>
      </c>
      <c r="BA185" s="275">
        <v>38442</v>
      </c>
      <c r="BB185" s="270">
        <v>470.9</v>
      </c>
      <c r="BC185" s="273">
        <v>42460</v>
      </c>
      <c r="BD185" s="268">
        <v>228.0204</v>
      </c>
      <c r="BE185" s="273">
        <v>38807</v>
      </c>
      <c r="BF185" s="268">
        <v>1163.78</v>
      </c>
      <c r="BG185" s="273">
        <v>41060</v>
      </c>
      <c r="BH185" s="268">
        <v>288.02229999999997</v>
      </c>
      <c r="BI185" s="273">
        <v>39689</v>
      </c>
      <c r="BJ185" s="268">
        <v>236.46420000000001</v>
      </c>
      <c r="BK185" s="273">
        <v>39689</v>
      </c>
      <c r="BL185" s="268">
        <v>243.9845</v>
      </c>
    </row>
    <row r="186" spans="1:64" x14ac:dyDescent="0.25">
      <c r="A186" s="273">
        <v>38835</v>
      </c>
      <c r="B186" s="268">
        <v>818.17</v>
      </c>
      <c r="C186" s="273">
        <v>38835</v>
      </c>
      <c r="D186" s="268">
        <v>1511.94</v>
      </c>
      <c r="E186" s="273">
        <v>38835</v>
      </c>
      <c r="F186" s="268">
        <v>228.99</v>
      </c>
      <c r="G186" s="273">
        <v>38835</v>
      </c>
      <c r="H186" s="268">
        <v>1246.0899999999999</v>
      </c>
      <c r="I186" s="273">
        <v>38835</v>
      </c>
      <c r="J186" s="268">
        <v>467.50560000000002</v>
      </c>
      <c r="K186" s="273">
        <v>38835</v>
      </c>
      <c r="L186" s="268">
        <v>698.16089999999997</v>
      </c>
      <c r="M186" s="273">
        <v>39568</v>
      </c>
      <c r="N186" s="268">
        <v>564.36400000000003</v>
      </c>
      <c r="O186" s="273">
        <v>38835</v>
      </c>
      <c r="P186" s="268">
        <v>311.73090000000002</v>
      </c>
      <c r="Q186" s="273">
        <v>43220</v>
      </c>
      <c r="R186" s="268">
        <v>378.96530000000001</v>
      </c>
      <c r="S186" s="273">
        <v>38835</v>
      </c>
      <c r="T186" s="268">
        <v>1269.8499999999999</v>
      </c>
      <c r="U186" s="273">
        <v>38835</v>
      </c>
      <c r="V186" s="268">
        <v>1227.82</v>
      </c>
      <c r="W186" s="273">
        <v>38837</v>
      </c>
      <c r="X186" s="268">
        <v>2</v>
      </c>
      <c r="Y186" s="273">
        <v>38835</v>
      </c>
      <c r="Z186" s="268">
        <v>4.7577999999999996</v>
      </c>
      <c r="AA186" s="273">
        <v>38835</v>
      </c>
      <c r="AB186" s="268">
        <v>5.0505000000000004</v>
      </c>
      <c r="AC186" s="275">
        <v>33938</v>
      </c>
      <c r="AD186" s="271">
        <v>103.15625</v>
      </c>
      <c r="AE186" s="275">
        <v>33753</v>
      </c>
      <c r="AF186" s="271">
        <v>7.8369999999999997</v>
      </c>
      <c r="AG186" s="273">
        <v>39202</v>
      </c>
      <c r="AH186" s="269">
        <v>104360</v>
      </c>
      <c r="AI186" s="273">
        <v>38472</v>
      </c>
      <c r="AJ186" s="268">
        <v>114.59</v>
      </c>
      <c r="AK186" s="275">
        <v>30802</v>
      </c>
      <c r="AL186" s="270">
        <v>107</v>
      </c>
      <c r="AM186" s="275">
        <v>38442</v>
      </c>
      <c r="AN186" s="271">
        <v>4528.3996999999999</v>
      </c>
      <c r="AO186" s="275">
        <v>35307</v>
      </c>
      <c r="AP186" s="271">
        <v>312.62</v>
      </c>
      <c r="AQ186" s="275">
        <v>40298</v>
      </c>
      <c r="AR186" s="270">
        <v>120.7</v>
      </c>
      <c r="AS186" s="275">
        <v>40147</v>
      </c>
      <c r="AT186" s="270">
        <v>2061.2399999999998</v>
      </c>
      <c r="AU186" s="275">
        <v>41729</v>
      </c>
      <c r="AV186" s="271">
        <v>408.733</v>
      </c>
      <c r="AW186" s="275">
        <v>38352</v>
      </c>
      <c r="AX186" s="270">
        <v>357.71</v>
      </c>
      <c r="AY186" s="275">
        <v>35153</v>
      </c>
      <c r="AZ186" s="270">
        <v>3396.5</v>
      </c>
      <c r="BA186" s="275">
        <v>38471</v>
      </c>
      <c r="BB186" s="270">
        <v>482.5</v>
      </c>
      <c r="BC186" s="273">
        <v>42489</v>
      </c>
      <c r="BD186" s="268">
        <v>230.3835</v>
      </c>
      <c r="BE186" s="273">
        <v>38835</v>
      </c>
      <c r="BF186" s="268">
        <v>1164.04</v>
      </c>
      <c r="BG186" s="273">
        <v>41089</v>
      </c>
      <c r="BH186" s="268">
        <v>286.41809999999998</v>
      </c>
      <c r="BI186" s="273">
        <v>39721</v>
      </c>
      <c r="BJ186" s="268">
        <v>217.64859999999999</v>
      </c>
      <c r="BK186" s="273">
        <v>39721</v>
      </c>
      <c r="BL186" s="268">
        <v>224.02850000000001</v>
      </c>
    </row>
    <row r="187" spans="1:64" x14ac:dyDescent="0.25">
      <c r="A187" s="273">
        <v>38868</v>
      </c>
      <c r="B187" s="268">
        <v>818.06</v>
      </c>
      <c r="C187" s="273">
        <v>38868</v>
      </c>
      <c r="D187" s="268">
        <v>1509.39</v>
      </c>
      <c r="E187" s="273">
        <v>38868</v>
      </c>
      <c r="F187" s="268">
        <v>229.85</v>
      </c>
      <c r="G187" s="273">
        <v>38868</v>
      </c>
      <c r="H187" s="268">
        <v>1246.5999999999999</v>
      </c>
      <c r="I187" s="273">
        <v>38868</v>
      </c>
      <c r="J187" s="268">
        <v>467.53640000000001</v>
      </c>
      <c r="K187" s="273">
        <v>38868</v>
      </c>
      <c r="L187" s="268">
        <v>701.27419999999995</v>
      </c>
      <c r="M187" s="273">
        <v>39598</v>
      </c>
      <c r="N187" s="268">
        <v>566.49249999999995</v>
      </c>
      <c r="O187" s="273">
        <v>38868</v>
      </c>
      <c r="P187" s="268">
        <v>315.7516</v>
      </c>
      <c r="Q187" s="273">
        <v>43251</v>
      </c>
      <c r="R187" s="268">
        <v>393.28269999999998</v>
      </c>
      <c r="S187" s="273">
        <v>38868</v>
      </c>
      <c r="T187" s="268">
        <v>1267.44</v>
      </c>
      <c r="U187" s="273">
        <v>38868</v>
      </c>
      <c r="V187" s="268">
        <v>1226.51</v>
      </c>
      <c r="W187" s="273">
        <v>38868</v>
      </c>
      <c r="X187" s="268">
        <v>1.6</v>
      </c>
      <c r="Y187" s="273">
        <v>38868</v>
      </c>
      <c r="Z187" s="268">
        <v>4.8330000000000002</v>
      </c>
      <c r="AA187" s="273">
        <v>38868</v>
      </c>
      <c r="AB187" s="268">
        <v>5.1185999999999998</v>
      </c>
      <c r="AC187" s="275">
        <v>33969</v>
      </c>
      <c r="AD187" s="271">
        <v>104.65625</v>
      </c>
      <c r="AE187" s="275">
        <v>33785</v>
      </c>
      <c r="AF187" s="271">
        <v>7.78</v>
      </c>
      <c r="AG187" s="273">
        <v>39233</v>
      </c>
      <c r="AH187" s="269">
        <v>109030</v>
      </c>
      <c r="AI187" s="273">
        <v>38503</v>
      </c>
      <c r="AJ187" s="268">
        <v>116.12</v>
      </c>
      <c r="AK187" s="275">
        <v>30833</v>
      </c>
      <c r="AL187" s="270">
        <v>105.3</v>
      </c>
      <c r="AM187" s="275">
        <v>38472</v>
      </c>
      <c r="AN187" s="271">
        <v>4408.8499000000002</v>
      </c>
      <c r="AO187" s="275">
        <v>35338</v>
      </c>
      <c r="AP187" s="271">
        <v>304.17</v>
      </c>
      <c r="AQ187" s="275">
        <v>40329</v>
      </c>
      <c r="AR187" s="270">
        <v>121</v>
      </c>
      <c r="AS187" s="275">
        <v>40178</v>
      </c>
      <c r="AT187" s="270">
        <v>2190.33</v>
      </c>
      <c r="AU187" s="275">
        <v>41759</v>
      </c>
      <c r="AV187" s="271">
        <v>410.09899999999999</v>
      </c>
      <c r="AW187" s="275">
        <v>38383</v>
      </c>
      <c r="AX187" s="270">
        <v>325.98</v>
      </c>
      <c r="AY187" s="275">
        <v>35244</v>
      </c>
      <c r="AZ187" s="270">
        <v>3449.3</v>
      </c>
      <c r="BA187" s="275">
        <v>38503</v>
      </c>
      <c r="BB187" s="270">
        <v>462.7</v>
      </c>
      <c r="BC187" s="273">
        <v>42521</v>
      </c>
      <c r="BD187" s="268">
        <v>225.36799999999999</v>
      </c>
      <c r="BE187" s="273">
        <v>38868</v>
      </c>
      <c r="BF187" s="268">
        <v>1163.93</v>
      </c>
      <c r="BG187" s="273">
        <v>41121</v>
      </c>
      <c r="BH187" s="268">
        <v>291.84629999999999</v>
      </c>
      <c r="BI187" s="273">
        <v>39752</v>
      </c>
      <c r="BJ187" s="268">
        <v>208.2655</v>
      </c>
      <c r="BK187" s="273">
        <v>39752</v>
      </c>
      <c r="BL187" s="268">
        <v>217.8108</v>
      </c>
    </row>
    <row r="188" spans="1:64" x14ac:dyDescent="0.25">
      <c r="A188" s="273">
        <v>38898</v>
      </c>
      <c r="B188" s="268">
        <v>815.19</v>
      </c>
      <c r="C188" s="273">
        <v>38898</v>
      </c>
      <c r="D188" s="268">
        <v>1511.29</v>
      </c>
      <c r="E188" s="273">
        <v>38898</v>
      </c>
      <c r="F188" s="268">
        <v>230.68</v>
      </c>
      <c r="G188" s="273">
        <v>38898</v>
      </c>
      <c r="H188" s="268">
        <v>1249.03</v>
      </c>
      <c r="I188" s="273">
        <v>38898</v>
      </c>
      <c r="J188" s="268">
        <v>471.12110000000001</v>
      </c>
      <c r="K188" s="273">
        <v>38898</v>
      </c>
      <c r="L188" s="268">
        <v>698.6277</v>
      </c>
      <c r="M188" s="273">
        <v>39629</v>
      </c>
      <c r="N188" s="268">
        <v>555.3021</v>
      </c>
      <c r="O188" s="273">
        <v>38898</v>
      </c>
      <c r="P188" s="268">
        <v>313.24290000000002</v>
      </c>
      <c r="Q188" s="273">
        <v>43280</v>
      </c>
      <c r="R188" s="268">
        <v>392.7439</v>
      </c>
      <c r="S188" s="273">
        <v>38898</v>
      </c>
      <c r="T188" s="268">
        <v>1269.8900000000001</v>
      </c>
      <c r="U188" s="273">
        <v>38898</v>
      </c>
      <c r="V188" s="268">
        <v>1229.1099999999999</v>
      </c>
      <c r="W188" s="273">
        <v>38898</v>
      </c>
      <c r="X188" s="268">
        <v>0.8</v>
      </c>
      <c r="Y188" s="273">
        <v>38898</v>
      </c>
      <c r="Z188" s="268">
        <v>4.9756999999999998</v>
      </c>
      <c r="AA188" s="273">
        <v>38898</v>
      </c>
      <c r="AB188" s="268">
        <v>5.1364000000000001</v>
      </c>
      <c r="AC188" s="275">
        <v>33998</v>
      </c>
      <c r="AD188" s="271">
        <v>107.1875</v>
      </c>
      <c r="AE188" s="275">
        <v>33816</v>
      </c>
      <c r="AF188" s="271">
        <v>7.4580000000000002</v>
      </c>
      <c r="AG188" s="273">
        <v>39263</v>
      </c>
      <c r="AH188" s="269">
        <v>119300</v>
      </c>
      <c r="AI188" s="273">
        <v>38533</v>
      </c>
      <c r="AJ188" s="268">
        <v>117.9</v>
      </c>
      <c r="AK188" s="275">
        <v>30863</v>
      </c>
      <c r="AL188" s="270">
        <v>103.3</v>
      </c>
      <c r="AM188" s="275">
        <v>38503</v>
      </c>
      <c r="AN188" s="271">
        <v>4357.3545999999997</v>
      </c>
      <c r="AO188" s="275">
        <v>35369</v>
      </c>
      <c r="AP188" s="271">
        <v>289.64</v>
      </c>
      <c r="AQ188" s="275">
        <v>40359</v>
      </c>
      <c r="AR188" s="270">
        <v>120.2</v>
      </c>
      <c r="AS188" s="275">
        <v>40207</v>
      </c>
      <c r="AT188" s="270">
        <v>2101.5700000000002</v>
      </c>
      <c r="AU188" s="275">
        <v>41789</v>
      </c>
      <c r="AV188" s="271">
        <v>424.41300000000001</v>
      </c>
      <c r="AW188" s="275">
        <v>38411</v>
      </c>
      <c r="AX188" s="270">
        <v>341.2</v>
      </c>
      <c r="AY188" s="275">
        <v>35338</v>
      </c>
      <c r="AZ188" s="270">
        <v>3490.3</v>
      </c>
      <c r="BA188" s="275">
        <v>38533</v>
      </c>
      <c r="BB188" s="270">
        <v>477.4</v>
      </c>
      <c r="BC188" s="273">
        <v>42551</v>
      </c>
      <c r="BD188" s="268">
        <v>230.49789999999999</v>
      </c>
      <c r="BE188" s="273">
        <v>38898</v>
      </c>
      <c r="BF188" s="268">
        <v>1166.1600000000001</v>
      </c>
      <c r="BG188" s="273">
        <v>41152</v>
      </c>
      <c r="BH188" s="268">
        <v>291.00790000000001</v>
      </c>
      <c r="BI188" s="273">
        <v>39780</v>
      </c>
      <c r="BJ188" s="268">
        <v>204.0326</v>
      </c>
      <c r="BK188" s="273">
        <v>39780</v>
      </c>
      <c r="BL188" s="268">
        <v>211.52170000000001</v>
      </c>
    </row>
    <row r="189" spans="1:64" x14ac:dyDescent="0.25">
      <c r="A189" s="273">
        <v>38929</v>
      </c>
      <c r="B189" s="268">
        <v>823.17</v>
      </c>
      <c r="C189" s="273">
        <v>38929</v>
      </c>
      <c r="D189" s="268">
        <v>1533.37</v>
      </c>
      <c r="E189" s="273">
        <v>38929</v>
      </c>
      <c r="F189" s="268">
        <v>231.74</v>
      </c>
      <c r="G189" s="273">
        <v>38929</v>
      </c>
      <c r="H189" s="268">
        <v>1262.17</v>
      </c>
      <c r="I189" s="273">
        <v>38929</v>
      </c>
      <c r="J189" s="268">
        <v>480.15159999999997</v>
      </c>
      <c r="K189" s="273">
        <v>38929</v>
      </c>
      <c r="L189" s="268">
        <v>706.94380000000001</v>
      </c>
      <c r="M189" s="273">
        <v>39660</v>
      </c>
      <c r="N189" s="268">
        <v>558.97670000000005</v>
      </c>
      <c r="O189" s="273">
        <v>38929</v>
      </c>
      <c r="P189" s="268">
        <v>316.36340000000001</v>
      </c>
      <c r="Q189" s="273">
        <v>43312</v>
      </c>
      <c r="R189" s="268">
        <v>394.34629999999999</v>
      </c>
      <c r="S189" s="273">
        <v>38929</v>
      </c>
      <c r="T189" s="268">
        <v>1288.08</v>
      </c>
      <c r="U189" s="273">
        <v>38929</v>
      </c>
      <c r="V189" s="268">
        <v>1245.73</v>
      </c>
      <c r="W189" s="273">
        <v>38929</v>
      </c>
      <c r="X189" s="268">
        <v>0.3</v>
      </c>
      <c r="Y189" s="273">
        <v>38929</v>
      </c>
      <c r="Z189" s="268">
        <v>5.0683999999999996</v>
      </c>
      <c r="AA189" s="273">
        <v>38929</v>
      </c>
      <c r="AB189" s="268">
        <v>4.9794</v>
      </c>
      <c r="AC189" s="275">
        <v>34026</v>
      </c>
      <c r="AD189" s="271">
        <v>110.875</v>
      </c>
      <c r="AE189" s="275">
        <v>33847</v>
      </c>
      <c r="AF189" s="271">
        <v>7.4089999999999998</v>
      </c>
      <c r="AG189" s="273">
        <v>39294</v>
      </c>
      <c r="AH189" s="269">
        <v>122740</v>
      </c>
      <c r="AI189" s="273">
        <v>38564</v>
      </c>
      <c r="AJ189" s="268">
        <v>118.32</v>
      </c>
      <c r="AK189" s="275">
        <v>30894</v>
      </c>
      <c r="AL189" s="270">
        <v>105.2</v>
      </c>
      <c r="AM189" s="275">
        <v>38533</v>
      </c>
      <c r="AN189" s="271">
        <v>4402.1917999999996</v>
      </c>
      <c r="AO189" s="275">
        <v>35398</v>
      </c>
      <c r="AP189" s="271">
        <v>289.14999999999998</v>
      </c>
      <c r="AQ189" s="275">
        <v>40390</v>
      </c>
      <c r="AR189" s="270">
        <v>118.9</v>
      </c>
      <c r="AS189" s="275">
        <v>40235</v>
      </c>
      <c r="AT189" s="270">
        <v>2125.84</v>
      </c>
      <c r="AU189" s="275">
        <v>41820</v>
      </c>
      <c r="AV189" s="271">
        <v>435.69</v>
      </c>
      <c r="AW189" s="275">
        <v>38442</v>
      </c>
      <c r="AX189" s="270">
        <v>326.08999999999997</v>
      </c>
      <c r="AY189" s="275">
        <v>35430</v>
      </c>
      <c r="AZ189" s="270">
        <v>3538.1</v>
      </c>
      <c r="BA189" s="275">
        <v>38562</v>
      </c>
      <c r="BB189" s="270">
        <v>494.5</v>
      </c>
      <c r="BC189" s="273">
        <v>42580</v>
      </c>
      <c r="BD189" s="268">
        <v>233.48759999999999</v>
      </c>
      <c r="BE189" s="273">
        <v>38929</v>
      </c>
      <c r="BF189" s="268">
        <v>1178.93</v>
      </c>
      <c r="BG189" s="273">
        <v>41180</v>
      </c>
      <c r="BH189" s="268">
        <v>292.49180000000001</v>
      </c>
      <c r="BI189" s="273">
        <v>39813</v>
      </c>
      <c r="BJ189" s="268">
        <v>204.04230000000001</v>
      </c>
      <c r="BK189" s="273">
        <v>39813</v>
      </c>
      <c r="BL189" s="268">
        <v>214.62610000000001</v>
      </c>
    </row>
    <row r="190" spans="1:64" x14ac:dyDescent="0.25">
      <c r="A190" s="273">
        <v>38960</v>
      </c>
      <c r="B190" s="268">
        <v>836.52</v>
      </c>
      <c r="C190" s="273">
        <v>38960</v>
      </c>
      <c r="D190" s="268">
        <v>1561.94</v>
      </c>
      <c r="E190" s="273">
        <v>38960</v>
      </c>
      <c r="F190" s="268">
        <v>232.77</v>
      </c>
      <c r="G190" s="273">
        <v>38960</v>
      </c>
      <c r="H190" s="268">
        <v>1276.27</v>
      </c>
      <c r="I190" s="273">
        <v>38960</v>
      </c>
      <c r="J190" s="268">
        <v>493.34190000000001</v>
      </c>
      <c r="K190" s="273">
        <v>38960</v>
      </c>
      <c r="L190" s="268">
        <v>717.43190000000004</v>
      </c>
      <c r="M190" s="273">
        <v>39689</v>
      </c>
      <c r="N190" s="268">
        <v>561.67909999999995</v>
      </c>
      <c r="O190" s="273">
        <v>38960</v>
      </c>
      <c r="P190" s="268">
        <v>320.01900000000001</v>
      </c>
      <c r="Q190" s="273">
        <v>43343</v>
      </c>
      <c r="R190" s="268">
        <v>404.3587</v>
      </c>
      <c r="S190" s="273">
        <v>38960</v>
      </c>
      <c r="T190" s="268">
        <v>1306.8</v>
      </c>
      <c r="U190" s="273">
        <v>38960</v>
      </c>
      <c r="V190" s="268">
        <v>1264.8</v>
      </c>
      <c r="W190" s="273">
        <v>38960</v>
      </c>
      <c r="X190" s="268">
        <v>-0.6</v>
      </c>
      <c r="Y190" s="273">
        <v>38960</v>
      </c>
      <c r="Z190" s="268">
        <v>5.0297000000000001</v>
      </c>
      <c r="AA190" s="273">
        <v>38960</v>
      </c>
      <c r="AB190" s="268">
        <v>4.7257999999999996</v>
      </c>
      <c r="AC190" s="275">
        <v>34059</v>
      </c>
      <c r="AD190" s="271">
        <v>109.53125</v>
      </c>
      <c r="AE190" s="275">
        <v>33877</v>
      </c>
      <c r="AF190" s="271">
        <v>7.3810000000000002</v>
      </c>
      <c r="AG190" s="273">
        <v>39325</v>
      </c>
      <c r="AH190" s="269">
        <v>118250</v>
      </c>
      <c r="AI190" s="273">
        <v>38595</v>
      </c>
      <c r="AJ190" s="268">
        <v>118.11</v>
      </c>
      <c r="AK190" s="275">
        <v>30925</v>
      </c>
      <c r="AL190" s="270">
        <v>104</v>
      </c>
      <c r="AM190" s="275">
        <v>38564</v>
      </c>
      <c r="AN190" s="271">
        <v>4449.9115000000002</v>
      </c>
      <c r="AO190" s="275">
        <v>35430</v>
      </c>
      <c r="AP190" s="271">
        <v>288.22000000000003</v>
      </c>
      <c r="AQ190" s="275">
        <v>40421</v>
      </c>
      <c r="AR190" s="270">
        <v>118.8</v>
      </c>
      <c r="AS190" s="275">
        <v>40268</v>
      </c>
      <c r="AT190" s="270">
        <v>2275.88</v>
      </c>
      <c r="AU190" s="275">
        <v>41851</v>
      </c>
      <c r="AV190" s="271">
        <v>444.11399999999998</v>
      </c>
      <c r="AW190" s="275">
        <v>38471</v>
      </c>
      <c r="AX190" s="270">
        <v>308.14</v>
      </c>
      <c r="AY190" s="275">
        <v>35520</v>
      </c>
      <c r="AZ190" s="270">
        <v>3597.8</v>
      </c>
      <c r="BA190" s="275">
        <v>38595</v>
      </c>
      <c r="BB190" s="270">
        <v>470.6</v>
      </c>
      <c r="BC190" s="273">
        <v>42613</v>
      </c>
      <c r="BD190" s="268">
        <v>232.43799999999999</v>
      </c>
      <c r="BE190" s="273">
        <v>38960</v>
      </c>
      <c r="BF190" s="268">
        <v>1194.1199999999999</v>
      </c>
      <c r="BG190" s="273">
        <v>41213</v>
      </c>
      <c r="BH190" s="268">
        <v>295.02440000000001</v>
      </c>
      <c r="BI190" s="273">
        <v>39843</v>
      </c>
      <c r="BJ190" s="268">
        <v>214.16040000000001</v>
      </c>
      <c r="BK190" s="273">
        <v>39843</v>
      </c>
      <c r="BL190" s="268">
        <v>224.20419999999999</v>
      </c>
    </row>
    <row r="191" spans="1:64" x14ac:dyDescent="0.25">
      <c r="A191" s="273">
        <v>38989</v>
      </c>
      <c r="B191" s="268">
        <v>848.38</v>
      </c>
      <c r="C191" s="273">
        <v>38989</v>
      </c>
      <c r="D191" s="268">
        <v>1579.83</v>
      </c>
      <c r="E191" s="273">
        <v>38989</v>
      </c>
      <c r="F191" s="268">
        <v>233.81</v>
      </c>
      <c r="G191" s="273">
        <v>38989</v>
      </c>
      <c r="H191" s="268">
        <v>1285.56</v>
      </c>
      <c r="I191" s="273">
        <v>38989</v>
      </c>
      <c r="J191" s="268">
        <v>501.40559999999999</v>
      </c>
      <c r="K191" s="273">
        <v>38989</v>
      </c>
      <c r="L191" s="268">
        <v>722.41970000000003</v>
      </c>
      <c r="M191" s="273">
        <v>39721</v>
      </c>
      <c r="N191" s="268">
        <v>523.07640000000004</v>
      </c>
      <c r="O191" s="273">
        <v>38989</v>
      </c>
      <c r="P191" s="268">
        <v>319.99509999999998</v>
      </c>
      <c r="Q191" s="273">
        <v>43371</v>
      </c>
      <c r="R191" s="268">
        <v>401.59690000000001</v>
      </c>
      <c r="S191" s="273">
        <v>38989</v>
      </c>
      <c r="T191" s="268">
        <v>1315.94</v>
      </c>
      <c r="U191" s="273">
        <v>38989</v>
      </c>
      <c r="V191" s="268">
        <v>1275.9100000000001</v>
      </c>
      <c r="W191" s="273">
        <v>38990</v>
      </c>
      <c r="X191" s="268">
        <v>0</v>
      </c>
      <c r="Y191" s="273">
        <v>38989</v>
      </c>
      <c r="Z191" s="268">
        <v>4.8719000000000001</v>
      </c>
      <c r="AA191" s="273">
        <v>38989</v>
      </c>
      <c r="AB191" s="268">
        <v>4.6276000000000002</v>
      </c>
      <c r="AC191" s="275">
        <v>34089</v>
      </c>
      <c r="AD191" s="271">
        <v>110.15625</v>
      </c>
      <c r="AE191" s="275">
        <v>33907</v>
      </c>
      <c r="AF191" s="271">
        <v>7.6260000000000003</v>
      </c>
      <c r="AG191" s="273">
        <v>39355</v>
      </c>
      <c r="AH191" s="269">
        <v>118910</v>
      </c>
      <c r="AI191" s="273">
        <v>38625</v>
      </c>
      <c r="AJ191" s="268">
        <v>120.11</v>
      </c>
      <c r="AK191" s="275">
        <v>30955</v>
      </c>
      <c r="AL191" s="270">
        <v>103.5</v>
      </c>
      <c r="AM191" s="275">
        <v>38595</v>
      </c>
      <c r="AN191" s="271">
        <v>4475.7209999999995</v>
      </c>
      <c r="AO191" s="275">
        <v>35461</v>
      </c>
      <c r="AP191" s="271">
        <v>292.10000000000002</v>
      </c>
      <c r="AQ191" s="275">
        <v>40451</v>
      </c>
      <c r="AR191" s="270">
        <v>118.9</v>
      </c>
      <c r="AS191" s="275">
        <v>40298</v>
      </c>
      <c r="AT191" s="270">
        <v>2299.77</v>
      </c>
      <c r="AU191" s="275">
        <v>41880</v>
      </c>
      <c r="AV191" s="271">
        <v>454.12200000000001</v>
      </c>
      <c r="AW191" s="275">
        <v>38503</v>
      </c>
      <c r="AX191" s="270">
        <v>325.58999999999997</v>
      </c>
      <c r="AY191" s="275">
        <v>35611</v>
      </c>
      <c r="AZ191" s="270">
        <v>3643.6</v>
      </c>
      <c r="BA191" s="275">
        <v>38625</v>
      </c>
      <c r="BB191" s="270">
        <v>473.8</v>
      </c>
      <c r="BC191" s="273">
        <v>42643</v>
      </c>
      <c r="BD191" s="268">
        <v>234.01320000000001</v>
      </c>
      <c r="BE191" s="273">
        <v>38989</v>
      </c>
      <c r="BF191" s="268">
        <v>1203.74</v>
      </c>
      <c r="BG191" s="273">
        <v>41243</v>
      </c>
      <c r="BH191" s="268">
        <v>296.43049999999999</v>
      </c>
      <c r="BI191" s="273">
        <v>39871</v>
      </c>
      <c r="BJ191" s="268">
        <v>218.483</v>
      </c>
      <c r="BK191" s="273">
        <v>39871</v>
      </c>
      <c r="BL191" s="268">
        <v>230.19069999999999</v>
      </c>
    </row>
    <row r="192" spans="1:64" x14ac:dyDescent="0.25">
      <c r="A192" s="273">
        <v>39021</v>
      </c>
      <c r="B192" s="268">
        <v>859.92</v>
      </c>
      <c r="C192" s="273">
        <v>39021</v>
      </c>
      <c r="D192" s="268">
        <v>1592.61</v>
      </c>
      <c r="E192" s="273">
        <v>39021</v>
      </c>
      <c r="F192" s="268">
        <v>234.72</v>
      </c>
      <c r="G192" s="273">
        <v>39021</v>
      </c>
      <c r="H192" s="268">
        <v>1291.25</v>
      </c>
      <c r="I192" s="273">
        <v>39021</v>
      </c>
      <c r="J192" s="268">
        <v>505.08929999999998</v>
      </c>
      <c r="K192" s="273">
        <v>39021</v>
      </c>
      <c r="L192" s="268">
        <v>726.94510000000002</v>
      </c>
      <c r="M192" s="273">
        <v>39752</v>
      </c>
      <c r="N192" s="268">
        <v>421.33479999999997</v>
      </c>
      <c r="O192" s="273">
        <v>39021</v>
      </c>
      <c r="P192" s="268">
        <v>323.09059999999999</v>
      </c>
      <c r="Q192" s="273">
        <v>43404</v>
      </c>
      <c r="R192" s="268">
        <v>376.97500000000002</v>
      </c>
      <c r="S192" s="273">
        <v>39021</v>
      </c>
      <c r="T192" s="268">
        <v>1325.48</v>
      </c>
      <c r="U192" s="273">
        <v>39021</v>
      </c>
      <c r="V192" s="268">
        <v>1284.3499999999999</v>
      </c>
      <c r="W192" s="273">
        <v>39021</v>
      </c>
      <c r="X192" s="268">
        <v>-0.6</v>
      </c>
      <c r="Y192" s="273">
        <v>39021</v>
      </c>
      <c r="Z192" s="268">
        <v>5.0727000000000002</v>
      </c>
      <c r="AA192" s="273">
        <v>39021</v>
      </c>
      <c r="AB192" s="268">
        <v>4.5980999999999996</v>
      </c>
      <c r="AC192" s="275">
        <v>34120</v>
      </c>
      <c r="AD192" s="271">
        <v>110.4375</v>
      </c>
      <c r="AE192" s="275">
        <v>33938</v>
      </c>
      <c r="AF192" s="271">
        <v>7.5969999999999995</v>
      </c>
      <c r="AG192" s="273">
        <v>39386</v>
      </c>
      <c r="AH192" s="269">
        <v>120840</v>
      </c>
      <c r="AI192" s="273">
        <v>38656</v>
      </c>
      <c r="AJ192" s="268">
        <v>122.21</v>
      </c>
      <c r="AK192" s="275">
        <v>30986</v>
      </c>
      <c r="AL192" s="270">
        <v>101.5</v>
      </c>
      <c r="AM192" s="275">
        <v>38625</v>
      </c>
      <c r="AN192" s="271">
        <v>4532.3388999999997</v>
      </c>
      <c r="AO192" s="275">
        <v>35489</v>
      </c>
      <c r="AP192" s="271">
        <v>298.18</v>
      </c>
      <c r="AQ192" s="275">
        <v>40482</v>
      </c>
      <c r="AR192" s="270">
        <v>122.9</v>
      </c>
      <c r="AS192" s="275">
        <v>40329</v>
      </c>
      <c r="AT192" s="270">
        <v>2145.66</v>
      </c>
      <c r="AU192" s="275">
        <v>41912</v>
      </c>
      <c r="AV192" s="271">
        <v>420.46199999999999</v>
      </c>
      <c r="AW192" s="275">
        <v>38533</v>
      </c>
      <c r="AX192" s="270">
        <v>326.37</v>
      </c>
      <c r="AY192" s="275">
        <v>35703</v>
      </c>
      <c r="AZ192" s="270">
        <v>3715.7</v>
      </c>
      <c r="BA192" s="275">
        <v>38656</v>
      </c>
      <c r="BB192" s="270">
        <v>437.6</v>
      </c>
      <c r="BC192" s="273">
        <v>42674</v>
      </c>
      <c r="BD192" s="268">
        <v>223.5838</v>
      </c>
      <c r="BE192" s="273">
        <v>39021</v>
      </c>
      <c r="BF192" s="268">
        <v>1210.44</v>
      </c>
      <c r="BG192" s="273">
        <v>41274</v>
      </c>
      <c r="BH192" s="268">
        <v>294.50490000000002</v>
      </c>
      <c r="BI192" s="273">
        <v>39903</v>
      </c>
      <c r="BJ192" s="268">
        <v>214.761</v>
      </c>
      <c r="BK192" s="273">
        <v>39903</v>
      </c>
      <c r="BL192" s="268">
        <v>229.6722</v>
      </c>
    </row>
    <row r="193" spans="1:64" x14ac:dyDescent="0.25">
      <c r="A193" s="273">
        <v>39051</v>
      </c>
      <c r="B193" s="268">
        <v>874.37</v>
      </c>
      <c r="C193" s="273">
        <v>39051</v>
      </c>
      <c r="D193" s="268">
        <v>1615.96</v>
      </c>
      <c r="E193" s="273">
        <v>39051</v>
      </c>
      <c r="F193" s="268">
        <v>235.71</v>
      </c>
      <c r="G193" s="273">
        <v>39051</v>
      </c>
      <c r="H193" s="268">
        <v>1301.3800000000001</v>
      </c>
      <c r="I193" s="273">
        <v>39051</v>
      </c>
      <c r="J193" s="268">
        <v>515.00409999999999</v>
      </c>
      <c r="K193" s="273">
        <v>39051</v>
      </c>
      <c r="L193" s="268">
        <v>733.01250000000005</v>
      </c>
      <c r="M193" s="273">
        <v>39780</v>
      </c>
      <c r="N193" s="268">
        <v>436.4384</v>
      </c>
      <c r="O193" s="273">
        <v>39051</v>
      </c>
      <c r="P193" s="268">
        <v>330.95929999999998</v>
      </c>
      <c r="Q193" s="273">
        <v>43434</v>
      </c>
      <c r="R193" s="268">
        <v>383.30439999999999</v>
      </c>
      <c r="S193" s="273">
        <v>39051</v>
      </c>
      <c r="T193" s="268">
        <v>1340.68</v>
      </c>
      <c r="U193" s="273">
        <v>39051</v>
      </c>
      <c r="V193" s="268">
        <v>1299.25</v>
      </c>
      <c r="W193" s="273">
        <v>39051</v>
      </c>
      <c r="X193" s="268">
        <v>-1.4</v>
      </c>
      <c r="Y193" s="273">
        <v>39051</v>
      </c>
      <c r="Z193" s="268">
        <v>5.0193000000000003</v>
      </c>
      <c r="AA193" s="273">
        <v>39051</v>
      </c>
      <c r="AB193" s="268">
        <v>4.4581</v>
      </c>
      <c r="AC193" s="275">
        <v>34150</v>
      </c>
      <c r="AD193" s="271">
        <v>113.9375</v>
      </c>
      <c r="AE193" s="275">
        <v>33969</v>
      </c>
      <c r="AF193" s="271">
        <v>7.3959999999999999</v>
      </c>
      <c r="AG193" s="273">
        <v>39416</v>
      </c>
      <c r="AH193" s="269">
        <v>128530</v>
      </c>
      <c r="AI193" s="273">
        <v>38686</v>
      </c>
      <c r="AJ193" s="268">
        <v>121</v>
      </c>
      <c r="AK193" s="275">
        <v>31016</v>
      </c>
      <c r="AL193" s="270">
        <v>103.3</v>
      </c>
      <c r="AM193" s="275">
        <v>38656</v>
      </c>
      <c r="AN193" s="271">
        <v>4528.9849000000004</v>
      </c>
      <c r="AO193" s="275">
        <v>35520</v>
      </c>
      <c r="AP193" s="271">
        <v>296.33999999999997</v>
      </c>
      <c r="AQ193" s="275">
        <v>40512</v>
      </c>
      <c r="AR193" s="270">
        <v>124.3</v>
      </c>
      <c r="AS193" s="275">
        <v>40359</v>
      </c>
      <c r="AT193" s="270">
        <v>2051.63</v>
      </c>
      <c r="AU193" s="275">
        <v>41943</v>
      </c>
      <c r="AV193" s="271">
        <v>425.41899999999998</v>
      </c>
      <c r="AW193" s="275">
        <v>38562</v>
      </c>
      <c r="AX193" s="270">
        <v>364.03</v>
      </c>
      <c r="AY193" s="275">
        <v>35795</v>
      </c>
      <c r="AZ193" s="270">
        <v>3754.2</v>
      </c>
      <c r="BA193" s="275">
        <v>38686</v>
      </c>
      <c r="BB193" s="270">
        <v>476.2</v>
      </c>
      <c r="BC193" s="273">
        <v>42704</v>
      </c>
      <c r="BD193" s="268">
        <v>213.87430000000001</v>
      </c>
      <c r="BE193" s="273">
        <v>39051</v>
      </c>
      <c r="BF193" s="268">
        <v>1221.92</v>
      </c>
      <c r="BG193" s="273">
        <v>41305</v>
      </c>
      <c r="BH193" s="268">
        <v>292.51690000000002</v>
      </c>
      <c r="BI193" s="273">
        <v>39933</v>
      </c>
      <c r="BJ193" s="268">
        <v>224.1611</v>
      </c>
      <c r="BK193" s="273">
        <v>39933</v>
      </c>
      <c r="BL193" s="268">
        <v>237.44290000000001</v>
      </c>
    </row>
    <row r="194" spans="1:64" x14ac:dyDescent="0.25">
      <c r="A194" s="273">
        <v>39080</v>
      </c>
      <c r="B194" s="268">
        <v>883.97</v>
      </c>
      <c r="C194" s="273">
        <v>39080</v>
      </c>
      <c r="D194" s="268">
        <v>1601.26</v>
      </c>
      <c r="E194" s="273">
        <v>39080</v>
      </c>
      <c r="F194" s="268">
        <v>236.68</v>
      </c>
      <c r="G194" s="273">
        <v>39080</v>
      </c>
      <c r="H194" s="268">
        <v>1295.42</v>
      </c>
      <c r="I194" s="273">
        <v>39080</v>
      </c>
      <c r="J194" s="268">
        <v>503.83769999999998</v>
      </c>
      <c r="K194" s="273">
        <v>39080</v>
      </c>
      <c r="L194" s="268">
        <v>730.41499999999996</v>
      </c>
      <c r="M194" s="273">
        <v>39813</v>
      </c>
      <c r="N194" s="268">
        <v>474.37099999999998</v>
      </c>
      <c r="O194" s="273">
        <v>39080</v>
      </c>
      <c r="P194" s="268">
        <v>326.572</v>
      </c>
      <c r="Q194" s="273">
        <v>43465</v>
      </c>
      <c r="R194" s="268">
        <v>363.11959999999999</v>
      </c>
      <c r="S194" s="273">
        <v>39080</v>
      </c>
      <c r="T194" s="268">
        <v>1336.99</v>
      </c>
      <c r="U194" s="273">
        <v>39080</v>
      </c>
      <c r="V194" s="268">
        <v>1291.71</v>
      </c>
      <c r="W194" s="273">
        <v>39082</v>
      </c>
      <c r="X194" s="268">
        <v>-1.1000000000000001</v>
      </c>
      <c r="Y194" s="273">
        <v>39080</v>
      </c>
      <c r="Z194" s="268">
        <v>5.0061</v>
      </c>
      <c r="AA194" s="273">
        <v>39080</v>
      </c>
      <c r="AB194" s="268">
        <v>4.7022000000000004</v>
      </c>
      <c r="AC194" s="275">
        <v>34180</v>
      </c>
      <c r="AD194" s="271">
        <v>115.5</v>
      </c>
      <c r="AE194" s="275">
        <v>33998</v>
      </c>
      <c r="AF194" s="271">
        <v>7.1970000000000001</v>
      </c>
      <c r="AG194" s="273">
        <v>39447</v>
      </c>
      <c r="AH194" s="269">
        <v>130620</v>
      </c>
      <c r="AI194" s="273">
        <v>38717</v>
      </c>
      <c r="AJ194" s="268">
        <v>122.94</v>
      </c>
      <c r="AK194" s="275">
        <v>31047</v>
      </c>
      <c r="AL194" s="270">
        <v>102.9</v>
      </c>
      <c r="AM194" s="275">
        <v>38686</v>
      </c>
      <c r="AN194" s="271">
        <v>4530.8418000000001</v>
      </c>
      <c r="AO194" s="275">
        <v>35550</v>
      </c>
      <c r="AP194" s="271">
        <v>291.14</v>
      </c>
      <c r="AQ194" s="275">
        <v>40543</v>
      </c>
      <c r="AR194" s="270">
        <v>124.4</v>
      </c>
      <c r="AS194" s="275">
        <v>40389</v>
      </c>
      <c r="AT194" s="270">
        <v>2108.21</v>
      </c>
      <c r="AU194" s="275">
        <v>41971</v>
      </c>
      <c r="AV194" s="271">
        <v>420.92</v>
      </c>
      <c r="AW194" s="275">
        <v>38595</v>
      </c>
      <c r="AX194" s="270">
        <v>357.1</v>
      </c>
      <c r="AY194" s="275">
        <v>35885</v>
      </c>
      <c r="AZ194" s="270">
        <v>3834.4</v>
      </c>
      <c r="BA194" s="275">
        <v>38716</v>
      </c>
      <c r="BB194" s="270">
        <v>418.3</v>
      </c>
      <c r="BC194" s="273">
        <v>42734</v>
      </c>
      <c r="BD194" s="268">
        <v>212.99299999999999</v>
      </c>
      <c r="BE194" s="273">
        <v>39080</v>
      </c>
      <c r="BF194" s="268">
        <v>1217.07</v>
      </c>
      <c r="BG194" s="273">
        <v>41333</v>
      </c>
      <c r="BH194" s="268">
        <v>292.61189999999999</v>
      </c>
      <c r="BI194" s="273">
        <v>39962</v>
      </c>
      <c r="BJ194" s="268">
        <v>228.51830000000001</v>
      </c>
      <c r="BK194" s="273">
        <v>39962</v>
      </c>
      <c r="BL194" s="268">
        <v>242.13399999999999</v>
      </c>
    </row>
    <row r="195" spans="1:64" x14ac:dyDescent="0.25">
      <c r="A195" s="273">
        <v>39113</v>
      </c>
      <c r="B195" s="268">
        <v>893.84</v>
      </c>
      <c r="C195" s="273">
        <v>39113</v>
      </c>
      <c r="D195" s="268">
        <v>1601.38</v>
      </c>
      <c r="E195" s="273">
        <v>39113</v>
      </c>
      <c r="F195" s="268">
        <v>237.63</v>
      </c>
      <c r="G195" s="273">
        <v>39113</v>
      </c>
      <c r="H195" s="268">
        <v>1295.43</v>
      </c>
      <c r="I195" s="273">
        <v>39113</v>
      </c>
      <c r="J195" s="268">
        <v>499.97050000000002</v>
      </c>
      <c r="K195" s="273">
        <v>39113</v>
      </c>
      <c r="L195" s="268">
        <v>728.54949999999997</v>
      </c>
      <c r="M195" s="273">
        <v>39843</v>
      </c>
      <c r="N195" s="268">
        <v>484.6105</v>
      </c>
      <c r="O195" s="273">
        <v>39113</v>
      </c>
      <c r="P195" s="268">
        <v>323.3623</v>
      </c>
      <c r="Q195" s="273">
        <v>43496</v>
      </c>
      <c r="R195" s="268">
        <v>391.79520000000002</v>
      </c>
      <c r="S195" s="273">
        <v>39113</v>
      </c>
      <c r="T195" s="268">
        <v>1337.85</v>
      </c>
      <c r="U195" s="273">
        <v>39113</v>
      </c>
      <c r="V195" s="268">
        <v>1291.18</v>
      </c>
      <c r="W195" s="273">
        <v>39113</v>
      </c>
      <c r="X195" s="268">
        <v>-2.1</v>
      </c>
      <c r="Y195" s="273">
        <v>39113</v>
      </c>
      <c r="Z195" s="268">
        <v>5.1031000000000004</v>
      </c>
      <c r="AA195" s="273">
        <v>39113</v>
      </c>
      <c r="AB195" s="268">
        <v>4.8079999999999998</v>
      </c>
      <c r="AC195" s="275">
        <v>34212</v>
      </c>
      <c r="AD195" s="271">
        <v>119.6875</v>
      </c>
      <c r="AE195" s="275">
        <v>34026</v>
      </c>
      <c r="AF195" s="271">
        <v>6.8970000000000002</v>
      </c>
      <c r="AG195" s="273">
        <v>39478</v>
      </c>
      <c r="AH195" s="269">
        <v>142100</v>
      </c>
      <c r="AI195" s="273">
        <v>38748</v>
      </c>
      <c r="AJ195" s="268">
        <v>122.11</v>
      </c>
      <c r="AK195" s="275">
        <v>31078</v>
      </c>
      <c r="AL195" s="270">
        <v>101.2</v>
      </c>
      <c r="AM195" s="275">
        <v>38717</v>
      </c>
      <c r="AN195" s="271">
        <v>4571.9818999999998</v>
      </c>
      <c r="AO195" s="275">
        <v>35580</v>
      </c>
      <c r="AP195" s="271">
        <v>293.33999999999997</v>
      </c>
      <c r="AQ195" s="275">
        <v>40574</v>
      </c>
      <c r="AR195" s="270">
        <v>124.9</v>
      </c>
      <c r="AS195" s="275">
        <v>40421</v>
      </c>
      <c r="AT195" s="270">
        <v>2015.96</v>
      </c>
      <c r="AU195" s="275">
        <v>42004</v>
      </c>
      <c r="AV195" s="271">
        <v>401.52100000000002</v>
      </c>
      <c r="AW195" s="275">
        <v>38625</v>
      </c>
      <c r="AX195" s="270">
        <v>361.61</v>
      </c>
      <c r="AY195" s="275">
        <v>35976</v>
      </c>
      <c r="AZ195" s="270">
        <v>3901.7</v>
      </c>
      <c r="BA195" s="275">
        <v>38748</v>
      </c>
      <c r="BB195" s="270">
        <v>435.7</v>
      </c>
      <c r="BC195" s="273">
        <v>42766</v>
      </c>
      <c r="BD195" s="268">
        <v>216.35489999999999</v>
      </c>
      <c r="BE195" s="273">
        <v>39113</v>
      </c>
      <c r="BF195" s="268">
        <v>1216.57</v>
      </c>
      <c r="BG195" s="273">
        <v>41362</v>
      </c>
      <c r="BH195" s="268">
        <v>293.43819999999999</v>
      </c>
      <c r="BI195" s="273">
        <v>39994</v>
      </c>
      <c r="BJ195" s="268">
        <v>221.4348</v>
      </c>
      <c r="BK195" s="273">
        <v>39994</v>
      </c>
      <c r="BL195" s="268">
        <v>240.02940000000001</v>
      </c>
    </row>
    <row r="196" spans="1:64" x14ac:dyDescent="0.25">
      <c r="A196" s="273">
        <v>39141</v>
      </c>
      <c r="B196" s="268">
        <v>906.34</v>
      </c>
      <c r="C196" s="273">
        <v>39141</v>
      </c>
      <c r="D196" s="268">
        <v>1634.36</v>
      </c>
      <c r="E196" s="273">
        <v>39141</v>
      </c>
      <c r="F196" s="268">
        <v>238.59</v>
      </c>
      <c r="G196" s="273">
        <v>39141</v>
      </c>
      <c r="H196" s="268">
        <v>1312.5</v>
      </c>
      <c r="I196" s="273">
        <v>39141</v>
      </c>
      <c r="J196" s="268">
        <v>514.81809999999996</v>
      </c>
      <c r="K196" s="273">
        <v>39141</v>
      </c>
      <c r="L196" s="268">
        <v>738.15170000000001</v>
      </c>
      <c r="M196" s="273">
        <v>39871</v>
      </c>
      <c r="N196" s="268">
        <v>477.10899999999998</v>
      </c>
      <c r="O196" s="273">
        <v>39141</v>
      </c>
      <c r="P196" s="268">
        <v>330.01659999999998</v>
      </c>
      <c r="Q196" s="273">
        <v>43524</v>
      </c>
      <c r="R196" s="268">
        <v>406.2328</v>
      </c>
      <c r="S196" s="273">
        <v>39141</v>
      </c>
      <c r="T196" s="268">
        <v>1354.35</v>
      </c>
      <c r="U196" s="273">
        <v>39141</v>
      </c>
      <c r="V196" s="268">
        <v>1311.09</v>
      </c>
      <c r="W196" s="273">
        <v>39141</v>
      </c>
      <c r="X196" s="268">
        <v>-2.1</v>
      </c>
      <c r="Y196" s="273">
        <v>39141</v>
      </c>
      <c r="Z196" s="268">
        <v>5.1238999999999999</v>
      </c>
      <c r="AA196" s="273">
        <v>39141</v>
      </c>
      <c r="AB196" s="268">
        <v>4.5656999999999996</v>
      </c>
      <c r="AC196" s="275">
        <v>34242</v>
      </c>
      <c r="AD196" s="271">
        <v>118.53125</v>
      </c>
      <c r="AE196" s="275">
        <v>34059</v>
      </c>
      <c r="AF196" s="271">
        <v>6.9260000000000002</v>
      </c>
      <c r="AG196" s="273">
        <v>39507</v>
      </c>
      <c r="AH196" s="269">
        <v>133670</v>
      </c>
      <c r="AI196" s="273">
        <v>38776</v>
      </c>
      <c r="AJ196" s="268">
        <v>125.47</v>
      </c>
      <c r="AK196" s="275">
        <v>31106</v>
      </c>
      <c r="AL196" s="270">
        <v>100.5</v>
      </c>
      <c r="AM196" s="275">
        <v>38748</v>
      </c>
      <c r="AN196" s="271">
        <v>4681.8465999999999</v>
      </c>
      <c r="AO196" s="275">
        <v>35611</v>
      </c>
      <c r="AP196" s="271">
        <v>292.16000000000003</v>
      </c>
      <c r="AQ196" s="275">
        <v>40602</v>
      </c>
      <c r="AR196" s="270">
        <v>123.6</v>
      </c>
      <c r="AS196" s="275">
        <v>40451</v>
      </c>
      <c r="AT196" s="270">
        <v>2248.16</v>
      </c>
      <c r="AU196" s="275">
        <v>42034</v>
      </c>
      <c r="AV196" s="271">
        <v>403.928</v>
      </c>
      <c r="AW196" s="275">
        <v>38656</v>
      </c>
      <c r="AX196" s="270">
        <v>339.82</v>
      </c>
      <c r="AY196" s="275">
        <v>36068</v>
      </c>
      <c r="AZ196" s="270">
        <v>3962.1</v>
      </c>
      <c r="BA196" s="275">
        <v>38776</v>
      </c>
      <c r="BB196" s="270">
        <v>400.8</v>
      </c>
      <c r="BC196" s="273">
        <v>42794</v>
      </c>
      <c r="BD196" s="268">
        <v>216.5951</v>
      </c>
      <c r="BE196" s="273">
        <v>39141</v>
      </c>
      <c r="BF196" s="268">
        <v>1232.0899999999999</v>
      </c>
      <c r="BG196" s="273">
        <v>41394</v>
      </c>
      <c r="BH196" s="268">
        <v>295.77190000000002</v>
      </c>
      <c r="BI196" s="273">
        <v>40025</v>
      </c>
      <c r="BJ196" s="268">
        <v>227.08279999999999</v>
      </c>
      <c r="BK196" s="273">
        <v>40025</v>
      </c>
      <c r="BL196" s="268">
        <v>242.61099999999999</v>
      </c>
    </row>
    <row r="197" spans="1:64" x14ac:dyDescent="0.25">
      <c r="A197" s="273">
        <v>39171</v>
      </c>
      <c r="B197" s="268">
        <v>907.3</v>
      </c>
      <c r="C197" s="273">
        <v>39171</v>
      </c>
      <c r="D197" s="268">
        <v>1624.99</v>
      </c>
      <c r="E197" s="273">
        <v>39171</v>
      </c>
      <c r="F197" s="268">
        <v>239.63</v>
      </c>
      <c r="G197" s="273">
        <v>39171</v>
      </c>
      <c r="H197" s="268">
        <v>1315.59</v>
      </c>
      <c r="I197" s="273">
        <v>39171</v>
      </c>
      <c r="J197" s="268">
        <v>509.14499999999998</v>
      </c>
      <c r="K197" s="273">
        <v>39171</v>
      </c>
      <c r="L197" s="268">
        <v>736.3306</v>
      </c>
      <c r="M197" s="273">
        <v>39903</v>
      </c>
      <c r="N197" s="268">
        <v>496.91469999999998</v>
      </c>
      <c r="O197" s="273">
        <v>39171</v>
      </c>
      <c r="P197" s="268">
        <v>330.79669999999999</v>
      </c>
      <c r="Q197" s="273">
        <v>43553</v>
      </c>
      <c r="R197" s="268">
        <v>406.42380000000003</v>
      </c>
      <c r="S197" s="273">
        <v>39171</v>
      </c>
      <c r="T197" s="268">
        <v>1357.92</v>
      </c>
      <c r="U197" s="273">
        <v>39171</v>
      </c>
      <c r="V197" s="268">
        <v>1311.13</v>
      </c>
      <c r="W197" s="273">
        <v>39172</v>
      </c>
      <c r="X197" s="268">
        <v>-1.9</v>
      </c>
      <c r="Y197" s="273">
        <v>39171</v>
      </c>
      <c r="Z197" s="268">
        <v>5.0275999999999996</v>
      </c>
      <c r="AA197" s="273">
        <v>39171</v>
      </c>
      <c r="AB197" s="268">
        <v>4.6443000000000003</v>
      </c>
      <c r="AC197" s="275">
        <v>34271</v>
      </c>
      <c r="AD197" s="271">
        <v>118.75</v>
      </c>
      <c r="AE197" s="275">
        <v>34089</v>
      </c>
      <c r="AF197" s="271">
        <v>6.9329999999999998</v>
      </c>
      <c r="AG197" s="273">
        <v>39538</v>
      </c>
      <c r="AH197" s="269">
        <v>122140</v>
      </c>
      <c r="AI197" s="273">
        <v>38807</v>
      </c>
      <c r="AJ197" s="268">
        <v>122.89</v>
      </c>
      <c r="AK197" s="275">
        <v>31137</v>
      </c>
      <c r="AL197" s="270">
        <v>97.8</v>
      </c>
      <c r="AM197" s="275">
        <v>38776</v>
      </c>
      <c r="AN197" s="271">
        <v>4736.4368999999997</v>
      </c>
      <c r="AO197" s="275">
        <v>35642</v>
      </c>
      <c r="AP197" s="271">
        <v>294.33999999999997</v>
      </c>
      <c r="AQ197" s="275">
        <v>40633</v>
      </c>
      <c r="AR197" s="270">
        <v>124.2</v>
      </c>
      <c r="AS197" s="275">
        <v>40480</v>
      </c>
      <c r="AT197" s="270">
        <v>2392.46</v>
      </c>
      <c r="AU197" s="275">
        <v>42062</v>
      </c>
      <c r="AV197" s="271">
        <v>416.435</v>
      </c>
      <c r="AW197" s="275">
        <v>38686</v>
      </c>
      <c r="AX197" s="270">
        <v>370.55</v>
      </c>
      <c r="AY197" s="275">
        <v>36160</v>
      </c>
      <c r="AZ197" s="270">
        <v>4057.4</v>
      </c>
      <c r="BA197" s="275">
        <v>38807</v>
      </c>
      <c r="BB197" s="270">
        <v>438.2</v>
      </c>
      <c r="BC197" s="273">
        <v>42825</v>
      </c>
      <c r="BD197" s="268">
        <v>217.2619</v>
      </c>
      <c r="BE197" s="273">
        <v>39171</v>
      </c>
      <c r="BF197" s="268">
        <v>1234.46</v>
      </c>
      <c r="BG197" s="273">
        <v>41425</v>
      </c>
      <c r="BH197" s="268">
        <v>282.8775</v>
      </c>
      <c r="BI197" s="273">
        <v>40056</v>
      </c>
      <c r="BJ197" s="268">
        <v>239.5419</v>
      </c>
      <c r="BK197" s="273">
        <v>40056</v>
      </c>
      <c r="BL197" s="268">
        <v>252.17449999999999</v>
      </c>
    </row>
    <row r="198" spans="1:64" x14ac:dyDescent="0.25">
      <c r="A198" s="273">
        <v>39202</v>
      </c>
      <c r="B198" s="268">
        <v>919.09</v>
      </c>
      <c r="C198" s="273">
        <v>39202</v>
      </c>
      <c r="D198" s="268">
        <v>1636.91</v>
      </c>
      <c r="E198" s="273">
        <v>39202</v>
      </c>
      <c r="F198" s="268">
        <v>240.63</v>
      </c>
      <c r="G198" s="273">
        <v>39202</v>
      </c>
      <c r="H198" s="268">
        <v>1321.45</v>
      </c>
      <c r="I198" s="273">
        <v>39202</v>
      </c>
      <c r="J198" s="268">
        <v>513.12339999999995</v>
      </c>
      <c r="K198" s="273">
        <v>39202</v>
      </c>
      <c r="L198" s="268">
        <v>738.50919999999996</v>
      </c>
      <c r="M198" s="273">
        <v>39933</v>
      </c>
      <c r="N198" s="268">
        <v>524.80859999999996</v>
      </c>
      <c r="O198" s="273">
        <v>39202</v>
      </c>
      <c r="P198" s="268">
        <v>334.53559999999999</v>
      </c>
      <c r="Q198" s="273">
        <v>43585</v>
      </c>
      <c r="R198" s="268">
        <v>416.66969999999998</v>
      </c>
      <c r="S198" s="273">
        <v>39202</v>
      </c>
      <c r="T198" s="268">
        <v>1364.62</v>
      </c>
      <c r="U198" s="273">
        <v>39202</v>
      </c>
      <c r="V198" s="268">
        <v>1318.2</v>
      </c>
      <c r="W198" s="273">
        <v>39202</v>
      </c>
      <c r="X198" s="268">
        <v>-1.9</v>
      </c>
      <c r="Y198" s="273">
        <v>39202</v>
      </c>
      <c r="Z198" s="268">
        <v>4.8400999999999996</v>
      </c>
      <c r="AA198" s="273">
        <v>39202</v>
      </c>
      <c r="AB198" s="268">
        <v>4.6222000000000003</v>
      </c>
      <c r="AC198" s="275">
        <v>34303</v>
      </c>
      <c r="AD198" s="271">
        <v>115.5</v>
      </c>
      <c r="AE198" s="275">
        <v>34120</v>
      </c>
      <c r="AF198" s="271">
        <v>6.98</v>
      </c>
      <c r="AG198" s="273">
        <v>39568</v>
      </c>
      <c r="AH198" s="269">
        <v>100600</v>
      </c>
      <c r="AI198" s="273">
        <v>38837</v>
      </c>
      <c r="AJ198" s="268">
        <v>123.83</v>
      </c>
      <c r="AK198" s="275">
        <v>31167</v>
      </c>
      <c r="AL198" s="270">
        <v>95.8</v>
      </c>
      <c r="AM198" s="275">
        <v>38807</v>
      </c>
      <c r="AN198" s="271">
        <v>4785.6010999999999</v>
      </c>
      <c r="AO198" s="275">
        <v>35671</v>
      </c>
      <c r="AP198" s="271">
        <v>294.7</v>
      </c>
      <c r="AQ198" s="275">
        <v>40663</v>
      </c>
      <c r="AR198" s="270">
        <v>126.6</v>
      </c>
      <c r="AS198" s="275">
        <v>40512</v>
      </c>
      <c r="AT198" s="270">
        <v>2469.8200000000002</v>
      </c>
      <c r="AU198" s="275">
        <v>42094</v>
      </c>
      <c r="AV198" s="271">
        <v>410.51299999999998</v>
      </c>
      <c r="AW198" s="275">
        <v>38716</v>
      </c>
      <c r="AX198" s="270">
        <v>367</v>
      </c>
      <c r="AY198" s="275">
        <v>36250</v>
      </c>
      <c r="AZ198" s="270">
        <v>4162.3</v>
      </c>
      <c r="BA198" s="275">
        <v>38835</v>
      </c>
      <c r="BB198" s="270">
        <v>433.3</v>
      </c>
      <c r="BC198" s="273">
        <v>42853</v>
      </c>
      <c r="BD198" s="268">
        <v>220.92699999999999</v>
      </c>
      <c r="BE198" s="273">
        <v>39202</v>
      </c>
      <c r="BF198" s="268">
        <v>1240.1400000000001</v>
      </c>
      <c r="BG198" s="273">
        <v>41453</v>
      </c>
      <c r="BH198" s="268">
        <v>272.73820000000001</v>
      </c>
      <c r="BI198" s="273">
        <v>40086</v>
      </c>
      <c r="BJ198" s="268">
        <v>257.2638</v>
      </c>
      <c r="BK198" s="273">
        <v>40086</v>
      </c>
      <c r="BL198" s="268">
        <v>266.0643</v>
      </c>
    </row>
    <row r="199" spans="1:64" x14ac:dyDescent="0.25">
      <c r="A199" s="273">
        <v>39233</v>
      </c>
      <c r="B199" s="268">
        <v>925.96</v>
      </c>
      <c r="C199" s="273">
        <v>39233</v>
      </c>
      <c r="D199" s="268">
        <v>1620.55</v>
      </c>
      <c r="E199" s="273">
        <v>39233</v>
      </c>
      <c r="F199" s="268">
        <v>241.67</v>
      </c>
      <c r="G199" s="273">
        <v>39233</v>
      </c>
      <c r="H199" s="268">
        <v>1312.95</v>
      </c>
      <c r="I199" s="273">
        <v>39233</v>
      </c>
      <c r="J199" s="268">
        <v>503.5421</v>
      </c>
      <c r="K199" s="273">
        <v>39233</v>
      </c>
      <c r="L199" s="268">
        <v>735.23820000000001</v>
      </c>
      <c r="M199" s="273">
        <v>39962</v>
      </c>
      <c r="N199" s="268">
        <v>548.56110000000001</v>
      </c>
      <c r="O199" s="273">
        <v>39233</v>
      </c>
      <c r="P199" s="268">
        <v>329.3193</v>
      </c>
      <c r="Q199" s="273">
        <v>43616</v>
      </c>
      <c r="R199" s="268">
        <v>398.62790000000001</v>
      </c>
      <c r="S199" s="273">
        <v>39233</v>
      </c>
      <c r="T199" s="268">
        <v>1356.78</v>
      </c>
      <c r="U199" s="273">
        <v>39233</v>
      </c>
      <c r="V199" s="268">
        <v>1308.2</v>
      </c>
      <c r="W199" s="273">
        <v>39233</v>
      </c>
      <c r="X199" s="268">
        <v>-1.2</v>
      </c>
      <c r="Y199" s="273">
        <v>39233</v>
      </c>
      <c r="Z199" s="268">
        <v>4.7310999999999996</v>
      </c>
      <c r="AA199" s="273">
        <v>39233</v>
      </c>
      <c r="AB199" s="268">
        <v>4.8879000000000001</v>
      </c>
      <c r="AC199" s="275">
        <v>34334</v>
      </c>
      <c r="AD199" s="271">
        <v>114.5</v>
      </c>
      <c r="AE199" s="275">
        <v>34150</v>
      </c>
      <c r="AF199" s="271">
        <v>6.6719999999999997</v>
      </c>
      <c r="AG199" s="273">
        <v>39599</v>
      </c>
      <c r="AH199" s="269">
        <v>95930</v>
      </c>
      <c r="AI199" s="273">
        <v>38868</v>
      </c>
      <c r="AJ199" s="268">
        <v>125.16</v>
      </c>
      <c r="AK199" s="275">
        <v>31198</v>
      </c>
      <c r="AL199" s="270">
        <v>93.6</v>
      </c>
      <c r="AM199" s="275">
        <v>38837</v>
      </c>
      <c r="AN199" s="271">
        <v>4816.3247000000001</v>
      </c>
      <c r="AO199" s="275">
        <v>35703</v>
      </c>
      <c r="AP199" s="271">
        <v>293.8</v>
      </c>
      <c r="AQ199" s="275">
        <v>40694</v>
      </c>
      <c r="AR199" s="270">
        <v>127.8</v>
      </c>
      <c r="AS199" s="275">
        <v>40543</v>
      </c>
      <c r="AT199" s="270">
        <v>2723.44</v>
      </c>
      <c r="AU199" s="275">
        <v>42124</v>
      </c>
      <c r="AV199" s="271">
        <v>442.08699999999999</v>
      </c>
      <c r="AW199" s="275">
        <v>38748</v>
      </c>
      <c r="AX199" s="270">
        <v>407.5</v>
      </c>
      <c r="AY199" s="275">
        <v>36341</v>
      </c>
      <c r="AZ199" s="270">
        <v>4247.3</v>
      </c>
      <c r="BA199" s="275">
        <v>38868</v>
      </c>
      <c r="BB199" s="270">
        <v>395.5</v>
      </c>
      <c r="BC199" s="273">
        <v>42886</v>
      </c>
      <c r="BD199" s="268">
        <v>226.7</v>
      </c>
      <c r="BE199" s="273">
        <v>39233</v>
      </c>
      <c r="BF199" s="268">
        <v>1233.4100000000001</v>
      </c>
      <c r="BG199" s="273">
        <v>41486</v>
      </c>
      <c r="BH199" s="268">
        <v>274.72809999999998</v>
      </c>
      <c r="BI199" s="273">
        <v>40116</v>
      </c>
      <c r="BJ199" s="268">
        <v>245.3006</v>
      </c>
      <c r="BK199" s="273">
        <v>40116</v>
      </c>
      <c r="BL199" s="268">
        <v>257.4058</v>
      </c>
    </row>
    <row r="200" spans="1:64" x14ac:dyDescent="0.25">
      <c r="A200" s="273">
        <v>39262</v>
      </c>
      <c r="B200" s="268">
        <v>909.33</v>
      </c>
      <c r="C200" s="273">
        <v>39262</v>
      </c>
      <c r="D200" s="268">
        <v>1612.62</v>
      </c>
      <c r="E200" s="273">
        <v>39262</v>
      </c>
      <c r="F200" s="268">
        <v>242.66</v>
      </c>
      <c r="G200" s="273">
        <v>39262</v>
      </c>
      <c r="H200" s="268">
        <v>1315.07</v>
      </c>
      <c r="I200" s="273">
        <v>39262</v>
      </c>
      <c r="J200" s="268">
        <v>499.2978</v>
      </c>
      <c r="K200" s="273">
        <v>39262</v>
      </c>
      <c r="L200" s="268">
        <v>731.43349999999998</v>
      </c>
      <c r="M200" s="273">
        <v>39994</v>
      </c>
      <c r="N200" s="268">
        <v>558.52290000000005</v>
      </c>
      <c r="O200" s="273">
        <v>39262</v>
      </c>
      <c r="P200" s="268">
        <v>327.85879999999997</v>
      </c>
      <c r="Q200" s="273">
        <v>43644</v>
      </c>
      <c r="R200" s="268">
        <v>416.71769999999998</v>
      </c>
      <c r="S200" s="273">
        <v>39262</v>
      </c>
      <c r="T200" s="268">
        <v>1351.08</v>
      </c>
      <c r="U200" s="273">
        <v>39262</v>
      </c>
      <c r="V200" s="268">
        <v>1304.3399999999999</v>
      </c>
      <c r="W200" s="273">
        <v>39263</v>
      </c>
      <c r="X200" s="268">
        <v>-1.3</v>
      </c>
      <c r="Y200" s="273">
        <v>39262</v>
      </c>
      <c r="Z200" s="268">
        <v>4.8019999999999996</v>
      </c>
      <c r="AA200" s="273">
        <v>39262</v>
      </c>
      <c r="AB200" s="268">
        <v>5.0244</v>
      </c>
      <c r="AC200" s="275">
        <v>34365</v>
      </c>
      <c r="AD200" s="271">
        <v>117.15625</v>
      </c>
      <c r="AE200" s="275">
        <v>34180</v>
      </c>
      <c r="AF200" s="271">
        <v>6.5640000000000001</v>
      </c>
      <c r="AG200" s="273">
        <v>39629</v>
      </c>
      <c r="AH200" s="269">
        <v>96090</v>
      </c>
      <c r="AI200" s="273">
        <v>38898</v>
      </c>
      <c r="AJ200" s="268">
        <v>124.99</v>
      </c>
      <c r="AK200" s="275">
        <v>31228</v>
      </c>
      <c r="AL200" s="270">
        <v>93.5</v>
      </c>
      <c r="AM200" s="275">
        <v>38868</v>
      </c>
      <c r="AN200" s="271">
        <v>4854.3254999999999</v>
      </c>
      <c r="AO200" s="275">
        <v>35734</v>
      </c>
      <c r="AP200" s="271">
        <v>297.92</v>
      </c>
      <c r="AQ200" s="275">
        <v>40724</v>
      </c>
      <c r="AR200" s="270">
        <v>127.5</v>
      </c>
      <c r="AS200" s="275">
        <v>40574</v>
      </c>
      <c r="AT200" s="270">
        <v>2755.73</v>
      </c>
      <c r="AU200" s="275">
        <v>42153</v>
      </c>
      <c r="AV200" s="271">
        <v>424.38400000000001</v>
      </c>
      <c r="AW200" s="275">
        <v>38776</v>
      </c>
      <c r="AX200" s="270">
        <v>434.01</v>
      </c>
      <c r="AY200" s="275">
        <v>36433</v>
      </c>
      <c r="AZ200" s="270">
        <v>4349.8999999999996</v>
      </c>
      <c r="BA200" s="275">
        <v>38898</v>
      </c>
      <c r="BB200" s="270">
        <v>414.2</v>
      </c>
      <c r="BC200" s="273">
        <v>42916</v>
      </c>
      <c r="BD200" s="268">
        <v>227.5384</v>
      </c>
      <c r="BE200" s="273">
        <v>39262</v>
      </c>
      <c r="BF200" s="268">
        <v>1232.99</v>
      </c>
      <c r="BG200" s="273">
        <v>41516</v>
      </c>
      <c r="BH200" s="268">
        <v>270.73410000000001</v>
      </c>
      <c r="BI200" s="273">
        <v>40147</v>
      </c>
      <c r="BJ200" s="268">
        <v>241.74959999999999</v>
      </c>
      <c r="BK200" s="273">
        <v>40147</v>
      </c>
      <c r="BL200" s="268">
        <v>258.74040000000002</v>
      </c>
    </row>
    <row r="201" spans="1:64" x14ac:dyDescent="0.25">
      <c r="A201" s="273">
        <v>39294</v>
      </c>
      <c r="B201" s="268">
        <v>877.13</v>
      </c>
      <c r="C201" s="273">
        <v>39294</v>
      </c>
      <c r="D201" s="268">
        <v>1616.35</v>
      </c>
      <c r="E201" s="273">
        <v>39294</v>
      </c>
      <c r="F201" s="268">
        <v>243.67</v>
      </c>
      <c r="G201" s="273">
        <v>39294</v>
      </c>
      <c r="H201" s="268">
        <v>1333.52</v>
      </c>
      <c r="I201" s="273">
        <v>39294</v>
      </c>
      <c r="J201" s="268">
        <v>512.65560000000005</v>
      </c>
      <c r="K201" s="273">
        <v>39294</v>
      </c>
      <c r="L201" s="268">
        <v>737.10149999999999</v>
      </c>
      <c r="M201" s="273">
        <v>40025</v>
      </c>
      <c r="N201" s="268">
        <v>577.84619999999995</v>
      </c>
      <c r="O201" s="273">
        <v>39294</v>
      </c>
      <c r="P201" s="268">
        <v>334.517</v>
      </c>
      <c r="Q201" s="273">
        <v>43677</v>
      </c>
      <c r="R201" s="268">
        <v>423.50599999999997</v>
      </c>
      <c r="S201" s="273">
        <v>39294</v>
      </c>
      <c r="T201" s="268">
        <v>1360.23</v>
      </c>
      <c r="U201" s="273">
        <v>39294</v>
      </c>
      <c r="V201" s="268">
        <v>1315.22</v>
      </c>
      <c r="W201" s="273">
        <v>39294</v>
      </c>
      <c r="X201" s="268">
        <v>-1</v>
      </c>
      <c r="Y201" s="273">
        <v>39294</v>
      </c>
      <c r="Z201" s="268">
        <v>4.9405999999999999</v>
      </c>
      <c r="AA201" s="273">
        <v>39294</v>
      </c>
      <c r="AB201" s="268">
        <v>4.7388000000000003</v>
      </c>
      <c r="AC201" s="275">
        <v>34393</v>
      </c>
      <c r="AD201" s="271">
        <v>112.40625</v>
      </c>
      <c r="AE201" s="275">
        <v>34212</v>
      </c>
      <c r="AF201" s="271">
        <v>6.0919999999999996</v>
      </c>
      <c r="AG201" s="273">
        <v>39660</v>
      </c>
      <c r="AH201" s="269">
        <v>98890</v>
      </c>
      <c r="AI201" s="273">
        <v>38929</v>
      </c>
      <c r="AJ201" s="268">
        <v>128.04</v>
      </c>
      <c r="AK201" s="275">
        <v>31259</v>
      </c>
      <c r="AL201" s="270">
        <v>92.9</v>
      </c>
      <c r="AM201" s="275">
        <v>38898</v>
      </c>
      <c r="AN201" s="271">
        <v>4859.2768999999998</v>
      </c>
      <c r="AO201" s="275">
        <v>35762</v>
      </c>
      <c r="AP201" s="271">
        <v>295.97000000000003</v>
      </c>
      <c r="AQ201" s="275">
        <v>40755</v>
      </c>
      <c r="AR201" s="270">
        <v>125.9</v>
      </c>
      <c r="AS201" s="275">
        <v>40602</v>
      </c>
      <c r="AT201" s="270">
        <v>2754.08</v>
      </c>
      <c r="AU201" s="275">
        <v>42185</v>
      </c>
      <c r="AV201" s="271">
        <v>413.36200000000002</v>
      </c>
      <c r="AW201" s="275">
        <v>38807</v>
      </c>
      <c r="AX201" s="270">
        <v>432.28</v>
      </c>
      <c r="AY201" s="275">
        <v>36525</v>
      </c>
      <c r="AZ201" s="270">
        <v>4434.5</v>
      </c>
      <c r="BA201" s="275">
        <v>38929</v>
      </c>
      <c r="BB201" s="270">
        <v>376.2</v>
      </c>
      <c r="BC201" s="273">
        <v>42947</v>
      </c>
      <c r="BD201" s="268">
        <v>234.2099</v>
      </c>
      <c r="BE201" s="273">
        <v>39294</v>
      </c>
      <c r="BF201" s="268">
        <v>1244.43</v>
      </c>
      <c r="BG201" s="273">
        <v>41547</v>
      </c>
      <c r="BH201" s="268">
        <v>274.65179999999998</v>
      </c>
      <c r="BI201" s="273">
        <v>40178</v>
      </c>
      <c r="BJ201" s="268">
        <v>244.7696</v>
      </c>
      <c r="BK201" s="273">
        <v>40178</v>
      </c>
      <c r="BL201" s="268">
        <v>262.26760000000002</v>
      </c>
    </row>
    <row r="202" spans="1:64" x14ac:dyDescent="0.25">
      <c r="A202" s="273">
        <v>39325</v>
      </c>
      <c r="B202" s="268">
        <v>889.09</v>
      </c>
      <c r="C202" s="273">
        <v>39325</v>
      </c>
      <c r="D202" s="268">
        <v>1629.43</v>
      </c>
      <c r="E202" s="273">
        <v>39325</v>
      </c>
      <c r="F202" s="268">
        <v>245.17</v>
      </c>
      <c r="G202" s="273">
        <v>39325</v>
      </c>
      <c r="H202" s="268">
        <v>1353.43</v>
      </c>
      <c r="I202" s="273">
        <v>39325</v>
      </c>
      <c r="J202" s="268">
        <v>522.20439999999996</v>
      </c>
      <c r="K202" s="273">
        <v>39325</v>
      </c>
      <c r="L202" s="268">
        <v>733.91660000000002</v>
      </c>
      <c r="M202" s="273">
        <v>40056</v>
      </c>
      <c r="N202" s="268">
        <v>594.79650000000004</v>
      </c>
      <c r="O202" s="273">
        <v>39325</v>
      </c>
      <c r="P202" s="268">
        <v>338.63580000000002</v>
      </c>
      <c r="Q202" s="273"/>
      <c r="S202" s="273">
        <v>39325</v>
      </c>
      <c r="T202" s="268">
        <v>1376.24</v>
      </c>
      <c r="U202" s="273">
        <v>39325</v>
      </c>
      <c r="V202" s="268">
        <v>1331.34</v>
      </c>
      <c r="W202" s="273">
        <v>39325</v>
      </c>
      <c r="X202" s="268">
        <v>-1.4</v>
      </c>
      <c r="Y202" s="273">
        <v>39325</v>
      </c>
      <c r="Z202" s="268">
        <v>4.1059000000000001</v>
      </c>
      <c r="AA202" s="273">
        <v>39325</v>
      </c>
      <c r="AB202" s="268">
        <v>4.5292000000000003</v>
      </c>
      <c r="AC202" s="275">
        <v>34424</v>
      </c>
      <c r="AD202" s="271">
        <v>106.25</v>
      </c>
      <c r="AE202" s="275">
        <v>34242</v>
      </c>
      <c r="AF202" s="271">
        <v>6.0250000000000004</v>
      </c>
      <c r="AG202" s="273">
        <v>39691</v>
      </c>
      <c r="AH202" s="269">
        <v>90860</v>
      </c>
      <c r="AI202" s="273">
        <v>38960</v>
      </c>
      <c r="AJ202" s="268">
        <v>127.21</v>
      </c>
      <c r="AK202" s="275">
        <v>31290</v>
      </c>
      <c r="AL202" s="270">
        <v>89.9</v>
      </c>
      <c r="AM202" s="275">
        <v>38929</v>
      </c>
      <c r="AN202" s="271">
        <v>4894.6039000000001</v>
      </c>
      <c r="AO202" s="275">
        <v>35795</v>
      </c>
      <c r="AP202" s="271">
        <v>271.81</v>
      </c>
      <c r="AQ202" s="275">
        <v>40786</v>
      </c>
      <c r="AR202" s="270">
        <v>123.7</v>
      </c>
      <c r="AS202" s="275">
        <v>40633</v>
      </c>
      <c r="AT202" s="270">
        <v>2731.27</v>
      </c>
      <c r="AU202" s="275">
        <v>42216</v>
      </c>
      <c r="AV202" s="271">
        <v>384.70800000000003</v>
      </c>
      <c r="AW202" s="275">
        <v>38835</v>
      </c>
      <c r="AX202" s="270">
        <v>456.82</v>
      </c>
      <c r="AY202" s="275">
        <v>36616</v>
      </c>
      <c r="AZ202" s="270">
        <v>4524.3999999999996</v>
      </c>
      <c r="BA202" s="275">
        <v>38960</v>
      </c>
      <c r="BB202" s="270">
        <v>375.9</v>
      </c>
      <c r="BC202" s="273">
        <v>42978</v>
      </c>
      <c r="BD202" s="268">
        <v>236.79349999999999</v>
      </c>
      <c r="BE202" s="273">
        <v>39325</v>
      </c>
      <c r="BF202" s="268">
        <v>1261.67</v>
      </c>
      <c r="BG202" s="273">
        <v>41578</v>
      </c>
      <c r="BH202" s="268">
        <v>276.16480000000001</v>
      </c>
      <c r="BI202" s="273">
        <v>40207</v>
      </c>
      <c r="BJ202" s="268">
        <v>245.4479</v>
      </c>
      <c r="BK202" s="273">
        <v>40207</v>
      </c>
      <c r="BL202" s="268">
        <v>263.63130000000001</v>
      </c>
    </row>
    <row r="203" spans="1:64" x14ac:dyDescent="0.25">
      <c r="A203" s="273">
        <v>39353</v>
      </c>
      <c r="B203" s="268">
        <v>912.36</v>
      </c>
      <c r="C203" s="273">
        <v>39353</v>
      </c>
      <c r="D203" s="268">
        <v>1641.98</v>
      </c>
      <c r="E203" s="273">
        <v>39353</v>
      </c>
      <c r="F203" s="268">
        <v>246.24</v>
      </c>
      <c r="G203" s="273">
        <v>39353</v>
      </c>
      <c r="H203" s="268">
        <v>1361.6</v>
      </c>
      <c r="I203" s="273">
        <v>39353</v>
      </c>
      <c r="J203" s="268">
        <v>523.67200000000003</v>
      </c>
      <c r="K203" s="273">
        <v>39353</v>
      </c>
      <c r="L203" s="268">
        <v>744.77599999999995</v>
      </c>
      <c r="M203" s="273">
        <v>40086</v>
      </c>
      <c r="N203" s="268">
        <v>621.87900000000002</v>
      </c>
      <c r="O203" s="273">
        <v>39353</v>
      </c>
      <c r="P203" s="268">
        <v>346.23599999999999</v>
      </c>
      <c r="Q203" s="273"/>
      <c r="S203" s="273">
        <v>39353</v>
      </c>
      <c r="T203" s="268">
        <v>1386.81</v>
      </c>
      <c r="U203" s="273">
        <v>39353</v>
      </c>
      <c r="V203" s="268">
        <v>1341.44</v>
      </c>
      <c r="W203" s="273">
        <v>39355</v>
      </c>
      <c r="X203" s="268">
        <v>-1.8</v>
      </c>
      <c r="Y203" s="273">
        <v>39353</v>
      </c>
      <c r="Z203" s="268">
        <v>3.7955999999999999</v>
      </c>
      <c r="AA203" s="273">
        <v>39353</v>
      </c>
      <c r="AB203" s="268">
        <v>4.5865</v>
      </c>
      <c r="AC203" s="275">
        <v>34453</v>
      </c>
      <c r="AD203" s="271">
        <v>104.5</v>
      </c>
      <c r="AE203" s="275">
        <v>34271</v>
      </c>
      <c r="AF203" s="271">
        <v>5.97</v>
      </c>
      <c r="AG203" s="273">
        <v>39721</v>
      </c>
      <c r="AH203" s="269">
        <v>106370</v>
      </c>
      <c r="AI203" s="273">
        <v>38990</v>
      </c>
      <c r="AJ203" s="268">
        <v>126.96</v>
      </c>
      <c r="AK203" s="275">
        <v>31320</v>
      </c>
      <c r="AL203" s="270">
        <v>87.9</v>
      </c>
      <c r="AM203" s="275">
        <v>38960</v>
      </c>
      <c r="AN203" s="271">
        <v>4948.7870999999996</v>
      </c>
      <c r="AO203" s="275">
        <v>35825</v>
      </c>
      <c r="AP203" s="271">
        <v>266.62</v>
      </c>
      <c r="AQ203" s="275">
        <v>40816</v>
      </c>
      <c r="AR203" s="270">
        <v>122.9</v>
      </c>
      <c r="AS203" s="275">
        <v>40662</v>
      </c>
      <c r="AT203" s="270">
        <v>2828.91</v>
      </c>
      <c r="AU203" s="275">
        <v>42247</v>
      </c>
      <c r="AV203" s="271">
        <v>349.91199999999998</v>
      </c>
      <c r="AW203" s="275">
        <v>38868</v>
      </c>
      <c r="AX203" s="270">
        <v>450.35</v>
      </c>
      <c r="AY203" s="275">
        <v>36707</v>
      </c>
      <c r="AZ203" s="270">
        <v>4620.3999999999996</v>
      </c>
      <c r="BA203" s="275">
        <v>38989</v>
      </c>
      <c r="BB203" s="270">
        <v>404.6</v>
      </c>
      <c r="BC203" s="273">
        <v>43007</v>
      </c>
      <c r="BD203" s="268">
        <v>234.6123</v>
      </c>
      <c r="BE203" s="273">
        <v>39353</v>
      </c>
      <c r="BF203" s="268">
        <v>1272.26</v>
      </c>
      <c r="BG203" s="273">
        <v>41607</v>
      </c>
      <c r="BH203" s="268">
        <v>273.16609999999997</v>
      </c>
      <c r="BI203" s="273">
        <v>40235</v>
      </c>
      <c r="BJ203" s="268">
        <v>248.4511</v>
      </c>
      <c r="BK203" s="273">
        <v>40235</v>
      </c>
      <c r="BL203" s="268">
        <v>266.05410000000001</v>
      </c>
    </row>
    <row r="204" spans="1:64" x14ac:dyDescent="0.25">
      <c r="A204" s="273">
        <v>39386</v>
      </c>
      <c r="B204" s="268">
        <v>917.83</v>
      </c>
      <c r="C204" s="273">
        <v>39386</v>
      </c>
      <c r="D204" s="268">
        <v>1661.7</v>
      </c>
      <c r="E204" s="273">
        <v>39386</v>
      </c>
      <c r="F204" s="268">
        <v>247.04</v>
      </c>
      <c r="G204" s="273">
        <v>39386</v>
      </c>
      <c r="H204" s="268">
        <v>1370.18</v>
      </c>
      <c r="I204" s="273">
        <v>39386</v>
      </c>
      <c r="J204" s="268">
        <v>531.06669999999997</v>
      </c>
      <c r="K204" s="273">
        <v>39386</v>
      </c>
      <c r="L204" s="268">
        <v>748.09529999999995</v>
      </c>
      <c r="M204" s="273">
        <v>40116</v>
      </c>
      <c r="N204" s="268">
        <v>625.30669999999998</v>
      </c>
      <c r="O204" s="273">
        <v>39386</v>
      </c>
      <c r="P204" s="268">
        <v>351.87939999999998</v>
      </c>
      <c r="Q204" s="273"/>
      <c r="S204" s="273">
        <v>39386</v>
      </c>
      <c r="T204" s="268">
        <v>1400.82</v>
      </c>
      <c r="U204" s="273">
        <v>39386</v>
      </c>
      <c r="V204" s="268">
        <v>1353.49</v>
      </c>
      <c r="W204" s="273">
        <v>39386</v>
      </c>
      <c r="X204" s="268">
        <v>-2.2999999999999998</v>
      </c>
      <c r="Y204" s="273">
        <v>39386</v>
      </c>
      <c r="Z204" s="268">
        <v>3.9112</v>
      </c>
      <c r="AA204" s="273">
        <v>39386</v>
      </c>
      <c r="AB204" s="268">
        <v>4.4707999999999997</v>
      </c>
      <c r="AC204" s="275">
        <v>34485</v>
      </c>
      <c r="AD204" s="271">
        <v>103.5625</v>
      </c>
      <c r="AE204" s="275">
        <v>34303</v>
      </c>
      <c r="AF204" s="271">
        <v>6.3010000000000002</v>
      </c>
      <c r="AG204" s="273">
        <v>39752</v>
      </c>
      <c r="AH204" s="269">
        <v>100330</v>
      </c>
      <c r="AI204" s="273">
        <v>39021</v>
      </c>
      <c r="AJ204" s="268">
        <v>129.72999999999999</v>
      </c>
      <c r="AK204" s="275">
        <v>31351</v>
      </c>
      <c r="AL204" s="270">
        <v>92.2</v>
      </c>
      <c r="AM204" s="275">
        <v>38990</v>
      </c>
      <c r="AN204" s="271">
        <v>4993.7716</v>
      </c>
      <c r="AO204" s="275">
        <v>35853</v>
      </c>
      <c r="AP204" s="271">
        <v>265.42</v>
      </c>
      <c r="AQ204" s="275">
        <v>40847</v>
      </c>
      <c r="AR204" s="270">
        <v>122.8</v>
      </c>
      <c r="AS204" s="275">
        <v>40694</v>
      </c>
      <c r="AT204" s="270">
        <v>2844.02</v>
      </c>
      <c r="AU204" s="275">
        <v>42277</v>
      </c>
      <c r="AV204" s="271">
        <v>339.38600000000002</v>
      </c>
      <c r="AW204" s="275">
        <v>38898</v>
      </c>
      <c r="AX204" s="270">
        <v>459.98</v>
      </c>
      <c r="AY204" s="275">
        <v>36798</v>
      </c>
      <c r="AZ204" s="270">
        <v>4720.3</v>
      </c>
      <c r="BA204" s="275">
        <v>39021</v>
      </c>
      <c r="BB204" s="270">
        <v>375.6</v>
      </c>
      <c r="BC204" s="273">
        <v>43039</v>
      </c>
      <c r="BD204" s="268">
        <v>232.9485</v>
      </c>
      <c r="BE204" s="273">
        <v>39386</v>
      </c>
      <c r="BF204" s="268">
        <v>1280.03</v>
      </c>
      <c r="BG204" s="273">
        <v>41639</v>
      </c>
      <c r="BH204" s="268">
        <v>269.15699999999998</v>
      </c>
      <c r="BI204" s="273">
        <v>40268</v>
      </c>
      <c r="BJ204" s="268">
        <v>251.2073</v>
      </c>
      <c r="BK204" s="273">
        <v>40268</v>
      </c>
      <c r="BL204" s="268">
        <v>267.52609999999999</v>
      </c>
    </row>
    <row r="205" spans="1:64" x14ac:dyDescent="0.25">
      <c r="A205" s="273">
        <v>39416</v>
      </c>
      <c r="B205" s="268">
        <v>897.92</v>
      </c>
      <c r="C205" s="273">
        <v>39416</v>
      </c>
      <c r="D205" s="268">
        <v>1671.65</v>
      </c>
      <c r="E205" s="273">
        <v>39416</v>
      </c>
      <c r="F205" s="268">
        <v>248.47</v>
      </c>
      <c r="G205" s="273">
        <v>39416</v>
      </c>
      <c r="H205" s="268">
        <v>1406.93</v>
      </c>
      <c r="I205" s="273">
        <v>39416</v>
      </c>
      <c r="J205" s="268">
        <v>555.4846</v>
      </c>
      <c r="K205" s="273">
        <v>39416</v>
      </c>
      <c r="L205" s="268">
        <v>752.86900000000003</v>
      </c>
      <c r="M205" s="273">
        <v>40147</v>
      </c>
      <c r="N205" s="268">
        <v>635.4615</v>
      </c>
      <c r="O205" s="273">
        <v>39416</v>
      </c>
      <c r="P205" s="268">
        <v>358.60399999999998</v>
      </c>
      <c r="Q205" s="273"/>
      <c r="S205" s="273">
        <v>39416</v>
      </c>
      <c r="T205" s="268">
        <v>1425.24</v>
      </c>
      <c r="U205" s="273">
        <v>39416</v>
      </c>
      <c r="V205" s="268">
        <v>1377.83</v>
      </c>
      <c r="W205" s="273">
        <v>39416</v>
      </c>
      <c r="X205" s="268">
        <v>-3</v>
      </c>
      <c r="Y205" s="273">
        <v>39416</v>
      </c>
      <c r="Z205" s="268">
        <v>3.1444999999999999</v>
      </c>
      <c r="AA205" s="273">
        <v>39416</v>
      </c>
      <c r="AB205" s="268">
        <v>3.9379</v>
      </c>
      <c r="AC205" s="275">
        <v>34515</v>
      </c>
      <c r="AD205" s="271">
        <v>101.21875</v>
      </c>
      <c r="AE205" s="275">
        <v>34334</v>
      </c>
      <c r="AF205" s="271">
        <v>6.3479999999999999</v>
      </c>
      <c r="AG205" s="273">
        <v>39782</v>
      </c>
      <c r="AH205" s="269">
        <v>103510</v>
      </c>
      <c r="AI205" s="273">
        <v>39051</v>
      </c>
      <c r="AJ205" s="268">
        <v>133.84</v>
      </c>
      <c r="AK205" s="275">
        <v>31381</v>
      </c>
      <c r="AL205" s="270">
        <v>96</v>
      </c>
      <c r="AM205" s="275">
        <v>39021</v>
      </c>
      <c r="AN205" s="271">
        <v>5010.7503999999999</v>
      </c>
      <c r="AO205" s="275">
        <v>35885</v>
      </c>
      <c r="AP205" s="271">
        <v>269.06</v>
      </c>
      <c r="AQ205" s="275">
        <v>40877</v>
      </c>
      <c r="AR205" s="270">
        <v>123.8</v>
      </c>
      <c r="AS205" s="275">
        <v>40724</v>
      </c>
      <c r="AT205" s="270">
        <v>2738.2</v>
      </c>
      <c r="AU205" s="275">
        <v>42307</v>
      </c>
      <c r="AV205" s="271">
        <v>363.59500000000003</v>
      </c>
      <c r="AW205" s="275">
        <v>38929</v>
      </c>
      <c r="AX205" s="270">
        <v>431.31</v>
      </c>
      <c r="AY205" s="275">
        <v>36889</v>
      </c>
      <c r="AZ205" s="270">
        <v>4816.8</v>
      </c>
      <c r="BA205" s="275">
        <v>39051</v>
      </c>
      <c r="BB205" s="270">
        <v>406.7</v>
      </c>
      <c r="BC205" s="273">
        <v>43069</v>
      </c>
      <c r="BD205" s="268">
        <v>238.0626</v>
      </c>
      <c r="BE205" s="273">
        <v>39416</v>
      </c>
      <c r="BF205" s="268">
        <v>1306.06</v>
      </c>
      <c r="BG205" s="273">
        <v>41670</v>
      </c>
      <c r="BH205" s="268">
        <v>274.47559999999999</v>
      </c>
      <c r="BI205" s="273">
        <v>40298</v>
      </c>
      <c r="BJ205" s="268">
        <v>259.15839999999997</v>
      </c>
      <c r="BK205" s="273">
        <v>40298</v>
      </c>
      <c r="BL205" s="268">
        <v>271.54469999999998</v>
      </c>
    </row>
    <row r="206" spans="1:64" x14ac:dyDescent="0.25">
      <c r="A206" s="273">
        <v>39447</v>
      </c>
      <c r="B206" s="268">
        <v>900.54</v>
      </c>
      <c r="C206" s="273">
        <v>39447</v>
      </c>
      <c r="D206" s="268">
        <v>1674.29</v>
      </c>
      <c r="E206" s="273">
        <v>39447</v>
      </c>
      <c r="F206" s="268">
        <v>249.1</v>
      </c>
      <c r="G206" s="273">
        <v>39447</v>
      </c>
      <c r="H206" s="268">
        <v>1409.85</v>
      </c>
      <c r="I206" s="273">
        <v>39447</v>
      </c>
      <c r="J206" s="268">
        <v>553.25829999999996</v>
      </c>
      <c r="K206" s="273">
        <v>39447</v>
      </c>
      <c r="L206" s="268">
        <v>754.95630000000006</v>
      </c>
      <c r="M206" s="273">
        <v>40178</v>
      </c>
      <c r="N206" s="268">
        <v>636.72900000000004</v>
      </c>
      <c r="O206" s="273">
        <v>39447</v>
      </c>
      <c r="P206" s="268">
        <v>357.53489999999999</v>
      </c>
      <c r="Q206" s="273"/>
      <c r="S206" s="273">
        <v>39447</v>
      </c>
      <c r="T206" s="268">
        <v>1429.28</v>
      </c>
      <c r="U206" s="273">
        <v>39447</v>
      </c>
      <c r="V206" s="268">
        <v>1381.7</v>
      </c>
      <c r="W206" s="273">
        <v>39447</v>
      </c>
      <c r="X206" s="268">
        <v>-4.2</v>
      </c>
      <c r="Y206" s="273">
        <v>39447</v>
      </c>
      <c r="Z206" s="268">
        <v>3.2368000000000001</v>
      </c>
      <c r="AA206" s="273">
        <v>39447</v>
      </c>
      <c r="AB206" s="268">
        <v>4.0232000000000001</v>
      </c>
      <c r="AC206" s="275">
        <v>34544</v>
      </c>
      <c r="AD206" s="271">
        <v>104.78125</v>
      </c>
      <c r="AE206" s="275">
        <v>34365</v>
      </c>
      <c r="AF206" s="271">
        <v>6.2379999999999995</v>
      </c>
      <c r="AG206" s="273">
        <v>39813</v>
      </c>
      <c r="AH206" s="269">
        <v>106650</v>
      </c>
      <c r="AI206" s="273">
        <v>39082</v>
      </c>
      <c r="AJ206" s="268">
        <v>135.61000000000001</v>
      </c>
      <c r="AK206" s="275">
        <v>31412</v>
      </c>
      <c r="AL206" s="270">
        <v>95.9</v>
      </c>
      <c r="AM206" s="275">
        <v>39051</v>
      </c>
      <c r="AN206" s="271">
        <v>5066.47</v>
      </c>
      <c r="AO206" s="275">
        <v>35915</v>
      </c>
      <c r="AP206" s="271">
        <v>275.24</v>
      </c>
      <c r="AQ206" s="275">
        <v>40908</v>
      </c>
      <c r="AR206" s="270">
        <v>125.1</v>
      </c>
      <c r="AS206" s="275">
        <v>40753</v>
      </c>
      <c r="AT206" s="270">
        <v>2553.85</v>
      </c>
      <c r="AU206" s="275">
        <v>42338</v>
      </c>
      <c r="AV206" s="271">
        <v>349.41199999999998</v>
      </c>
      <c r="AW206" s="275">
        <v>38960</v>
      </c>
      <c r="AX206" s="270">
        <v>423.13</v>
      </c>
      <c r="AY206" s="275">
        <v>36980</v>
      </c>
      <c r="AZ206" s="270">
        <v>4930.3</v>
      </c>
      <c r="BA206" s="275">
        <v>39080</v>
      </c>
      <c r="BB206" s="270">
        <v>406.9</v>
      </c>
      <c r="BC206" s="273">
        <v>43098</v>
      </c>
      <c r="BD206" s="268">
        <v>239.19550000000001</v>
      </c>
      <c r="BE206" s="273">
        <v>39447</v>
      </c>
      <c r="BF206" s="268">
        <v>1313.2</v>
      </c>
      <c r="BG206" s="273">
        <v>41698</v>
      </c>
      <c r="BH206" s="268">
        <v>275.70490000000001</v>
      </c>
      <c r="BI206" s="273">
        <v>40329</v>
      </c>
      <c r="BJ206" s="268">
        <v>259.53579999999999</v>
      </c>
      <c r="BK206" s="273">
        <v>40329</v>
      </c>
      <c r="BL206" s="268">
        <v>273.5822</v>
      </c>
    </row>
    <row r="207" spans="1:64" x14ac:dyDescent="0.25">
      <c r="A207" s="273">
        <v>39478</v>
      </c>
      <c r="B207" s="268">
        <v>888.52</v>
      </c>
      <c r="C207" s="273">
        <v>39478</v>
      </c>
      <c r="D207" s="268">
        <v>1691.33</v>
      </c>
      <c r="E207" s="273">
        <v>39478</v>
      </c>
      <c r="F207" s="268">
        <v>250.79</v>
      </c>
      <c r="G207" s="273">
        <v>39478</v>
      </c>
      <c r="H207" s="268">
        <v>1445.27</v>
      </c>
      <c r="I207" s="273">
        <v>39478</v>
      </c>
      <c r="J207" s="268">
        <v>567.86030000000005</v>
      </c>
      <c r="K207" s="273">
        <v>39478</v>
      </c>
      <c r="L207" s="268">
        <v>764.47760000000005</v>
      </c>
      <c r="M207" s="273">
        <v>40207</v>
      </c>
      <c r="N207" s="268">
        <v>641.67169999999999</v>
      </c>
      <c r="O207" s="273">
        <v>39478</v>
      </c>
      <c r="P207" s="268">
        <v>367.46679999999998</v>
      </c>
      <c r="Q207" s="273"/>
      <c r="S207" s="273">
        <v>39478</v>
      </c>
      <c r="T207" s="268">
        <v>1455.66</v>
      </c>
      <c r="U207" s="273">
        <v>39478</v>
      </c>
      <c r="V207" s="268">
        <v>1404.91</v>
      </c>
      <c r="W207" s="273">
        <v>39478</v>
      </c>
      <c r="X207" s="268">
        <v>-5</v>
      </c>
      <c r="Y207" s="273">
        <v>39478</v>
      </c>
      <c r="Z207" s="268">
        <v>1.9409000000000001</v>
      </c>
      <c r="AA207" s="273">
        <v>39478</v>
      </c>
      <c r="AB207" s="268">
        <v>3.5930999999999997</v>
      </c>
      <c r="AC207" s="275">
        <v>34577</v>
      </c>
      <c r="AD207" s="271">
        <v>103.71875</v>
      </c>
      <c r="AE207" s="275">
        <v>34393</v>
      </c>
      <c r="AF207" s="271">
        <v>6.6609999999999996</v>
      </c>
      <c r="AG207" s="273">
        <v>39844</v>
      </c>
      <c r="AH207" s="269">
        <v>94910</v>
      </c>
      <c r="AI207" s="273">
        <v>39113</v>
      </c>
      <c r="AJ207" s="268">
        <v>134.75</v>
      </c>
      <c r="AK207" s="275">
        <v>31443</v>
      </c>
      <c r="AL207" s="270">
        <v>93.3</v>
      </c>
      <c r="AM207" s="275">
        <v>39082</v>
      </c>
      <c r="AN207" s="271">
        <v>5128.3316000000004</v>
      </c>
      <c r="AO207" s="275">
        <v>35944</v>
      </c>
      <c r="AP207" s="271">
        <v>275.83</v>
      </c>
      <c r="AQ207" s="275">
        <v>40939</v>
      </c>
      <c r="AR207" s="270">
        <v>125.7</v>
      </c>
      <c r="AS207" s="275">
        <v>40786</v>
      </c>
      <c r="AT207" s="270">
        <v>2227.41</v>
      </c>
      <c r="AU207" s="275">
        <v>42369</v>
      </c>
      <c r="AV207" s="271">
        <v>341.62299999999999</v>
      </c>
      <c r="AW207" s="275">
        <v>38989</v>
      </c>
      <c r="AX207" s="270">
        <v>433.24</v>
      </c>
      <c r="AY207" s="275">
        <v>37071</v>
      </c>
      <c r="AZ207" s="270">
        <v>5074</v>
      </c>
      <c r="BA207" s="275">
        <v>39113</v>
      </c>
      <c r="BB207" s="270">
        <v>408</v>
      </c>
      <c r="BC207" s="273">
        <v>43131</v>
      </c>
      <c r="BD207" s="268">
        <v>246.4562</v>
      </c>
      <c r="BE207" s="273">
        <v>39478</v>
      </c>
      <c r="BF207" s="268">
        <v>1340.28</v>
      </c>
      <c r="BG207" s="273">
        <v>41729</v>
      </c>
      <c r="BH207" s="268">
        <v>274.39589999999998</v>
      </c>
      <c r="BI207" s="273">
        <v>40359</v>
      </c>
      <c r="BJ207" s="268">
        <v>257.916</v>
      </c>
      <c r="BK207" s="273">
        <v>40359</v>
      </c>
      <c r="BL207" s="268">
        <v>273.50599999999997</v>
      </c>
    </row>
    <row r="208" spans="1:64" x14ac:dyDescent="0.25">
      <c r="A208" s="273">
        <v>39507</v>
      </c>
      <c r="B208" s="268">
        <v>876.4</v>
      </c>
      <c r="C208" s="273">
        <v>39507</v>
      </c>
      <c r="D208" s="268">
        <v>1693.21</v>
      </c>
      <c r="E208" s="273">
        <v>39507</v>
      </c>
      <c r="F208" s="268">
        <v>251.41</v>
      </c>
      <c r="G208" s="273">
        <v>39507</v>
      </c>
      <c r="H208" s="268">
        <v>1464.46</v>
      </c>
      <c r="I208" s="273">
        <v>39507</v>
      </c>
      <c r="J208" s="268">
        <v>570.28430000000003</v>
      </c>
      <c r="K208" s="273">
        <v>39507</v>
      </c>
      <c r="L208" s="268">
        <v>729.47670000000005</v>
      </c>
      <c r="M208" s="273">
        <v>40235</v>
      </c>
      <c r="N208" s="268">
        <v>646.83119999999997</v>
      </c>
      <c r="O208" s="273">
        <v>39507</v>
      </c>
      <c r="P208" s="268">
        <v>373.61360000000002</v>
      </c>
      <c r="Q208" s="273"/>
      <c r="S208" s="273">
        <v>39507</v>
      </c>
      <c r="T208" s="268">
        <v>1455.9</v>
      </c>
      <c r="U208" s="273">
        <v>39507</v>
      </c>
      <c r="V208" s="268">
        <v>1406.86</v>
      </c>
      <c r="W208" s="273">
        <v>39507</v>
      </c>
      <c r="X208" s="268">
        <v>-6.1</v>
      </c>
      <c r="Y208" s="273">
        <v>39507</v>
      </c>
      <c r="Z208" s="268">
        <v>1.8380000000000001</v>
      </c>
      <c r="AA208" s="273">
        <v>39507</v>
      </c>
      <c r="AB208" s="268">
        <v>3.5091999999999999</v>
      </c>
      <c r="AC208" s="275">
        <v>34607</v>
      </c>
      <c r="AD208" s="271">
        <v>99</v>
      </c>
      <c r="AE208" s="275">
        <v>34424</v>
      </c>
      <c r="AF208" s="271">
        <v>7.0919999999999996</v>
      </c>
      <c r="AG208" s="273">
        <v>39872</v>
      </c>
      <c r="AH208" s="269">
        <v>91120</v>
      </c>
      <c r="AI208" s="273">
        <v>39141</v>
      </c>
      <c r="AJ208" s="268">
        <v>137.51</v>
      </c>
      <c r="AK208" s="275">
        <v>31471</v>
      </c>
      <c r="AL208" s="270">
        <v>91.8</v>
      </c>
      <c r="AM208" s="275">
        <v>39113</v>
      </c>
      <c r="AN208" s="271">
        <v>5196.7978000000003</v>
      </c>
      <c r="AO208" s="275">
        <v>35976</v>
      </c>
      <c r="AP208" s="271">
        <v>268.97000000000003</v>
      </c>
      <c r="AQ208" s="275">
        <v>40968</v>
      </c>
      <c r="AR208" s="270">
        <v>125.8</v>
      </c>
      <c r="AS208" s="275">
        <v>40816</v>
      </c>
      <c r="AT208" s="270">
        <v>1978.19</v>
      </c>
      <c r="AU208" s="275">
        <v>42398</v>
      </c>
      <c r="AV208" s="271">
        <v>319.46100000000001</v>
      </c>
      <c r="AW208" s="275">
        <v>39021</v>
      </c>
      <c r="AX208" s="270">
        <v>423.08</v>
      </c>
      <c r="AY208" s="275">
        <v>37162</v>
      </c>
      <c r="AZ208" s="270">
        <v>5217.3</v>
      </c>
      <c r="BA208" s="275">
        <v>39141</v>
      </c>
      <c r="BB208" s="270">
        <v>401.3</v>
      </c>
      <c r="BC208" s="273">
        <v>43159</v>
      </c>
      <c r="BD208" s="268">
        <v>242.3049</v>
      </c>
      <c r="BE208" s="273">
        <v>39507</v>
      </c>
      <c r="BF208" s="268">
        <v>1347.03</v>
      </c>
      <c r="BG208" s="273">
        <v>41759</v>
      </c>
      <c r="BH208" s="268">
        <v>278.1037</v>
      </c>
      <c r="BI208" s="273">
        <v>40389</v>
      </c>
      <c r="BJ208" s="268">
        <v>262.11700000000002</v>
      </c>
      <c r="BK208" s="273">
        <v>40389</v>
      </c>
      <c r="BL208" s="268">
        <v>275.66890000000001</v>
      </c>
    </row>
    <row r="209" spans="1:64" x14ac:dyDescent="0.25">
      <c r="A209" s="273">
        <v>39538</v>
      </c>
      <c r="B209" s="268">
        <v>873.38</v>
      </c>
      <c r="C209" s="273">
        <v>39538</v>
      </c>
      <c r="D209" s="268">
        <v>1671.7</v>
      </c>
      <c r="E209" s="273">
        <v>39538</v>
      </c>
      <c r="F209" s="268">
        <v>252.11</v>
      </c>
      <c r="G209" s="273">
        <v>39538</v>
      </c>
      <c r="H209" s="268">
        <v>1473.94</v>
      </c>
      <c r="I209" s="273">
        <v>39538</v>
      </c>
      <c r="J209" s="268">
        <v>575.23559999999998</v>
      </c>
      <c r="K209" s="273">
        <v>39538</v>
      </c>
      <c r="L209" s="268">
        <v>750.33280000000002</v>
      </c>
      <c r="M209" s="273">
        <v>40268</v>
      </c>
      <c r="N209" s="268">
        <v>666.23109999999997</v>
      </c>
      <c r="O209" s="273">
        <v>39538</v>
      </c>
      <c r="P209" s="268">
        <v>381.23520000000002</v>
      </c>
      <c r="Q209" s="273"/>
      <c r="S209" s="273">
        <v>39538</v>
      </c>
      <c r="T209" s="268">
        <v>1464.08</v>
      </c>
      <c r="U209" s="273">
        <v>39538</v>
      </c>
      <c r="V209" s="268">
        <v>1411.66</v>
      </c>
      <c r="W209" s="273">
        <v>39538</v>
      </c>
      <c r="X209" s="268">
        <v>-7.7</v>
      </c>
      <c r="Y209" s="273">
        <v>39538</v>
      </c>
      <c r="Z209" s="268">
        <v>1.3155999999999999</v>
      </c>
      <c r="AA209" s="273">
        <v>39538</v>
      </c>
      <c r="AB209" s="268">
        <v>3.4096000000000002</v>
      </c>
      <c r="AC209" s="275">
        <v>34638</v>
      </c>
      <c r="AD209" s="271">
        <v>98.40625</v>
      </c>
      <c r="AE209" s="275">
        <v>34453</v>
      </c>
      <c r="AF209" s="271">
        <v>7.3070000000000004</v>
      </c>
      <c r="AG209" s="273">
        <v>39903</v>
      </c>
      <c r="AH209" s="269">
        <v>90560</v>
      </c>
      <c r="AI209" s="273">
        <v>39172</v>
      </c>
      <c r="AJ209" s="268">
        <v>139.19999999999999</v>
      </c>
      <c r="AK209" s="275">
        <v>31502</v>
      </c>
      <c r="AL209" s="270">
        <v>91</v>
      </c>
      <c r="AM209" s="275">
        <v>39141</v>
      </c>
      <c r="AN209" s="271">
        <v>5251.2250000000004</v>
      </c>
      <c r="AO209" s="275">
        <v>36007</v>
      </c>
      <c r="AP209" s="271">
        <v>265.2</v>
      </c>
      <c r="AQ209" s="275">
        <v>40999</v>
      </c>
      <c r="AR209" s="270">
        <v>126.2</v>
      </c>
      <c r="AS209" s="275">
        <v>40847</v>
      </c>
      <c r="AT209" s="270">
        <v>2291.31</v>
      </c>
      <c r="AU209" s="275">
        <v>42429</v>
      </c>
      <c r="AV209" s="271">
        <v>318.93799999999999</v>
      </c>
      <c r="AW209" s="275">
        <v>39051</v>
      </c>
      <c r="AX209" s="270">
        <v>447.6</v>
      </c>
      <c r="AY209" s="275">
        <v>37256</v>
      </c>
      <c r="AZ209" s="270">
        <v>5324.9</v>
      </c>
      <c r="BA209" s="275">
        <v>39171</v>
      </c>
      <c r="BB209" s="270">
        <v>402.9</v>
      </c>
      <c r="BC209" s="273">
        <v>43189</v>
      </c>
      <c r="BD209" s="268">
        <v>246.34360000000001</v>
      </c>
      <c r="BE209" s="273">
        <v>39538</v>
      </c>
      <c r="BF209" s="268">
        <v>1355.02</v>
      </c>
      <c r="BG209" s="273">
        <v>41789</v>
      </c>
      <c r="BH209" s="268">
        <v>283.99529999999999</v>
      </c>
      <c r="BI209" s="273">
        <v>40421</v>
      </c>
      <c r="BJ209" s="268">
        <v>271.64100000000002</v>
      </c>
      <c r="BK209" s="273">
        <v>40421</v>
      </c>
      <c r="BL209" s="268">
        <v>282.85680000000002</v>
      </c>
    </row>
    <row r="210" spans="1:64" x14ac:dyDescent="0.25">
      <c r="A210" s="273">
        <v>39568</v>
      </c>
      <c r="B210" s="268">
        <v>911.02</v>
      </c>
      <c r="C210" s="273">
        <v>39568</v>
      </c>
      <c r="D210" s="268">
        <v>1686.99</v>
      </c>
      <c r="E210" s="273">
        <v>39568</v>
      </c>
      <c r="F210" s="268">
        <v>252.28</v>
      </c>
      <c r="G210" s="273">
        <v>39568</v>
      </c>
      <c r="H210" s="268">
        <v>1449.39</v>
      </c>
      <c r="I210" s="273">
        <v>39568</v>
      </c>
      <c r="J210" s="268">
        <v>564.19579999999996</v>
      </c>
      <c r="K210" s="273">
        <v>39568</v>
      </c>
      <c r="L210" s="268">
        <v>759.10680000000002</v>
      </c>
      <c r="M210" s="273">
        <v>40298</v>
      </c>
      <c r="N210" s="268">
        <v>673.25819999999999</v>
      </c>
      <c r="O210" s="273">
        <v>39568</v>
      </c>
      <c r="P210" s="268">
        <v>373.95830000000001</v>
      </c>
      <c r="Q210" s="273"/>
      <c r="S210" s="273">
        <v>39568</v>
      </c>
      <c r="T210" s="268">
        <v>1465.48</v>
      </c>
      <c r="U210" s="273">
        <v>39568</v>
      </c>
      <c r="V210" s="268">
        <v>1408.71</v>
      </c>
      <c r="W210" s="273">
        <v>39568</v>
      </c>
      <c r="X210" s="268">
        <v>-8</v>
      </c>
      <c r="Y210" s="273">
        <v>39568</v>
      </c>
      <c r="Z210" s="268">
        <v>1.3772</v>
      </c>
      <c r="AA210" s="273">
        <v>39568</v>
      </c>
      <c r="AB210" s="268">
        <v>3.7279</v>
      </c>
      <c r="AC210" s="275">
        <v>34668</v>
      </c>
      <c r="AD210" s="271">
        <v>98.59375</v>
      </c>
      <c r="AE210" s="275">
        <v>34485</v>
      </c>
      <c r="AF210" s="271">
        <v>7.4279999999999999</v>
      </c>
      <c r="AG210" s="273">
        <v>39933</v>
      </c>
      <c r="AH210" s="269">
        <v>91890</v>
      </c>
      <c r="AI210" s="273">
        <v>39202</v>
      </c>
      <c r="AJ210" s="268">
        <v>143.51</v>
      </c>
      <c r="AK210" s="275">
        <v>31532</v>
      </c>
      <c r="AL210" s="270">
        <v>89</v>
      </c>
      <c r="AM210" s="275">
        <v>39172</v>
      </c>
      <c r="AN210" s="271">
        <v>5275.5739000000003</v>
      </c>
      <c r="AO210" s="275">
        <v>36038</v>
      </c>
      <c r="AP210" s="271">
        <v>255.9</v>
      </c>
      <c r="AQ210" s="275">
        <v>41029</v>
      </c>
      <c r="AR210" s="270">
        <v>126.1</v>
      </c>
      <c r="AS210" s="275">
        <v>40877</v>
      </c>
      <c r="AT210" s="270">
        <v>2064.3000000000002</v>
      </c>
      <c r="AU210" s="275">
        <v>42460</v>
      </c>
      <c r="AV210" s="271">
        <v>361.142</v>
      </c>
      <c r="AW210" s="275">
        <v>39080</v>
      </c>
      <c r="AX210" s="270">
        <v>442.62</v>
      </c>
      <c r="AY210" s="275">
        <v>37344</v>
      </c>
      <c r="AZ210" s="270">
        <v>5488.8</v>
      </c>
      <c r="BA210" s="275">
        <v>39202</v>
      </c>
      <c r="BB210" s="270">
        <v>427.3</v>
      </c>
      <c r="BC210" s="273">
        <v>43220</v>
      </c>
      <c r="BD210" s="268">
        <v>241.13069999999999</v>
      </c>
      <c r="BE210" s="273">
        <v>39568</v>
      </c>
      <c r="BF210" s="268">
        <v>1345.71</v>
      </c>
      <c r="BG210" s="273">
        <v>41820</v>
      </c>
      <c r="BH210" s="268">
        <v>284.8451</v>
      </c>
      <c r="BI210" s="273">
        <v>40451</v>
      </c>
      <c r="BJ210" s="268">
        <v>272.40640000000002</v>
      </c>
      <c r="BK210" s="273">
        <v>40451</v>
      </c>
      <c r="BL210" s="268">
        <v>283.32299999999998</v>
      </c>
    </row>
    <row r="211" spans="1:64" x14ac:dyDescent="0.25">
      <c r="A211" s="273">
        <v>39598</v>
      </c>
      <c r="B211" s="268">
        <v>914.31</v>
      </c>
      <c r="C211" s="273">
        <v>39598</v>
      </c>
      <c r="D211" s="268">
        <v>1670.89</v>
      </c>
      <c r="E211" s="273">
        <v>39598</v>
      </c>
      <c r="F211" s="268">
        <v>252.33</v>
      </c>
      <c r="G211" s="273">
        <v>39598</v>
      </c>
      <c r="H211" s="268">
        <v>1435.56</v>
      </c>
      <c r="I211" s="273">
        <v>39598</v>
      </c>
      <c r="J211" s="268">
        <v>552.96199999999999</v>
      </c>
      <c r="K211" s="273">
        <v>39598</v>
      </c>
      <c r="L211" s="268">
        <v>763.7047</v>
      </c>
      <c r="M211" s="273">
        <v>40329</v>
      </c>
      <c r="N211" s="268">
        <v>656.19539999999995</v>
      </c>
      <c r="O211" s="273">
        <v>39598</v>
      </c>
      <c r="P211" s="268">
        <v>369.82319999999999</v>
      </c>
      <c r="Q211" s="273"/>
      <c r="S211" s="273">
        <v>39598</v>
      </c>
      <c r="T211" s="268">
        <v>1457.71</v>
      </c>
      <c r="U211" s="273">
        <v>39598</v>
      </c>
      <c r="V211" s="268">
        <v>1398.38</v>
      </c>
      <c r="W211" s="273">
        <v>39599</v>
      </c>
      <c r="X211" s="268">
        <v>-8.9</v>
      </c>
      <c r="Y211" s="273">
        <v>39598</v>
      </c>
      <c r="Z211" s="268">
        <v>1.879</v>
      </c>
      <c r="AA211" s="273">
        <v>39598</v>
      </c>
      <c r="AB211" s="268">
        <v>4.0594999999999999</v>
      </c>
      <c r="AC211" s="275">
        <v>34698</v>
      </c>
      <c r="AD211" s="271">
        <v>99.15625</v>
      </c>
      <c r="AE211" s="275">
        <v>34515</v>
      </c>
      <c r="AF211" s="271">
        <v>7.6079999999999997</v>
      </c>
      <c r="AG211" s="273">
        <v>39964</v>
      </c>
      <c r="AH211" s="269">
        <v>89880</v>
      </c>
      <c r="AI211" s="273">
        <v>39233</v>
      </c>
      <c r="AJ211" s="268">
        <v>148.16999999999999</v>
      </c>
      <c r="AK211" s="275">
        <v>31563</v>
      </c>
      <c r="AL211" s="270">
        <v>91.2</v>
      </c>
      <c r="AM211" s="275">
        <v>39202</v>
      </c>
      <c r="AN211" s="271">
        <v>5293.6278000000002</v>
      </c>
      <c r="AO211" s="275">
        <v>36068</v>
      </c>
      <c r="AP211" s="271">
        <v>256.77999999999997</v>
      </c>
      <c r="AQ211" s="275">
        <v>41060</v>
      </c>
      <c r="AR211" s="270">
        <v>125.1</v>
      </c>
      <c r="AS211" s="275">
        <v>40907</v>
      </c>
      <c r="AT211" s="270">
        <v>2108.6799999999998</v>
      </c>
      <c r="AU211" s="275">
        <v>42489</v>
      </c>
      <c r="AV211" s="271">
        <v>363.10500000000002</v>
      </c>
      <c r="AW211" s="275">
        <v>39113</v>
      </c>
      <c r="AX211" s="270">
        <v>459.95</v>
      </c>
      <c r="AY211" s="275">
        <v>37435</v>
      </c>
      <c r="AZ211" s="270">
        <v>5632.4</v>
      </c>
      <c r="BA211" s="275">
        <v>39233</v>
      </c>
      <c r="BB211" s="270">
        <v>427</v>
      </c>
      <c r="BC211" s="273">
        <v>43251</v>
      </c>
      <c r="BD211" s="268">
        <v>234.93879999999999</v>
      </c>
      <c r="BE211" s="273">
        <v>39598</v>
      </c>
      <c r="BF211" s="268">
        <v>1333.2</v>
      </c>
      <c r="BG211" s="273">
        <v>41851</v>
      </c>
      <c r="BH211" s="268">
        <v>284.92739999999998</v>
      </c>
      <c r="BI211" s="273">
        <v>40480</v>
      </c>
      <c r="BJ211" s="268">
        <v>272.36849999999998</v>
      </c>
      <c r="BK211" s="273">
        <v>40480</v>
      </c>
      <c r="BL211" s="268">
        <v>282.94420000000002</v>
      </c>
    </row>
    <row r="212" spans="1:64" x14ac:dyDescent="0.25">
      <c r="A212" s="273">
        <v>39629</v>
      </c>
      <c r="B212" s="268">
        <v>888.75</v>
      </c>
      <c r="C212" s="273">
        <v>39629</v>
      </c>
      <c r="D212" s="268">
        <v>1660.2</v>
      </c>
      <c r="E212" s="273">
        <v>39629</v>
      </c>
      <c r="F212" s="268">
        <v>252.72</v>
      </c>
      <c r="G212" s="273">
        <v>39629</v>
      </c>
      <c r="H212" s="268">
        <v>1443.44</v>
      </c>
      <c r="I212" s="273">
        <v>39629</v>
      </c>
      <c r="J212" s="268">
        <v>562.44479999999999</v>
      </c>
      <c r="K212" s="273">
        <v>39629</v>
      </c>
      <c r="L212" s="268">
        <v>755.07839999999999</v>
      </c>
      <c r="M212" s="273">
        <v>40359</v>
      </c>
      <c r="N212" s="268">
        <v>672.69470000000001</v>
      </c>
      <c r="O212" s="273">
        <v>39629</v>
      </c>
      <c r="P212" s="268">
        <v>370.13819999999998</v>
      </c>
      <c r="Q212" s="273"/>
      <c r="S212" s="273">
        <v>39629</v>
      </c>
      <c r="T212" s="268">
        <v>1456.88</v>
      </c>
      <c r="U212" s="273">
        <v>39629</v>
      </c>
      <c r="V212" s="268">
        <v>1397.25</v>
      </c>
      <c r="W212" s="273">
        <v>39629</v>
      </c>
      <c r="X212" s="268">
        <v>-9.1999999999999993</v>
      </c>
      <c r="Y212" s="273">
        <v>39629</v>
      </c>
      <c r="Z212" s="268">
        <v>1.7305999999999999</v>
      </c>
      <c r="AA212" s="273">
        <v>39629</v>
      </c>
      <c r="AB212" s="268">
        <v>3.9689999999999999</v>
      </c>
      <c r="AC212" s="275">
        <v>34730</v>
      </c>
      <c r="AD212" s="271">
        <v>101.46875</v>
      </c>
      <c r="AE212" s="275">
        <v>34544</v>
      </c>
      <c r="AF212" s="271">
        <v>7.3959999999999999</v>
      </c>
      <c r="AG212" s="273">
        <v>39994</v>
      </c>
      <c r="AH212" s="269">
        <v>89980</v>
      </c>
      <c r="AI212" s="273">
        <v>39263</v>
      </c>
      <c r="AJ212" s="268">
        <v>157.52000000000001</v>
      </c>
      <c r="AK212" s="275">
        <v>31593</v>
      </c>
      <c r="AL212" s="270">
        <v>90.9</v>
      </c>
      <c r="AM212" s="275">
        <v>39233</v>
      </c>
      <c r="AN212" s="271">
        <v>5360.0838000000003</v>
      </c>
      <c r="AO212" s="275">
        <v>36098</v>
      </c>
      <c r="AP212" s="271">
        <v>251.05</v>
      </c>
      <c r="AQ212" s="275">
        <v>41090</v>
      </c>
      <c r="AR212" s="270">
        <v>123.4</v>
      </c>
      <c r="AS212" s="275">
        <v>40939</v>
      </c>
      <c r="AT212" s="270">
        <v>2258.63</v>
      </c>
      <c r="AU212" s="275">
        <v>42521</v>
      </c>
      <c r="AV212" s="271">
        <v>349.56</v>
      </c>
      <c r="AW212" s="275">
        <v>39141</v>
      </c>
      <c r="AX212" s="270">
        <v>477.88</v>
      </c>
      <c r="AY212" s="275">
        <v>37529</v>
      </c>
      <c r="AZ212" s="270">
        <v>5819.7</v>
      </c>
      <c r="BA212" s="275">
        <v>39262</v>
      </c>
      <c r="BB212" s="270">
        <v>437.3</v>
      </c>
      <c r="BC212" s="273">
        <v>43280</v>
      </c>
      <c r="BD212" s="268">
        <v>234.00800000000001</v>
      </c>
      <c r="BE212" s="273">
        <v>39629</v>
      </c>
      <c r="BF212" s="268">
        <v>1335.12</v>
      </c>
      <c r="BG212" s="273">
        <v>41880</v>
      </c>
      <c r="BH212" s="268">
        <v>286.17380000000003</v>
      </c>
      <c r="BI212" s="273">
        <v>40512</v>
      </c>
      <c r="BJ212" s="268">
        <v>259.3852</v>
      </c>
      <c r="BK212" s="273">
        <v>40512</v>
      </c>
      <c r="BL212" s="268">
        <v>273.04700000000003</v>
      </c>
    </row>
    <row r="213" spans="1:64" x14ac:dyDescent="0.25">
      <c r="A213" s="273">
        <v>39660</v>
      </c>
      <c r="B213" s="268">
        <v>876.91</v>
      </c>
      <c r="C213" s="273">
        <v>39660</v>
      </c>
      <c r="D213" s="268">
        <v>1647.79</v>
      </c>
      <c r="E213" s="273">
        <v>39660</v>
      </c>
      <c r="F213" s="268">
        <v>253.31</v>
      </c>
      <c r="G213" s="273">
        <v>39660</v>
      </c>
      <c r="H213" s="268">
        <v>1451.35</v>
      </c>
      <c r="I213" s="273">
        <v>39660</v>
      </c>
      <c r="J213" s="268">
        <v>562.03229999999996</v>
      </c>
      <c r="K213" s="273">
        <v>39660</v>
      </c>
      <c r="L213" s="268">
        <v>757.9511</v>
      </c>
      <c r="M213" s="273">
        <v>40389</v>
      </c>
      <c r="N213" s="268">
        <v>700.70259999999996</v>
      </c>
      <c r="O213" s="273">
        <v>39660</v>
      </c>
      <c r="P213" s="268">
        <v>370.64800000000002</v>
      </c>
      <c r="Q213" s="273"/>
      <c r="S213" s="273">
        <v>39660</v>
      </c>
      <c r="T213" s="268">
        <v>1454.85</v>
      </c>
      <c r="U213" s="273">
        <v>39660</v>
      </c>
      <c r="V213" s="268">
        <v>1396.11</v>
      </c>
      <c r="W213" s="273">
        <v>39660</v>
      </c>
      <c r="X213" s="268">
        <v>-11.1</v>
      </c>
      <c r="Y213" s="273">
        <v>39660</v>
      </c>
      <c r="Z213" s="268">
        <v>1.6594</v>
      </c>
      <c r="AA213" s="273">
        <v>39660</v>
      </c>
      <c r="AB213" s="268">
        <v>3.9462000000000002</v>
      </c>
      <c r="AC213" s="275">
        <v>34758</v>
      </c>
      <c r="AD213" s="271">
        <v>103.96875</v>
      </c>
      <c r="AE213" s="275">
        <v>34577</v>
      </c>
      <c r="AF213" s="271">
        <v>7.4509999999999996</v>
      </c>
      <c r="AG213" s="273">
        <v>40025</v>
      </c>
      <c r="AH213" s="269">
        <v>84040</v>
      </c>
      <c r="AI213" s="273">
        <v>39294</v>
      </c>
      <c r="AJ213" s="268">
        <v>164.63</v>
      </c>
      <c r="AK213" s="275">
        <v>31624</v>
      </c>
      <c r="AL213" s="270">
        <v>93.5</v>
      </c>
      <c r="AM213" s="275">
        <v>39263</v>
      </c>
      <c r="AN213" s="271">
        <v>5366.0533999999998</v>
      </c>
      <c r="AO213" s="275">
        <v>36129</v>
      </c>
      <c r="AP213" s="271">
        <v>236.33</v>
      </c>
      <c r="AQ213" s="275">
        <v>41121</v>
      </c>
      <c r="AR213" s="270">
        <v>121.2</v>
      </c>
      <c r="AS213" s="275">
        <v>40968</v>
      </c>
      <c r="AT213" s="270">
        <v>2416.5300000000002</v>
      </c>
      <c r="AU213" s="275">
        <v>42551</v>
      </c>
      <c r="AV213" s="271">
        <v>363.53100000000001</v>
      </c>
      <c r="AW213" s="275">
        <v>39171</v>
      </c>
      <c r="AX213" s="270">
        <v>496.71</v>
      </c>
      <c r="AY213" s="275">
        <v>37621</v>
      </c>
      <c r="AZ213" s="270">
        <v>6031.1</v>
      </c>
      <c r="BA213" s="275">
        <v>39294</v>
      </c>
      <c r="BB213" s="270">
        <v>416.6</v>
      </c>
      <c r="BC213" s="273">
        <v>43312</v>
      </c>
      <c r="BD213" s="268">
        <v>233.6934</v>
      </c>
      <c r="BE213" s="273">
        <v>39660</v>
      </c>
      <c r="BF213" s="268">
        <v>1341.37</v>
      </c>
      <c r="BG213" s="273">
        <v>41912</v>
      </c>
      <c r="BH213" s="268">
        <v>279.02519999999998</v>
      </c>
      <c r="BI213" s="273">
        <v>40543</v>
      </c>
      <c r="BJ213" s="268">
        <v>249.24780000000001</v>
      </c>
      <c r="BK213" s="273">
        <v>40543</v>
      </c>
      <c r="BL213" s="268">
        <v>263.99009999999998</v>
      </c>
    </row>
    <row r="214" spans="1:64" x14ac:dyDescent="0.25">
      <c r="A214" s="273">
        <v>39689</v>
      </c>
      <c r="B214" s="268">
        <v>879.98</v>
      </c>
      <c r="C214" s="273">
        <v>39689</v>
      </c>
      <c r="D214" s="268">
        <v>1659.64</v>
      </c>
      <c r="E214" s="273">
        <v>39689</v>
      </c>
      <c r="F214" s="268">
        <v>253.73</v>
      </c>
      <c r="G214" s="273">
        <v>39689</v>
      </c>
      <c r="H214" s="268">
        <v>1465.04</v>
      </c>
      <c r="I214" s="273">
        <v>39689</v>
      </c>
      <c r="J214" s="268">
        <v>575.98860000000002</v>
      </c>
      <c r="K214" s="273">
        <v>39689</v>
      </c>
      <c r="L214" s="268">
        <v>766.82249999999999</v>
      </c>
      <c r="M214" s="273">
        <v>40421</v>
      </c>
      <c r="N214" s="268">
        <v>714.80709999999999</v>
      </c>
      <c r="O214" s="273">
        <v>39689</v>
      </c>
      <c r="P214" s="268">
        <v>364.52179999999998</v>
      </c>
      <c r="Q214" s="273"/>
      <c r="S214" s="273">
        <v>39689</v>
      </c>
      <c r="T214" s="268">
        <v>1473.05</v>
      </c>
      <c r="U214" s="273">
        <v>39689</v>
      </c>
      <c r="V214" s="268">
        <v>1409.36</v>
      </c>
      <c r="W214" s="273">
        <v>39691</v>
      </c>
      <c r="X214" s="268">
        <v>-11.6</v>
      </c>
      <c r="Y214" s="273">
        <v>39689</v>
      </c>
      <c r="Z214" s="268">
        <v>1.7103000000000002</v>
      </c>
      <c r="AA214" s="273">
        <v>39689</v>
      </c>
      <c r="AB214" s="268">
        <v>3.8115999999999999</v>
      </c>
      <c r="AC214" s="275">
        <v>34789</v>
      </c>
      <c r="AD214" s="271">
        <v>103.90625</v>
      </c>
      <c r="AE214" s="275">
        <v>34607</v>
      </c>
      <c r="AF214" s="271">
        <v>7.8170000000000002</v>
      </c>
      <c r="AG214" s="273">
        <v>40056</v>
      </c>
      <c r="AH214" s="269">
        <v>90450</v>
      </c>
      <c r="AI214" s="273">
        <v>39325</v>
      </c>
      <c r="AJ214" s="268">
        <v>170.63</v>
      </c>
      <c r="AK214" s="275">
        <v>31655</v>
      </c>
      <c r="AL214" s="270">
        <v>96.3</v>
      </c>
      <c r="AM214" s="275">
        <v>39294</v>
      </c>
      <c r="AN214" s="271">
        <v>5340.5416999999998</v>
      </c>
      <c r="AO214" s="275">
        <v>36160</v>
      </c>
      <c r="AP214" s="271">
        <v>235.22</v>
      </c>
      <c r="AQ214" s="275">
        <v>41152</v>
      </c>
      <c r="AR214" s="270">
        <v>120.7</v>
      </c>
      <c r="AS214" s="275">
        <v>40998</v>
      </c>
      <c r="AT214" s="270">
        <v>2486.8000000000002</v>
      </c>
      <c r="AU214" s="275">
        <v>42580</v>
      </c>
      <c r="AV214" s="271">
        <v>381.82499999999999</v>
      </c>
      <c r="AW214" s="275">
        <v>39202</v>
      </c>
      <c r="AX214" s="270">
        <v>541.41999999999996</v>
      </c>
      <c r="AY214" s="275">
        <v>37711</v>
      </c>
      <c r="AZ214" s="270">
        <v>6209.7</v>
      </c>
      <c r="BA214" s="275">
        <v>39325</v>
      </c>
      <c r="BB214" s="270">
        <v>425.8</v>
      </c>
      <c r="BC214" s="273">
        <v>43343</v>
      </c>
      <c r="BD214" s="268">
        <v>232.55179999999999</v>
      </c>
      <c r="BE214" s="273">
        <v>39689</v>
      </c>
      <c r="BF214" s="268">
        <v>1348.24</v>
      </c>
      <c r="BG214" s="273">
        <v>41943</v>
      </c>
      <c r="BH214" s="268">
        <v>281.40469999999999</v>
      </c>
      <c r="BI214" s="273">
        <v>40574</v>
      </c>
      <c r="BJ214" s="268">
        <v>244.20769999999999</v>
      </c>
      <c r="BK214" s="273">
        <v>40574</v>
      </c>
      <c r="BL214" s="268">
        <v>259.84989999999999</v>
      </c>
    </row>
    <row r="215" spans="1:64" x14ac:dyDescent="0.25">
      <c r="A215" s="273">
        <v>39721</v>
      </c>
      <c r="B215" s="268">
        <v>809.78</v>
      </c>
      <c r="C215" s="273">
        <v>39721</v>
      </c>
      <c r="D215" s="268">
        <v>1530.7</v>
      </c>
      <c r="E215" s="273">
        <v>39721</v>
      </c>
      <c r="F215" s="268">
        <v>254.53</v>
      </c>
      <c r="G215" s="273">
        <v>39721</v>
      </c>
      <c r="H215" s="268">
        <v>1474.82</v>
      </c>
      <c r="I215" s="273">
        <v>39721</v>
      </c>
      <c r="J215" s="268">
        <v>578.27909999999997</v>
      </c>
      <c r="K215" s="273">
        <v>39721</v>
      </c>
      <c r="L215" s="268">
        <v>730.85950000000003</v>
      </c>
      <c r="M215" s="273">
        <v>40451</v>
      </c>
      <c r="N215" s="268">
        <v>727.41880000000003</v>
      </c>
      <c r="O215" s="273">
        <v>39721</v>
      </c>
      <c r="P215" s="268">
        <v>355.94540000000001</v>
      </c>
      <c r="Q215" s="273"/>
      <c r="S215" s="273">
        <v>39721</v>
      </c>
      <c r="T215" s="268">
        <v>1484.13</v>
      </c>
      <c r="U215" s="273">
        <v>39721</v>
      </c>
      <c r="V215" s="268">
        <v>1390.43</v>
      </c>
      <c r="W215" s="273">
        <v>39721</v>
      </c>
      <c r="X215" s="268">
        <v>-13.2</v>
      </c>
      <c r="Y215" s="273">
        <v>39721</v>
      </c>
      <c r="Z215" s="268">
        <v>0.90439999999999998</v>
      </c>
      <c r="AA215" s="273">
        <v>39721</v>
      </c>
      <c r="AB215" s="268">
        <v>3.8233999999999999</v>
      </c>
      <c r="AC215" s="275">
        <v>34817</v>
      </c>
      <c r="AD215" s="271">
        <v>105.34375</v>
      </c>
      <c r="AE215" s="275">
        <v>34638</v>
      </c>
      <c r="AF215" s="271">
        <v>7.97</v>
      </c>
      <c r="AG215" s="273">
        <v>40086</v>
      </c>
      <c r="AH215" s="269">
        <v>86490</v>
      </c>
      <c r="AI215" s="273">
        <v>39355</v>
      </c>
      <c r="AJ215" s="268">
        <v>179.38</v>
      </c>
      <c r="AK215" s="275">
        <v>31685</v>
      </c>
      <c r="AL215" s="270">
        <v>94.9</v>
      </c>
      <c r="AM215" s="275">
        <v>39325</v>
      </c>
      <c r="AN215" s="271">
        <v>5286.1241</v>
      </c>
      <c r="AO215" s="275">
        <v>36189</v>
      </c>
      <c r="AP215" s="271">
        <v>234.51</v>
      </c>
      <c r="AQ215" s="275">
        <v>41182</v>
      </c>
      <c r="AR215" s="270">
        <v>120.7</v>
      </c>
      <c r="AS215" s="275">
        <v>41029</v>
      </c>
      <c r="AT215" s="270">
        <v>2334.33</v>
      </c>
      <c r="AU215" s="275">
        <v>42613</v>
      </c>
      <c r="AV215" s="271">
        <v>391.31400000000002</v>
      </c>
      <c r="AW215" s="275">
        <v>39233</v>
      </c>
      <c r="AX215" s="270">
        <v>581.20000000000005</v>
      </c>
      <c r="AY215" s="275">
        <v>37802</v>
      </c>
      <c r="AZ215" s="270">
        <v>6439.4</v>
      </c>
      <c r="BA215" s="275">
        <v>39353</v>
      </c>
      <c r="BB215" s="270">
        <v>411.4</v>
      </c>
      <c r="BC215" s="273">
        <v>43371</v>
      </c>
      <c r="BD215" s="268">
        <v>230.97630000000001</v>
      </c>
      <c r="BE215" s="273">
        <v>39721</v>
      </c>
      <c r="BF215" s="268">
        <v>1349.48</v>
      </c>
      <c r="BG215" s="273">
        <v>41971</v>
      </c>
      <c r="BH215" s="268">
        <v>282.1422</v>
      </c>
      <c r="BI215" s="273">
        <v>40602</v>
      </c>
      <c r="BJ215" s="268">
        <v>249.80369999999999</v>
      </c>
      <c r="BK215" s="273">
        <v>40602</v>
      </c>
      <c r="BL215" s="268">
        <v>263.45490000000001</v>
      </c>
    </row>
    <row r="216" spans="1:64" x14ac:dyDescent="0.25">
      <c r="A216" s="273">
        <v>39752</v>
      </c>
      <c r="B216" s="268">
        <v>680.97</v>
      </c>
      <c r="C216" s="273">
        <v>39752</v>
      </c>
      <c r="D216" s="268">
        <v>1432.06</v>
      </c>
      <c r="E216" s="273">
        <v>39752</v>
      </c>
      <c r="F216" s="268">
        <v>255.26</v>
      </c>
      <c r="G216" s="273">
        <v>39752</v>
      </c>
      <c r="H216" s="268">
        <v>1484.67</v>
      </c>
      <c r="I216" s="273">
        <v>39752</v>
      </c>
      <c r="J216" s="268">
        <v>559.39940000000001</v>
      </c>
      <c r="K216" s="273">
        <v>39752</v>
      </c>
      <c r="L216" s="268">
        <v>723.39739999999995</v>
      </c>
      <c r="M216" s="273">
        <v>40480</v>
      </c>
      <c r="N216" s="268">
        <v>739.57939999999996</v>
      </c>
      <c r="O216" s="273">
        <v>39752</v>
      </c>
      <c r="P216" s="268">
        <v>342.8245</v>
      </c>
      <c r="Q216" s="273"/>
      <c r="S216" s="273">
        <v>39752</v>
      </c>
      <c r="T216" s="268">
        <v>1465.48</v>
      </c>
      <c r="U216" s="273">
        <v>39752</v>
      </c>
      <c r="V216" s="268">
        <v>1357.61</v>
      </c>
      <c r="W216" s="273">
        <v>39752</v>
      </c>
      <c r="X216" s="268">
        <v>-15.4</v>
      </c>
      <c r="Y216" s="273">
        <v>39752</v>
      </c>
      <c r="Z216" s="268">
        <v>0.436</v>
      </c>
      <c r="AA216" s="273">
        <v>39752</v>
      </c>
      <c r="AB216" s="268">
        <v>3.9529999999999998</v>
      </c>
      <c r="AC216" s="275">
        <v>34850</v>
      </c>
      <c r="AD216" s="271">
        <v>113.03125</v>
      </c>
      <c r="AE216" s="275">
        <v>34668</v>
      </c>
      <c r="AF216" s="271">
        <v>7.9989999999999997</v>
      </c>
      <c r="AG216" s="273">
        <v>40117</v>
      </c>
      <c r="AH216" s="269">
        <v>94150</v>
      </c>
      <c r="AI216" s="273">
        <v>39386</v>
      </c>
      <c r="AJ216" s="268">
        <v>182.34</v>
      </c>
      <c r="AK216" s="275">
        <v>31716</v>
      </c>
      <c r="AL216" s="270">
        <v>95.9</v>
      </c>
      <c r="AM216" s="275">
        <v>39355</v>
      </c>
      <c r="AN216" s="271">
        <v>5369.2312000000002</v>
      </c>
      <c r="AO216" s="275">
        <v>36217</v>
      </c>
      <c r="AP216" s="271">
        <v>224.66</v>
      </c>
      <c r="AQ216" s="275">
        <v>41213</v>
      </c>
      <c r="AR216" s="270">
        <v>121.9</v>
      </c>
      <c r="AS216" s="275">
        <v>41060</v>
      </c>
      <c r="AT216" s="270">
        <v>1989.57</v>
      </c>
      <c r="AU216" s="275">
        <v>42643</v>
      </c>
      <c r="AV216" s="271">
        <v>396.346</v>
      </c>
      <c r="AW216" s="275">
        <v>39262</v>
      </c>
      <c r="AX216" s="270">
        <v>582.21</v>
      </c>
      <c r="AY216" s="275">
        <v>37894</v>
      </c>
      <c r="AZ216" s="270">
        <v>6679.2</v>
      </c>
      <c r="BA216" s="275">
        <v>39386</v>
      </c>
      <c r="BB216" s="270">
        <v>412.9</v>
      </c>
      <c r="BC216" s="273">
        <v>43404</v>
      </c>
      <c r="BD216" s="268">
        <v>226.55369999999999</v>
      </c>
      <c r="BE216" s="273">
        <v>39752</v>
      </c>
      <c r="BF216" s="268">
        <v>1340.46</v>
      </c>
      <c r="BG216" s="273">
        <v>42004</v>
      </c>
      <c r="BH216" s="268">
        <v>278.95249999999999</v>
      </c>
      <c r="BI216" s="273">
        <v>40633</v>
      </c>
      <c r="BJ216" s="268">
        <v>247.56639999999999</v>
      </c>
      <c r="BK216" s="273">
        <v>40633</v>
      </c>
      <c r="BL216" s="268">
        <v>261.7824</v>
      </c>
    </row>
    <row r="217" spans="1:64" x14ac:dyDescent="0.25">
      <c r="A217" s="273">
        <v>39780</v>
      </c>
      <c r="B217" s="268">
        <v>617.54999999999995</v>
      </c>
      <c r="C217" s="273">
        <v>39780</v>
      </c>
      <c r="D217" s="268">
        <v>1490.33</v>
      </c>
      <c r="E217" s="273">
        <v>39780</v>
      </c>
      <c r="F217" s="268">
        <v>255.83</v>
      </c>
      <c r="G217" s="273">
        <v>39780</v>
      </c>
      <c r="H217" s="268">
        <v>1539.56</v>
      </c>
      <c r="I217" s="273">
        <v>39780</v>
      </c>
      <c r="J217" s="268">
        <v>628.21810000000005</v>
      </c>
      <c r="K217" s="273">
        <v>39780</v>
      </c>
      <c r="L217" s="268">
        <v>725.69910000000004</v>
      </c>
      <c r="M217" s="273">
        <v>40512</v>
      </c>
      <c r="N217" s="268">
        <v>722.18230000000005</v>
      </c>
      <c r="O217" s="273">
        <v>39780</v>
      </c>
      <c r="P217" s="268">
        <v>352.7373</v>
      </c>
      <c r="Q217" s="273"/>
      <c r="S217" s="273">
        <v>39780</v>
      </c>
      <c r="T217" s="268">
        <v>1523.05</v>
      </c>
      <c r="U217" s="273">
        <v>39780</v>
      </c>
      <c r="V217" s="268">
        <v>1401.8</v>
      </c>
      <c r="W217" s="273">
        <v>39782</v>
      </c>
      <c r="X217" s="268">
        <v>-17.100000000000001</v>
      </c>
      <c r="Y217" s="273">
        <v>39780</v>
      </c>
      <c r="Z217" s="268">
        <v>4.0599999999999997E-2</v>
      </c>
      <c r="AA217" s="273">
        <v>39780</v>
      </c>
      <c r="AB217" s="268">
        <v>2.92</v>
      </c>
      <c r="AC217" s="275">
        <v>34880</v>
      </c>
      <c r="AD217" s="271">
        <v>113.53125</v>
      </c>
      <c r="AE217" s="275">
        <v>34698</v>
      </c>
      <c r="AF217" s="271">
        <v>7.8810000000000002</v>
      </c>
      <c r="AG217" s="273">
        <v>40147</v>
      </c>
      <c r="AH217" s="269">
        <v>87487</v>
      </c>
      <c r="AI217" s="273">
        <v>39416</v>
      </c>
      <c r="AJ217" s="268">
        <v>187.76</v>
      </c>
      <c r="AK217" s="275">
        <v>31746</v>
      </c>
      <c r="AL217" s="270">
        <v>96</v>
      </c>
      <c r="AM217" s="275">
        <v>39386</v>
      </c>
      <c r="AN217" s="271">
        <v>5474.5352000000003</v>
      </c>
      <c r="AO217" s="275">
        <v>36250</v>
      </c>
      <c r="AP217" s="271">
        <v>225.71</v>
      </c>
      <c r="AQ217" s="275">
        <v>41243</v>
      </c>
      <c r="AR217" s="270">
        <v>122.6</v>
      </c>
      <c r="AS217" s="275">
        <v>41089</v>
      </c>
      <c r="AT217" s="270">
        <v>2003.63</v>
      </c>
      <c r="AU217" s="275">
        <v>42674</v>
      </c>
      <c r="AV217" s="271">
        <v>397.291</v>
      </c>
      <c r="AW217" s="275">
        <v>39294</v>
      </c>
      <c r="AX217" s="270">
        <v>588.55999999999995</v>
      </c>
      <c r="AY217" s="275">
        <v>37986</v>
      </c>
      <c r="AZ217" s="270">
        <v>6916</v>
      </c>
      <c r="BA217" s="275">
        <v>39416</v>
      </c>
      <c r="BB217" s="270">
        <v>464.3</v>
      </c>
      <c r="BC217" s="273">
        <v>43434</v>
      </c>
      <c r="BD217" s="268">
        <v>226.97739999999999</v>
      </c>
      <c r="BE217" s="273">
        <v>39780</v>
      </c>
      <c r="BF217" s="268">
        <v>1385.13</v>
      </c>
      <c r="BG217" s="273">
        <v>42034</v>
      </c>
      <c r="BH217" s="268">
        <v>287.73360000000002</v>
      </c>
      <c r="BI217" s="273">
        <v>40662</v>
      </c>
      <c r="BJ217" s="268">
        <v>255.24469999999999</v>
      </c>
      <c r="BK217" s="273">
        <v>40662</v>
      </c>
      <c r="BL217" s="268">
        <v>268.81560000000002</v>
      </c>
    </row>
    <row r="218" spans="1:64" x14ac:dyDescent="0.25">
      <c r="A218" s="273">
        <v>39813</v>
      </c>
      <c r="B218" s="268">
        <v>665</v>
      </c>
      <c r="C218" s="273">
        <v>39813</v>
      </c>
      <c r="D218" s="268">
        <v>1591.62</v>
      </c>
      <c r="E218" s="273">
        <v>39813</v>
      </c>
      <c r="F218" s="268">
        <v>256.2</v>
      </c>
      <c r="G218" s="273">
        <v>39813</v>
      </c>
      <c r="H218" s="268">
        <v>1569.88</v>
      </c>
      <c r="I218" s="273">
        <v>39813</v>
      </c>
      <c r="J218" s="268">
        <v>686.18399999999997</v>
      </c>
      <c r="K218" s="273">
        <v>39813</v>
      </c>
      <c r="L218" s="268">
        <v>736.27520000000004</v>
      </c>
      <c r="M218" s="273">
        <v>40543</v>
      </c>
      <c r="N218" s="268">
        <v>718.47400000000005</v>
      </c>
      <c r="O218" s="273">
        <v>39813</v>
      </c>
      <c r="P218" s="268">
        <v>374.65320000000003</v>
      </c>
      <c r="Q218" s="273"/>
      <c r="S218" s="273">
        <v>39813</v>
      </c>
      <c r="T218" s="268">
        <v>1548.48</v>
      </c>
      <c r="U218" s="273">
        <v>39813</v>
      </c>
      <c r="V218" s="268">
        <v>1454.1</v>
      </c>
      <c r="W218" s="273">
        <v>39813</v>
      </c>
      <c r="X218" s="268">
        <v>-18.8</v>
      </c>
      <c r="Y218" s="273">
        <v>39813</v>
      </c>
      <c r="Z218" s="268">
        <v>7.6100000000000001E-2</v>
      </c>
      <c r="AA218" s="273">
        <v>39813</v>
      </c>
      <c r="AB218" s="268">
        <v>2.2122999999999999</v>
      </c>
      <c r="AC218" s="275">
        <v>34911</v>
      </c>
      <c r="AD218" s="271">
        <v>111.21875</v>
      </c>
      <c r="AE218" s="275">
        <v>34730</v>
      </c>
      <c r="AF218" s="271">
        <v>7.6980000000000004</v>
      </c>
      <c r="AG218" s="273">
        <v>40178</v>
      </c>
      <c r="AH218" s="269">
        <v>91687</v>
      </c>
      <c r="AI218" s="273">
        <v>39447</v>
      </c>
      <c r="AJ218" s="268">
        <v>191.63</v>
      </c>
      <c r="AK218" s="275">
        <v>31777</v>
      </c>
      <c r="AL218" s="270">
        <v>94.4</v>
      </c>
      <c r="AM218" s="275">
        <v>39416</v>
      </c>
      <c r="AN218" s="271">
        <v>5417.9504999999999</v>
      </c>
      <c r="AO218" s="275">
        <v>36280</v>
      </c>
      <c r="AP218" s="271">
        <v>223.37</v>
      </c>
      <c r="AQ218" s="275">
        <v>41274</v>
      </c>
      <c r="AR218" s="270">
        <v>124.1</v>
      </c>
      <c r="AS218" s="275">
        <v>41121</v>
      </c>
      <c r="AT218" s="270">
        <v>1924.37</v>
      </c>
      <c r="AU218" s="275">
        <v>42704</v>
      </c>
      <c r="AV218" s="271">
        <v>379.00299999999999</v>
      </c>
      <c r="AW218" s="275">
        <v>39325</v>
      </c>
      <c r="AX218" s="270">
        <v>597.54999999999995</v>
      </c>
      <c r="AY218" s="275">
        <v>38077</v>
      </c>
      <c r="AZ218" s="270">
        <v>7100.3</v>
      </c>
      <c r="BA218" s="275">
        <v>39447</v>
      </c>
      <c r="BB218" s="270">
        <v>360.8</v>
      </c>
      <c r="BC218" s="273">
        <v>43465</v>
      </c>
      <c r="BD218" s="268">
        <v>230.80279999999999</v>
      </c>
      <c r="BE218" s="273">
        <v>39813</v>
      </c>
      <c r="BF218" s="268">
        <v>1434.84</v>
      </c>
      <c r="BG218" s="273">
        <v>42062</v>
      </c>
      <c r="BH218" s="268">
        <v>284.26690000000002</v>
      </c>
      <c r="BI218" s="273">
        <v>40694</v>
      </c>
      <c r="BJ218" s="268">
        <v>264.48129999999998</v>
      </c>
      <c r="BK218" s="273">
        <v>40694</v>
      </c>
      <c r="BL218" s="268">
        <v>276.21910000000003</v>
      </c>
    </row>
    <row r="219" spans="1:64" x14ac:dyDescent="0.25">
      <c r="A219" s="273">
        <v>39843</v>
      </c>
      <c r="B219" s="268">
        <v>704.86</v>
      </c>
      <c r="C219" s="273">
        <v>39843</v>
      </c>
      <c r="D219" s="268">
        <v>1598.84</v>
      </c>
      <c r="E219" s="273">
        <v>39843</v>
      </c>
      <c r="F219" s="268">
        <v>256.17</v>
      </c>
      <c r="G219" s="273">
        <v>39843</v>
      </c>
      <c r="H219" s="268">
        <v>1546.81</v>
      </c>
      <c r="I219" s="273">
        <v>39843</v>
      </c>
      <c r="J219" s="268">
        <v>626.82910000000004</v>
      </c>
      <c r="K219" s="273">
        <v>39843</v>
      </c>
      <c r="L219" s="268">
        <v>763.23119999999994</v>
      </c>
      <c r="M219" s="273">
        <v>40574</v>
      </c>
      <c r="N219" s="268">
        <v>716.46990000000005</v>
      </c>
      <c r="O219" s="273">
        <v>39843</v>
      </c>
      <c r="P219" s="268">
        <v>362.40159999999997</v>
      </c>
      <c r="Q219" s="273"/>
      <c r="S219" s="273">
        <v>39843</v>
      </c>
      <c r="T219" s="268">
        <v>1551.41</v>
      </c>
      <c r="U219" s="273">
        <v>39843</v>
      </c>
      <c r="V219" s="268">
        <v>1441.27</v>
      </c>
      <c r="W219" s="273">
        <v>39844</v>
      </c>
      <c r="X219" s="268">
        <v>-19.600000000000001</v>
      </c>
      <c r="Y219" s="273">
        <v>39843</v>
      </c>
      <c r="Z219" s="268">
        <v>0.22620000000000001</v>
      </c>
      <c r="AA219" s="273">
        <v>39843</v>
      </c>
      <c r="AB219" s="268">
        <v>2.8403</v>
      </c>
      <c r="AC219" s="275">
        <v>34942</v>
      </c>
      <c r="AD219" s="271">
        <v>113.15625</v>
      </c>
      <c r="AE219" s="275">
        <v>34758</v>
      </c>
      <c r="AF219" s="271">
        <v>7.4429999999999996</v>
      </c>
      <c r="AG219" s="273">
        <v>40209</v>
      </c>
      <c r="AH219" s="269">
        <v>88668</v>
      </c>
      <c r="AI219" s="273">
        <v>39478</v>
      </c>
      <c r="AJ219" s="268">
        <v>201.5</v>
      </c>
      <c r="AK219" s="275">
        <v>31808</v>
      </c>
      <c r="AL219" s="270">
        <v>92.6</v>
      </c>
      <c r="AM219" s="275">
        <v>39447</v>
      </c>
      <c r="AN219" s="271">
        <v>5401.4917999999998</v>
      </c>
      <c r="AO219" s="275">
        <v>36311</v>
      </c>
      <c r="AP219" s="271">
        <v>224.49</v>
      </c>
      <c r="AQ219" s="275">
        <v>41305</v>
      </c>
      <c r="AR219" s="270">
        <v>123.4</v>
      </c>
      <c r="AS219" s="275">
        <v>41152</v>
      </c>
      <c r="AT219" s="270">
        <v>1934.37</v>
      </c>
      <c r="AU219" s="275">
        <v>42734</v>
      </c>
      <c r="AV219" s="271">
        <v>379.84</v>
      </c>
      <c r="AW219" s="275">
        <v>39353</v>
      </c>
      <c r="AX219" s="270">
        <v>628.79999999999995</v>
      </c>
      <c r="AY219" s="275">
        <v>38168</v>
      </c>
      <c r="AZ219" s="270">
        <v>7350.5</v>
      </c>
      <c r="BA219" s="275">
        <v>39478</v>
      </c>
      <c r="BB219" s="270">
        <v>362</v>
      </c>
      <c r="BC219" s="273">
        <v>43496</v>
      </c>
      <c r="BD219" s="268">
        <v>235.4572</v>
      </c>
      <c r="BE219" s="273">
        <v>39843</v>
      </c>
      <c r="BF219" s="268">
        <v>1415.08</v>
      </c>
      <c r="BG219" s="273">
        <v>42094</v>
      </c>
      <c r="BH219" s="268">
        <v>282.92360000000002</v>
      </c>
      <c r="BI219" s="273">
        <v>40724</v>
      </c>
      <c r="BJ219" s="268">
        <v>267.05459999999999</v>
      </c>
      <c r="BK219" s="273">
        <v>40724</v>
      </c>
      <c r="BL219" s="268">
        <v>277.6902</v>
      </c>
    </row>
    <row r="220" spans="1:64" x14ac:dyDescent="0.25">
      <c r="A220" s="273">
        <v>39871</v>
      </c>
      <c r="B220" s="268">
        <v>682.99</v>
      </c>
      <c r="C220" s="273">
        <v>39871</v>
      </c>
      <c r="D220" s="268">
        <v>1567.38</v>
      </c>
      <c r="E220" s="273">
        <v>39871</v>
      </c>
      <c r="F220" s="268">
        <v>256.14999999999998</v>
      </c>
      <c r="G220" s="273">
        <v>39871</v>
      </c>
      <c r="H220" s="268">
        <v>1540.37</v>
      </c>
      <c r="I220" s="273">
        <v>39871</v>
      </c>
      <c r="J220" s="268">
        <v>620.4896</v>
      </c>
      <c r="K220" s="273">
        <v>39871</v>
      </c>
      <c r="L220" s="268">
        <v>767.23779999999999</v>
      </c>
      <c r="M220" s="273">
        <v>40602</v>
      </c>
      <c r="N220" s="268">
        <v>719.91030000000001</v>
      </c>
      <c r="O220" s="273">
        <v>39871</v>
      </c>
      <c r="P220" s="268">
        <v>354.30560000000003</v>
      </c>
      <c r="Q220" s="273"/>
      <c r="S220" s="273">
        <v>39871</v>
      </c>
      <c r="T220" s="268">
        <v>1560.35</v>
      </c>
      <c r="U220" s="273">
        <v>39871</v>
      </c>
      <c r="V220" s="268">
        <v>1435.83</v>
      </c>
      <c r="W220" s="273">
        <v>39872</v>
      </c>
      <c r="X220" s="268">
        <v>-19.8</v>
      </c>
      <c r="Y220" s="273">
        <v>39871</v>
      </c>
      <c r="Z220" s="268">
        <v>0.2465</v>
      </c>
      <c r="AA220" s="273">
        <v>39871</v>
      </c>
      <c r="AB220" s="268">
        <v>3.0131000000000001</v>
      </c>
      <c r="AC220" s="275">
        <v>34971</v>
      </c>
      <c r="AD220" s="271">
        <v>114.34375</v>
      </c>
      <c r="AE220" s="275">
        <v>34789</v>
      </c>
      <c r="AF220" s="271">
        <v>7.431</v>
      </c>
      <c r="AG220" s="273">
        <v>40237</v>
      </c>
      <c r="AH220" s="269">
        <v>85687</v>
      </c>
      <c r="AI220" s="273">
        <v>39507</v>
      </c>
      <c r="AJ220" s="268">
        <v>216.21</v>
      </c>
      <c r="AK220" s="275">
        <v>31836</v>
      </c>
      <c r="AL220" s="270">
        <v>93.6</v>
      </c>
      <c r="AM220" s="275">
        <v>39478</v>
      </c>
      <c r="AN220" s="271">
        <v>5326.0141999999996</v>
      </c>
      <c r="AO220" s="275">
        <v>36341</v>
      </c>
      <c r="AP220" s="271">
        <v>222.64</v>
      </c>
      <c r="AQ220" s="275">
        <v>41333</v>
      </c>
      <c r="AR220" s="270">
        <v>122</v>
      </c>
      <c r="AS220" s="275">
        <v>41180</v>
      </c>
      <c r="AT220" s="270">
        <v>2102.79</v>
      </c>
      <c r="AU220" s="275">
        <v>42766</v>
      </c>
      <c r="AV220" s="271">
        <v>400.62599999999998</v>
      </c>
      <c r="AW220" s="275">
        <v>39386</v>
      </c>
      <c r="AX220" s="270">
        <v>609.87</v>
      </c>
      <c r="AY220" s="275">
        <v>38260</v>
      </c>
      <c r="AZ220" s="270">
        <v>7596.8</v>
      </c>
      <c r="BA220" s="275">
        <v>39507</v>
      </c>
      <c r="BB220" s="270">
        <v>363.1</v>
      </c>
      <c r="BC220" s="273">
        <v>43524</v>
      </c>
      <c r="BD220" s="268">
        <v>233.5873</v>
      </c>
      <c r="BE220" s="273">
        <v>39871</v>
      </c>
      <c r="BF220" s="268">
        <v>1420.51</v>
      </c>
      <c r="BG220" s="273">
        <v>42124</v>
      </c>
      <c r="BH220" s="268">
        <v>285.00549999999998</v>
      </c>
      <c r="BI220" s="273">
        <v>40753</v>
      </c>
      <c r="BJ220" s="268">
        <v>271.63780000000003</v>
      </c>
      <c r="BK220" s="273">
        <v>40753</v>
      </c>
      <c r="BL220" s="268">
        <v>280.3956</v>
      </c>
    </row>
    <row r="221" spans="1:64" x14ac:dyDescent="0.25">
      <c r="A221" s="273">
        <v>39903</v>
      </c>
      <c r="B221" s="268">
        <v>704.77</v>
      </c>
      <c r="C221" s="273">
        <v>39903</v>
      </c>
      <c r="D221" s="268">
        <v>1560.91</v>
      </c>
      <c r="E221" s="273">
        <v>39903</v>
      </c>
      <c r="F221" s="268">
        <v>256.38</v>
      </c>
      <c r="G221" s="273">
        <v>39903</v>
      </c>
      <c r="H221" s="268">
        <v>1565.27</v>
      </c>
      <c r="I221" s="273">
        <v>39903</v>
      </c>
      <c r="J221" s="268">
        <v>650.29430000000002</v>
      </c>
      <c r="K221" s="273">
        <v>39903</v>
      </c>
      <c r="L221" s="268">
        <v>767.38120000000004</v>
      </c>
      <c r="M221" s="273">
        <v>40633</v>
      </c>
      <c r="N221" s="268">
        <v>729.78</v>
      </c>
      <c r="O221" s="273">
        <v>39903</v>
      </c>
      <c r="P221" s="268">
        <v>362.45949999999999</v>
      </c>
      <c r="Q221" s="273"/>
      <c r="S221" s="273">
        <v>39903</v>
      </c>
      <c r="T221" s="268">
        <v>1582.47</v>
      </c>
      <c r="U221" s="273">
        <v>39903</v>
      </c>
      <c r="V221" s="268">
        <v>1455.79</v>
      </c>
      <c r="W221" s="273">
        <v>39903</v>
      </c>
      <c r="X221" s="268">
        <v>-20.100000000000001</v>
      </c>
      <c r="Y221" s="273">
        <v>39903</v>
      </c>
      <c r="Z221" s="268">
        <v>0.2009</v>
      </c>
      <c r="AA221" s="273">
        <v>39903</v>
      </c>
      <c r="AB221" s="268">
        <v>2.6629</v>
      </c>
      <c r="AC221" s="275">
        <v>35003</v>
      </c>
      <c r="AD221" s="271">
        <v>117.0625</v>
      </c>
      <c r="AE221" s="275">
        <v>34817</v>
      </c>
      <c r="AF221" s="271">
        <v>7.3360000000000003</v>
      </c>
      <c r="AG221" s="273">
        <v>40268</v>
      </c>
      <c r="AH221" s="269">
        <v>87722</v>
      </c>
      <c r="AI221" s="273">
        <v>39538</v>
      </c>
      <c r="AJ221" s="268">
        <v>219.85</v>
      </c>
      <c r="AK221" s="275">
        <v>31867</v>
      </c>
      <c r="AL221" s="270">
        <v>93.1</v>
      </c>
      <c r="AM221" s="275">
        <v>39507</v>
      </c>
      <c r="AN221" s="271">
        <v>5284.5623999999998</v>
      </c>
      <c r="AO221" s="275">
        <v>36371</v>
      </c>
      <c r="AP221" s="271">
        <v>224.38</v>
      </c>
      <c r="AQ221" s="275">
        <v>41364</v>
      </c>
      <c r="AR221" s="270">
        <v>120.4</v>
      </c>
      <c r="AS221" s="275">
        <v>41213</v>
      </c>
      <c r="AT221" s="270">
        <v>2028.46</v>
      </c>
      <c r="AU221" s="275">
        <v>42794</v>
      </c>
      <c r="AV221" s="271">
        <v>412.89</v>
      </c>
      <c r="AW221" s="275">
        <v>39416</v>
      </c>
      <c r="AX221" s="270">
        <v>604.73</v>
      </c>
      <c r="AY221" s="275">
        <v>38352</v>
      </c>
      <c r="AZ221" s="270">
        <v>7860.2</v>
      </c>
      <c r="BA221" s="275">
        <v>39538</v>
      </c>
      <c r="BB221" s="270">
        <v>356</v>
      </c>
      <c r="BC221" s="273">
        <v>43553</v>
      </c>
      <c r="BD221" s="268">
        <v>234.8725</v>
      </c>
      <c r="BE221" s="273">
        <v>39903</v>
      </c>
      <c r="BF221" s="268">
        <v>1433.22</v>
      </c>
      <c r="BG221" s="273">
        <v>42153</v>
      </c>
      <c r="BH221" s="268">
        <v>282.66590000000002</v>
      </c>
      <c r="BI221" s="273">
        <v>40786</v>
      </c>
      <c r="BJ221" s="268">
        <v>277.43579999999997</v>
      </c>
      <c r="BK221" s="273">
        <v>40786</v>
      </c>
      <c r="BL221" s="268">
        <v>286.86779999999999</v>
      </c>
    </row>
    <row r="222" spans="1:64" x14ac:dyDescent="0.25">
      <c r="A222" s="273">
        <v>39933</v>
      </c>
      <c r="B222" s="268">
        <v>790.08</v>
      </c>
      <c r="C222" s="273">
        <v>39933</v>
      </c>
      <c r="D222" s="268">
        <v>1615.1</v>
      </c>
      <c r="E222" s="273">
        <v>39933</v>
      </c>
      <c r="F222" s="268">
        <v>256.57</v>
      </c>
      <c r="G222" s="273">
        <v>39933</v>
      </c>
      <c r="H222" s="268">
        <v>1548.02</v>
      </c>
      <c r="I222" s="273">
        <v>39933</v>
      </c>
      <c r="J222" s="268">
        <v>616.69309999999996</v>
      </c>
      <c r="K222" s="273">
        <v>39933</v>
      </c>
      <c r="L222" s="268">
        <v>782.71190000000001</v>
      </c>
      <c r="M222" s="273">
        <v>40662</v>
      </c>
      <c r="N222" s="268">
        <v>739.77160000000003</v>
      </c>
      <c r="O222" s="273">
        <v>39933</v>
      </c>
      <c r="P222" s="268">
        <v>365.72</v>
      </c>
      <c r="Q222" s="273"/>
      <c r="S222" s="273">
        <v>39933</v>
      </c>
      <c r="T222" s="268">
        <v>1586.97</v>
      </c>
      <c r="U222" s="273">
        <v>39933</v>
      </c>
      <c r="V222" s="268">
        <v>1462.75</v>
      </c>
      <c r="W222" s="273">
        <v>39933</v>
      </c>
      <c r="X222" s="268">
        <v>-19.3</v>
      </c>
      <c r="Y222" s="273">
        <v>39933</v>
      </c>
      <c r="Z222" s="268">
        <v>0.12470000000000001</v>
      </c>
      <c r="AA222" s="273">
        <v>39933</v>
      </c>
      <c r="AB222" s="268">
        <v>3.1187</v>
      </c>
      <c r="AC222" s="275">
        <v>35033</v>
      </c>
      <c r="AD222" s="271">
        <v>119.40625</v>
      </c>
      <c r="AE222" s="275">
        <v>34850</v>
      </c>
      <c r="AF222" s="271">
        <v>6.649</v>
      </c>
      <c r="AG222" s="273">
        <v>40298</v>
      </c>
      <c r="AH222" s="269">
        <v>90372</v>
      </c>
      <c r="AI222" s="273">
        <v>39568</v>
      </c>
      <c r="AJ222" s="268">
        <v>217.42</v>
      </c>
      <c r="AK222" s="275">
        <v>31897</v>
      </c>
      <c r="AL222" s="270">
        <v>97.4</v>
      </c>
      <c r="AM222" s="275">
        <v>39538</v>
      </c>
      <c r="AN222" s="271">
        <v>5064.5625</v>
      </c>
      <c r="AO222" s="275">
        <v>36403</v>
      </c>
      <c r="AP222" s="271">
        <v>226.41</v>
      </c>
      <c r="AQ222" s="275">
        <v>41394</v>
      </c>
      <c r="AR222" s="270">
        <v>119.2</v>
      </c>
      <c r="AS222" s="275">
        <v>41243</v>
      </c>
      <c r="AT222" s="270">
        <v>2100.0500000000002</v>
      </c>
      <c r="AU222" s="275">
        <v>42825</v>
      </c>
      <c r="AV222" s="271">
        <v>423.31299999999999</v>
      </c>
      <c r="AW222" s="275">
        <v>39447</v>
      </c>
      <c r="AX222" s="270">
        <v>637.57000000000005</v>
      </c>
      <c r="AY222" s="275">
        <v>38442</v>
      </c>
      <c r="AZ222" s="270">
        <v>8081.4</v>
      </c>
      <c r="BA222" s="275">
        <v>39568</v>
      </c>
      <c r="BB222" s="270">
        <v>340.1</v>
      </c>
      <c r="BC222" s="273">
        <v>43585</v>
      </c>
      <c r="BD222" s="268">
        <v>233.67439999999999</v>
      </c>
      <c r="BE222" s="273">
        <v>39933</v>
      </c>
      <c r="BF222" s="268">
        <v>1432.73</v>
      </c>
      <c r="BG222" s="273">
        <v>42185</v>
      </c>
      <c r="BH222" s="268">
        <v>279.91419999999999</v>
      </c>
      <c r="BI222" s="273">
        <v>40816</v>
      </c>
      <c r="BJ222" s="268">
        <v>285.92989999999998</v>
      </c>
      <c r="BK222" s="273">
        <v>40816</v>
      </c>
      <c r="BL222" s="268">
        <v>293.358</v>
      </c>
    </row>
    <row r="223" spans="1:64" x14ac:dyDescent="0.25">
      <c r="A223" s="273">
        <v>39962</v>
      </c>
      <c r="B223" s="268">
        <v>843.24</v>
      </c>
      <c r="C223" s="273">
        <v>39962</v>
      </c>
      <c r="D223" s="268">
        <v>1678.15</v>
      </c>
      <c r="E223" s="273">
        <v>39962</v>
      </c>
      <c r="F223" s="268">
        <v>256.63</v>
      </c>
      <c r="G223" s="273">
        <v>39962</v>
      </c>
      <c r="H223" s="268">
        <v>1537.73</v>
      </c>
      <c r="I223" s="273">
        <v>39962</v>
      </c>
      <c r="J223" s="268">
        <v>599.79719999999998</v>
      </c>
      <c r="K223" s="273">
        <v>39962</v>
      </c>
      <c r="L223" s="268">
        <v>790.99210000000005</v>
      </c>
      <c r="M223" s="273">
        <v>40694</v>
      </c>
      <c r="N223" s="268">
        <v>749.35310000000004</v>
      </c>
      <c r="O223" s="273">
        <v>39962</v>
      </c>
      <c r="P223" s="268">
        <v>378.7724</v>
      </c>
      <c r="Q223" s="273"/>
      <c r="S223" s="273">
        <v>39962</v>
      </c>
      <c r="T223" s="268">
        <v>1591.61</v>
      </c>
      <c r="U223" s="273">
        <v>39962</v>
      </c>
      <c r="V223" s="268">
        <v>1473.36</v>
      </c>
      <c r="W223" s="273">
        <v>39964</v>
      </c>
      <c r="X223" s="268">
        <v>-18.2</v>
      </c>
      <c r="Y223" s="273">
        <v>39962</v>
      </c>
      <c r="Z223" s="268">
        <v>0.1298</v>
      </c>
      <c r="AA223" s="273">
        <v>39962</v>
      </c>
      <c r="AB223" s="268">
        <v>3.4594</v>
      </c>
      <c r="AC223" s="275">
        <v>35062</v>
      </c>
      <c r="AD223" s="271">
        <v>121.46875</v>
      </c>
      <c r="AE223" s="275">
        <v>34880</v>
      </c>
      <c r="AF223" s="271">
        <v>6.617</v>
      </c>
      <c r="AG223" s="273">
        <v>40329</v>
      </c>
      <c r="AH223" s="269">
        <v>92670</v>
      </c>
      <c r="AI223" s="273">
        <v>39599</v>
      </c>
      <c r="AJ223" s="268">
        <v>218.22</v>
      </c>
      <c r="AK223" s="275">
        <v>31928</v>
      </c>
      <c r="AL223" s="270">
        <v>99.1</v>
      </c>
      <c r="AM223" s="275">
        <v>39568</v>
      </c>
      <c r="AN223" s="271">
        <v>5130.7927</v>
      </c>
      <c r="AO223" s="275">
        <v>36433</v>
      </c>
      <c r="AP223" s="271">
        <v>233.6</v>
      </c>
      <c r="AQ223" s="275">
        <v>41425</v>
      </c>
      <c r="AR223" s="270">
        <v>119.1</v>
      </c>
      <c r="AS223" s="275">
        <v>41274</v>
      </c>
      <c r="AT223" s="270">
        <v>2061.73</v>
      </c>
      <c r="AU223" s="275">
        <v>42853</v>
      </c>
      <c r="AV223" s="271">
        <v>432.58</v>
      </c>
      <c r="AW223" s="275">
        <v>39478</v>
      </c>
      <c r="AX223" s="270">
        <v>583.63</v>
      </c>
      <c r="AY223" s="275">
        <v>38533</v>
      </c>
      <c r="AZ223" s="270">
        <v>8367.4</v>
      </c>
      <c r="BA223" s="275">
        <v>39598</v>
      </c>
      <c r="BB223" s="270">
        <v>333.6</v>
      </c>
      <c r="BC223" s="273">
        <v>43616</v>
      </c>
      <c r="BD223" s="268">
        <v>234.79750000000001</v>
      </c>
      <c r="BE223" s="273">
        <v>39962</v>
      </c>
      <c r="BF223" s="268">
        <v>1431.18</v>
      </c>
      <c r="BG223" s="273">
        <v>42216</v>
      </c>
      <c r="BH223" s="268">
        <v>280.48989999999998</v>
      </c>
      <c r="BI223" s="273">
        <v>40847</v>
      </c>
      <c r="BJ223" s="268">
        <v>283.67660000000001</v>
      </c>
      <c r="BK223" s="273">
        <v>40847</v>
      </c>
      <c r="BL223" s="268">
        <v>291.94810000000001</v>
      </c>
    </row>
    <row r="224" spans="1:64" x14ac:dyDescent="0.25">
      <c r="A224" s="273">
        <v>39994</v>
      </c>
      <c r="B224" s="268">
        <v>867.39</v>
      </c>
      <c r="C224" s="273">
        <v>39994</v>
      </c>
      <c r="D224" s="268">
        <v>1723.99</v>
      </c>
      <c r="E224" s="273">
        <v>39994</v>
      </c>
      <c r="F224" s="268">
        <v>256.69</v>
      </c>
      <c r="G224" s="273">
        <v>39994</v>
      </c>
      <c r="H224" s="268">
        <v>1531.83</v>
      </c>
      <c r="I224" s="273">
        <v>39994</v>
      </c>
      <c r="J224" s="268">
        <v>603.83780000000002</v>
      </c>
      <c r="K224" s="273">
        <v>39994</v>
      </c>
      <c r="L224" s="268">
        <v>783.58109999999999</v>
      </c>
      <c r="M224" s="273">
        <v>40724</v>
      </c>
      <c r="N224" s="268">
        <v>754.37909999999999</v>
      </c>
      <c r="O224" s="273">
        <v>39994</v>
      </c>
      <c r="P224" s="268">
        <v>380.33940000000001</v>
      </c>
      <c r="Q224" s="273"/>
      <c r="S224" s="273">
        <v>39994</v>
      </c>
      <c r="T224" s="268">
        <v>1593.6</v>
      </c>
      <c r="U224" s="273">
        <v>39994</v>
      </c>
      <c r="V224" s="268">
        <v>1481.74</v>
      </c>
      <c r="W224" s="273">
        <v>39994</v>
      </c>
      <c r="X224" s="268">
        <v>-17.3</v>
      </c>
      <c r="Y224" s="273">
        <v>39994</v>
      </c>
      <c r="Z224" s="268">
        <v>0.17749999999999999</v>
      </c>
      <c r="AA224" s="273">
        <v>39994</v>
      </c>
      <c r="AB224" s="268">
        <v>3.5326</v>
      </c>
      <c r="AC224" s="275">
        <v>35095</v>
      </c>
      <c r="AD224" s="271">
        <v>120.9375</v>
      </c>
      <c r="AE224" s="275">
        <v>34911</v>
      </c>
      <c r="AF224" s="271">
        <v>6.8460000000000001</v>
      </c>
      <c r="AG224" s="273">
        <v>40359</v>
      </c>
      <c r="AH224" s="269">
        <v>92669</v>
      </c>
      <c r="AI224" s="273">
        <v>39629</v>
      </c>
      <c r="AJ224" s="268">
        <v>225.82</v>
      </c>
      <c r="AK224" s="275">
        <v>31958</v>
      </c>
      <c r="AL224" s="270">
        <v>98.2</v>
      </c>
      <c r="AM224" s="275">
        <v>39599</v>
      </c>
      <c r="AN224" s="271">
        <v>5170.3968999999997</v>
      </c>
      <c r="AO224" s="275">
        <v>36462</v>
      </c>
      <c r="AP224" s="271">
        <v>231.71</v>
      </c>
      <c r="AQ224" s="275">
        <v>41455</v>
      </c>
      <c r="AR224" s="270">
        <v>119.7</v>
      </c>
      <c r="AS224" s="275">
        <v>41305</v>
      </c>
      <c r="AT224" s="270">
        <v>2249.5300000000002</v>
      </c>
      <c r="AU224" s="275">
        <v>42886</v>
      </c>
      <c r="AV224" s="271">
        <v>445.36900000000003</v>
      </c>
      <c r="AW224" s="275">
        <v>39507</v>
      </c>
      <c r="AX224" s="270">
        <v>583.54999999999995</v>
      </c>
      <c r="AY224" s="275">
        <v>38625</v>
      </c>
      <c r="AZ224" s="270">
        <v>8654.9</v>
      </c>
      <c r="BA224" s="275">
        <v>39629</v>
      </c>
      <c r="BB224" s="270">
        <v>342.8</v>
      </c>
      <c r="BC224" s="273">
        <v>43644</v>
      </c>
      <c r="BD224" s="268">
        <v>242.7405</v>
      </c>
      <c r="BE224" s="273">
        <v>39994</v>
      </c>
      <c r="BF224" s="268">
        <v>1432.18</v>
      </c>
      <c r="BG224" s="273">
        <v>42247</v>
      </c>
      <c r="BH224" s="268">
        <v>278.35149999999999</v>
      </c>
      <c r="BI224" s="273">
        <v>40877</v>
      </c>
      <c r="BJ224" s="268">
        <v>284.1918</v>
      </c>
      <c r="BK224" s="273">
        <v>40877</v>
      </c>
      <c r="BL224" s="268">
        <v>291.87049999999999</v>
      </c>
    </row>
    <row r="225" spans="1:64" x14ac:dyDescent="0.25">
      <c r="A225" s="273">
        <v>40025</v>
      </c>
      <c r="B225" s="268">
        <v>920.18</v>
      </c>
      <c r="C225" s="273">
        <v>40025</v>
      </c>
      <c r="D225" s="268">
        <v>1798.42</v>
      </c>
      <c r="E225" s="273">
        <v>40025</v>
      </c>
      <c r="F225" s="268">
        <v>256.8</v>
      </c>
      <c r="G225" s="273">
        <v>40025</v>
      </c>
      <c r="H225" s="268">
        <v>1537.7</v>
      </c>
      <c r="I225" s="273">
        <v>40025</v>
      </c>
      <c r="J225" s="268">
        <v>607.48710000000005</v>
      </c>
      <c r="K225" s="273">
        <v>40025</v>
      </c>
      <c r="L225" s="268">
        <v>796.68920000000003</v>
      </c>
      <c r="M225" s="273">
        <v>40753</v>
      </c>
      <c r="N225" s="268">
        <v>769.09730000000002</v>
      </c>
      <c r="O225" s="273">
        <v>40025</v>
      </c>
      <c r="P225" s="268">
        <v>388.76190000000003</v>
      </c>
      <c r="Q225" s="273"/>
      <c r="S225" s="273">
        <v>40025</v>
      </c>
      <c r="T225" s="268">
        <v>1606.64</v>
      </c>
      <c r="U225" s="273">
        <v>40025</v>
      </c>
      <c r="V225" s="268">
        <v>1505.64</v>
      </c>
      <c r="W225" s="273">
        <v>40025</v>
      </c>
      <c r="X225" s="268">
        <v>-14.7</v>
      </c>
      <c r="Y225" s="273">
        <v>40025</v>
      </c>
      <c r="Z225" s="268">
        <v>0.17549999999999999</v>
      </c>
      <c r="AA225" s="273">
        <v>40025</v>
      </c>
      <c r="AB225" s="268">
        <v>3.4796</v>
      </c>
      <c r="AC225" s="275">
        <v>35124</v>
      </c>
      <c r="AD225" s="271">
        <v>114.84375</v>
      </c>
      <c r="AE225" s="275">
        <v>34942</v>
      </c>
      <c r="AF225" s="271">
        <v>6.6470000000000002</v>
      </c>
      <c r="AG225" s="273">
        <v>40390</v>
      </c>
      <c r="AH225" s="269">
        <v>84920</v>
      </c>
      <c r="AI225" s="273">
        <v>39660</v>
      </c>
      <c r="AJ225" s="268">
        <v>222.36</v>
      </c>
      <c r="AK225" s="275">
        <v>31989</v>
      </c>
      <c r="AL225" s="270">
        <v>97.1</v>
      </c>
      <c r="AM225" s="275">
        <v>39629</v>
      </c>
      <c r="AN225" s="271">
        <v>5052.4476999999997</v>
      </c>
      <c r="AO225" s="275">
        <v>36494</v>
      </c>
      <c r="AP225" s="271">
        <v>229.94</v>
      </c>
      <c r="AQ225" s="275">
        <v>41486</v>
      </c>
      <c r="AR225" s="270">
        <v>120.9</v>
      </c>
      <c r="AS225" s="275">
        <v>41333</v>
      </c>
      <c r="AT225" s="270">
        <v>2294.83</v>
      </c>
      <c r="AU225" s="275">
        <v>42916</v>
      </c>
      <c r="AV225" s="271">
        <v>449.85300000000001</v>
      </c>
      <c r="AW225" s="275">
        <v>39538</v>
      </c>
      <c r="AX225" s="270">
        <v>588.44000000000005</v>
      </c>
      <c r="AY225" s="275">
        <v>38716</v>
      </c>
      <c r="AZ225" s="270">
        <v>8941.5</v>
      </c>
      <c r="BA225" s="275">
        <v>39660</v>
      </c>
      <c r="BB225" s="270">
        <v>309.5</v>
      </c>
      <c r="BC225" s="273">
        <v>43677</v>
      </c>
      <c r="BD225" s="268">
        <v>240.9606</v>
      </c>
      <c r="BE225" s="273">
        <v>40025</v>
      </c>
      <c r="BF225" s="268">
        <v>1441.31</v>
      </c>
      <c r="BG225" s="273">
        <v>42277</v>
      </c>
      <c r="BH225" s="268">
        <v>276.70729999999998</v>
      </c>
      <c r="BI225" s="273">
        <v>40907</v>
      </c>
      <c r="BJ225" s="268">
        <v>291.82830000000001</v>
      </c>
      <c r="BK225" s="273">
        <v>40907</v>
      </c>
      <c r="BL225" s="268">
        <v>298.42290000000003</v>
      </c>
    </row>
    <row r="226" spans="1:64" x14ac:dyDescent="0.25">
      <c r="A226" s="273">
        <v>40056</v>
      </c>
      <c r="B226" s="268">
        <v>937.34</v>
      </c>
      <c r="C226" s="273">
        <v>40056</v>
      </c>
      <c r="D226" s="268">
        <v>1831.4</v>
      </c>
      <c r="E226" s="273">
        <v>40056</v>
      </c>
      <c r="F226" s="268">
        <v>256.92</v>
      </c>
      <c r="G226" s="273">
        <v>40056</v>
      </c>
      <c r="H226" s="268">
        <v>1548.5</v>
      </c>
      <c r="I226" s="273">
        <v>40056</v>
      </c>
      <c r="J226" s="268">
        <v>618.93470000000002</v>
      </c>
      <c r="K226" s="273">
        <v>40056</v>
      </c>
      <c r="L226" s="268">
        <v>810.31029999999998</v>
      </c>
      <c r="M226" s="273">
        <v>40786</v>
      </c>
      <c r="N226" s="268">
        <v>766.8356</v>
      </c>
      <c r="O226" s="273">
        <v>40056</v>
      </c>
      <c r="P226" s="268">
        <v>395.5908</v>
      </c>
      <c r="Q226" s="273"/>
      <c r="S226" s="273">
        <v>40056</v>
      </c>
      <c r="T226" s="268">
        <v>1617.37</v>
      </c>
      <c r="U226" s="273">
        <v>40056</v>
      </c>
      <c r="V226" s="268">
        <v>1521.23</v>
      </c>
      <c r="W226" s="273">
        <v>40056</v>
      </c>
      <c r="X226" s="268">
        <v>-12.8</v>
      </c>
      <c r="Y226" s="273">
        <v>40056</v>
      </c>
      <c r="Z226" s="268">
        <v>0.1268</v>
      </c>
      <c r="AA226" s="273">
        <v>40056</v>
      </c>
      <c r="AB226" s="268">
        <v>3.3975</v>
      </c>
      <c r="AC226" s="275">
        <v>35153</v>
      </c>
      <c r="AD226" s="271">
        <v>111.46875</v>
      </c>
      <c r="AE226" s="275">
        <v>34971</v>
      </c>
      <c r="AF226" s="271">
        <v>6.5010000000000003</v>
      </c>
      <c r="AG226" s="273">
        <v>40421</v>
      </c>
      <c r="AH226" s="269">
        <v>86183</v>
      </c>
      <c r="AI226" s="273">
        <v>39691</v>
      </c>
      <c r="AJ226" s="268">
        <v>210.51</v>
      </c>
      <c r="AK226" s="275">
        <v>32020</v>
      </c>
      <c r="AL226" s="270">
        <v>96.8</v>
      </c>
      <c r="AM226" s="275">
        <v>39660</v>
      </c>
      <c r="AN226" s="271">
        <v>4970.2190000000001</v>
      </c>
      <c r="AO226" s="275">
        <v>36525</v>
      </c>
      <c r="AP226" s="271">
        <v>227.25</v>
      </c>
      <c r="AQ226" s="275">
        <v>41517</v>
      </c>
      <c r="AR226" s="270">
        <v>122.3</v>
      </c>
      <c r="AS226" s="275">
        <v>41362</v>
      </c>
      <c r="AT226" s="270">
        <v>2335.9899999999998</v>
      </c>
      <c r="AU226" s="275">
        <v>42947</v>
      </c>
      <c r="AV226" s="271">
        <v>476.66800000000001</v>
      </c>
      <c r="AW226" s="275">
        <v>39568</v>
      </c>
      <c r="AX226" s="270">
        <v>628.22</v>
      </c>
      <c r="AY226" s="275">
        <v>38807</v>
      </c>
      <c r="AZ226" s="270">
        <v>9228.7999999999993</v>
      </c>
      <c r="BA226" s="275">
        <v>39689</v>
      </c>
      <c r="BB226" s="270">
        <v>349</v>
      </c>
      <c r="BC226" s="273"/>
      <c r="BE226" s="273">
        <v>40056</v>
      </c>
      <c r="BF226" s="268">
        <v>1448.62</v>
      </c>
      <c r="BG226" s="273">
        <v>42307</v>
      </c>
      <c r="BH226" s="268">
        <v>277.40690000000001</v>
      </c>
      <c r="BI226" s="273">
        <v>40939</v>
      </c>
      <c r="BJ226" s="268">
        <v>304.39350000000002</v>
      </c>
      <c r="BK226" s="273">
        <v>40939</v>
      </c>
      <c r="BL226" s="268">
        <v>308.70670000000001</v>
      </c>
    </row>
    <row r="227" spans="1:64" x14ac:dyDescent="0.25">
      <c r="A227" s="273">
        <v>40086</v>
      </c>
      <c r="B227" s="268">
        <v>990.72</v>
      </c>
      <c r="C227" s="273">
        <v>40086</v>
      </c>
      <c r="D227" s="268">
        <v>1863.91</v>
      </c>
      <c r="E227" s="273">
        <v>40086</v>
      </c>
      <c r="F227" s="268">
        <v>257.02999999999997</v>
      </c>
      <c r="G227" s="273">
        <v>40086</v>
      </c>
      <c r="H227" s="268">
        <v>1557.21</v>
      </c>
      <c r="I227" s="273">
        <v>40086</v>
      </c>
      <c r="J227" s="268">
        <v>631.19830000000002</v>
      </c>
      <c r="K227" s="273">
        <v>40086</v>
      </c>
      <c r="L227" s="268">
        <v>839.38610000000006</v>
      </c>
      <c r="M227" s="273">
        <v>40816</v>
      </c>
      <c r="N227" s="268">
        <v>732.42639999999994</v>
      </c>
      <c r="O227" s="273">
        <v>40086</v>
      </c>
      <c r="P227" s="268">
        <v>404.04480000000001</v>
      </c>
      <c r="Q227" s="273"/>
      <c r="S227" s="273">
        <v>40086</v>
      </c>
      <c r="T227" s="268">
        <v>1630.37</v>
      </c>
      <c r="U227" s="273">
        <v>40086</v>
      </c>
      <c r="V227" s="268">
        <v>1537.21</v>
      </c>
      <c r="W227" s="273">
        <v>40086</v>
      </c>
      <c r="X227" s="268">
        <v>-10</v>
      </c>
      <c r="Y227" s="273">
        <v>40086</v>
      </c>
      <c r="Z227" s="268">
        <v>0.1075</v>
      </c>
      <c r="AA227" s="273">
        <v>40086</v>
      </c>
      <c r="AB227" s="268">
        <v>3.3052999999999999</v>
      </c>
      <c r="AC227" s="275">
        <v>35185</v>
      </c>
      <c r="AD227" s="271">
        <v>109.15625</v>
      </c>
      <c r="AE227" s="275">
        <v>35003</v>
      </c>
      <c r="AF227" s="271">
        <v>6.3280000000000003</v>
      </c>
      <c r="AG227" s="273">
        <v>40451</v>
      </c>
      <c r="AH227" s="269">
        <v>91562</v>
      </c>
      <c r="AI227" s="273">
        <v>39721</v>
      </c>
      <c r="AJ227" s="268">
        <v>198.67</v>
      </c>
      <c r="AK227" s="275">
        <v>32050</v>
      </c>
      <c r="AL227" s="270">
        <v>97.4</v>
      </c>
      <c r="AM227" s="275">
        <v>39691</v>
      </c>
      <c r="AN227" s="271">
        <v>4915.6940999999997</v>
      </c>
      <c r="AO227" s="275">
        <v>36556</v>
      </c>
      <c r="AP227" s="271">
        <v>225.03</v>
      </c>
      <c r="AQ227" s="275">
        <v>41547</v>
      </c>
      <c r="AR227" s="270">
        <v>122.8</v>
      </c>
      <c r="AS227" s="275">
        <v>41394</v>
      </c>
      <c r="AT227" s="270">
        <v>2365.1799999999998</v>
      </c>
      <c r="AU227" s="275">
        <v>42978</v>
      </c>
      <c r="AV227" s="271">
        <v>487.30099999999999</v>
      </c>
      <c r="AW227" s="275">
        <v>39598</v>
      </c>
      <c r="AX227" s="270">
        <v>644.64</v>
      </c>
      <c r="AY227" s="275">
        <v>38898</v>
      </c>
      <c r="AZ227" s="270">
        <v>9541.2000000000007</v>
      </c>
      <c r="BA227" s="275">
        <v>39721</v>
      </c>
      <c r="BB227" s="270">
        <v>304.8</v>
      </c>
      <c r="BC227" s="273"/>
      <c r="BE227" s="273">
        <v>40086</v>
      </c>
      <c r="BF227" s="268">
        <v>1458.23</v>
      </c>
      <c r="BG227" s="273">
        <v>42338</v>
      </c>
      <c r="BH227" s="268">
        <v>277.13670000000002</v>
      </c>
      <c r="BI227" s="273">
        <v>40968</v>
      </c>
      <c r="BJ227" s="268">
        <v>305.48099999999999</v>
      </c>
      <c r="BK227" s="273">
        <v>40968</v>
      </c>
      <c r="BL227" s="268">
        <v>309.11599999999999</v>
      </c>
    </row>
    <row r="228" spans="1:64" x14ac:dyDescent="0.25">
      <c r="A228" s="273">
        <v>40116</v>
      </c>
      <c r="B228" s="268">
        <v>1008.5</v>
      </c>
      <c r="C228" s="273">
        <v>40116</v>
      </c>
      <c r="D228" s="268">
        <v>1877.01</v>
      </c>
      <c r="E228" s="273">
        <v>40116</v>
      </c>
      <c r="F228" s="268">
        <v>257.10000000000002</v>
      </c>
      <c r="G228" s="273">
        <v>40116</v>
      </c>
      <c r="H228" s="268">
        <v>1560.2</v>
      </c>
      <c r="I228" s="273">
        <v>40116</v>
      </c>
      <c r="J228" s="268">
        <v>622.33619999999996</v>
      </c>
      <c r="K228" s="273">
        <v>40116</v>
      </c>
      <c r="L228" s="268">
        <v>821.7731</v>
      </c>
      <c r="M228" s="273">
        <v>40847</v>
      </c>
      <c r="N228" s="268">
        <v>767.33810000000005</v>
      </c>
      <c r="O228" s="273">
        <v>40116</v>
      </c>
      <c r="P228" s="268">
        <v>405.94310000000002</v>
      </c>
      <c r="Q228" s="273"/>
      <c r="S228" s="273">
        <v>40116</v>
      </c>
      <c r="T228" s="268">
        <v>1642.02</v>
      </c>
      <c r="U228" s="273">
        <v>40116</v>
      </c>
      <c r="V228" s="268">
        <v>1544.8</v>
      </c>
      <c r="W228" s="273">
        <v>40117</v>
      </c>
      <c r="X228" s="268">
        <v>-6.5</v>
      </c>
      <c r="Y228" s="273">
        <v>40116</v>
      </c>
      <c r="Z228" s="268">
        <v>4.4600000000000001E-2</v>
      </c>
      <c r="AA228" s="273">
        <v>40116</v>
      </c>
      <c r="AB228" s="268">
        <v>3.3828</v>
      </c>
      <c r="AC228" s="275">
        <v>35216</v>
      </c>
      <c r="AD228" s="271">
        <v>108.0625</v>
      </c>
      <c r="AE228" s="275">
        <v>35033</v>
      </c>
      <c r="AF228" s="271">
        <v>6.1310000000000002</v>
      </c>
      <c r="AG228" s="273">
        <v>40482</v>
      </c>
      <c r="AH228" s="269">
        <v>92480</v>
      </c>
      <c r="AI228" s="273">
        <v>39752</v>
      </c>
      <c r="AJ228" s="268">
        <v>174.62</v>
      </c>
      <c r="AK228" s="275">
        <v>32081</v>
      </c>
      <c r="AL228" s="270">
        <v>97.3</v>
      </c>
      <c r="AM228" s="275">
        <v>39721</v>
      </c>
      <c r="AN228" s="271">
        <v>4335.0455000000002</v>
      </c>
      <c r="AO228" s="275">
        <v>36585</v>
      </c>
      <c r="AP228" s="271">
        <v>220.68</v>
      </c>
      <c r="AQ228" s="275">
        <v>41578</v>
      </c>
      <c r="AR228" s="270">
        <v>122.3</v>
      </c>
      <c r="AS228" s="275">
        <v>41425</v>
      </c>
      <c r="AT228" s="270">
        <v>2459.0700000000002</v>
      </c>
      <c r="AU228" s="275">
        <v>43007</v>
      </c>
      <c r="AV228" s="271">
        <v>485.363</v>
      </c>
      <c r="AW228" s="275">
        <v>39629</v>
      </c>
      <c r="AX228" s="270">
        <v>559.38</v>
      </c>
      <c r="AY228" s="275">
        <v>38989</v>
      </c>
      <c r="AZ228" s="270">
        <v>9777.2000000000007</v>
      </c>
      <c r="BA228" s="275">
        <v>39752</v>
      </c>
      <c r="BB228" s="270">
        <v>260.89999999999998</v>
      </c>
      <c r="BC228" s="273"/>
      <c r="BE228" s="273">
        <v>40116</v>
      </c>
      <c r="BF228" s="268">
        <v>1461.09</v>
      </c>
      <c r="BG228" s="273">
        <v>42369</v>
      </c>
      <c r="BH228" s="268">
        <v>274.94170000000003</v>
      </c>
      <c r="BI228" s="273">
        <v>40998</v>
      </c>
      <c r="BJ228" s="268">
        <v>304.61840000000001</v>
      </c>
      <c r="BK228" s="273">
        <v>40998</v>
      </c>
      <c r="BL228" s="268">
        <v>307.73700000000002</v>
      </c>
    </row>
    <row r="229" spans="1:64" x14ac:dyDescent="0.25">
      <c r="A229" s="273">
        <v>40147</v>
      </c>
      <c r="B229" s="268">
        <v>1018.66</v>
      </c>
      <c r="C229" s="273">
        <v>40147</v>
      </c>
      <c r="D229" s="268">
        <v>1903.86</v>
      </c>
      <c r="E229" s="273">
        <v>40147</v>
      </c>
      <c r="F229" s="268">
        <v>257.2</v>
      </c>
      <c r="G229" s="273">
        <v>40147</v>
      </c>
      <c r="H229" s="268">
        <v>1580.99</v>
      </c>
      <c r="I229" s="273">
        <v>40147</v>
      </c>
      <c r="J229" s="268">
        <v>633.16089999999997</v>
      </c>
      <c r="K229" s="273">
        <v>40147</v>
      </c>
      <c r="L229" s="268">
        <v>828.55889999999999</v>
      </c>
      <c r="M229" s="273">
        <v>40877</v>
      </c>
      <c r="N229" s="268">
        <v>757.67139999999995</v>
      </c>
      <c r="O229" s="273">
        <v>40147</v>
      </c>
      <c r="P229" s="268">
        <v>416.2799</v>
      </c>
      <c r="Q229" s="273"/>
      <c r="S229" s="273">
        <v>40147</v>
      </c>
      <c r="T229" s="268">
        <v>1663.08</v>
      </c>
      <c r="U229" s="273">
        <v>40147</v>
      </c>
      <c r="V229" s="268">
        <v>1564.8</v>
      </c>
      <c r="W229" s="273">
        <v>40147</v>
      </c>
      <c r="X229" s="268">
        <v>-2.7</v>
      </c>
      <c r="Y229" s="273">
        <v>40147</v>
      </c>
      <c r="Z229" s="268">
        <v>4.6600000000000003E-2</v>
      </c>
      <c r="AA229" s="273">
        <v>40147</v>
      </c>
      <c r="AB229" s="268">
        <v>3.1978</v>
      </c>
      <c r="AC229" s="275">
        <v>35244</v>
      </c>
      <c r="AD229" s="271">
        <v>109.53125</v>
      </c>
      <c r="AE229" s="275">
        <v>35062</v>
      </c>
      <c r="AF229" s="271">
        <v>5.9480000000000004</v>
      </c>
      <c r="AG229" s="273">
        <v>40512</v>
      </c>
      <c r="AH229" s="269">
        <v>96550</v>
      </c>
      <c r="AI229" s="273">
        <v>39782</v>
      </c>
      <c r="AJ229" s="268">
        <v>160.13999999999999</v>
      </c>
      <c r="AK229" s="275">
        <v>32111</v>
      </c>
      <c r="AL229" s="270">
        <v>96.2</v>
      </c>
      <c r="AM229" s="275">
        <v>39752</v>
      </c>
      <c r="AN229" s="271">
        <v>3641.0266000000001</v>
      </c>
      <c r="AO229" s="275">
        <v>36616</v>
      </c>
      <c r="AP229" s="271">
        <v>228.01</v>
      </c>
      <c r="AQ229" s="275">
        <v>41608</v>
      </c>
      <c r="AR229" s="270">
        <v>122.4</v>
      </c>
      <c r="AS229" s="275">
        <v>41453</v>
      </c>
      <c r="AT229" s="270">
        <v>2551.5100000000002</v>
      </c>
      <c r="AU229" s="275">
        <v>43039</v>
      </c>
      <c r="AV229" s="271">
        <v>502.37799999999999</v>
      </c>
      <c r="AW229" s="275">
        <v>39660</v>
      </c>
      <c r="AX229" s="270">
        <v>537.63</v>
      </c>
      <c r="AY229" s="275">
        <v>39080</v>
      </c>
      <c r="AZ229" s="270">
        <v>9941.2999999999993</v>
      </c>
      <c r="BA229" s="275">
        <v>39780</v>
      </c>
      <c r="BB229" s="270">
        <v>361.1</v>
      </c>
      <c r="BC229" s="273"/>
      <c r="BE229" s="273">
        <v>40147</v>
      </c>
      <c r="BF229" s="268">
        <v>1475.03</v>
      </c>
      <c r="BG229" s="273">
        <v>42398</v>
      </c>
      <c r="BH229" s="268">
        <v>279.02420000000001</v>
      </c>
      <c r="BI229" s="273">
        <v>41029</v>
      </c>
      <c r="BJ229" s="268">
        <v>309.11790000000002</v>
      </c>
      <c r="BK229" s="273">
        <v>41029</v>
      </c>
      <c r="BL229" s="268">
        <v>311.73669999999998</v>
      </c>
    </row>
    <row r="230" spans="1:64" x14ac:dyDescent="0.25">
      <c r="A230" s="273">
        <v>40178</v>
      </c>
      <c r="B230" s="268">
        <v>1052.08</v>
      </c>
      <c r="C230" s="273">
        <v>40178</v>
      </c>
      <c r="D230" s="268">
        <v>1889</v>
      </c>
      <c r="E230" s="273">
        <v>40178</v>
      </c>
      <c r="F230" s="268">
        <v>257.14999999999998</v>
      </c>
      <c r="G230" s="273">
        <v>40178</v>
      </c>
      <c r="H230" s="268">
        <v>1547.74</v>
      </c>
      <c r="I230" s="273">
        <v>40178</v>
      </c>
      <c r="J230" s="268">
        <v>597.52949999999998</v>
      </c>
      <c r="K230" s="273">
        <v>40178</v>
      </c>
      <c r="L230" s="268">
        <v>831.35770000000002</v>
      </c>
      <c r="M230" s="273">
        <v>40907</v>
      </c>
      <c r="N230" s="268">
        <v>768.55629999999996</v>
      </c>
      <c r="O230" s="273">
        <v>40178</v>
      </c>
      <c r="P230" s="268">
        <v>400.61660000000001</v>
      </c>
      <c r="Q230" s="273"/>
      <c r="S230" s="273">
        <v>40178</v>
      </c>
      <c r="T230" s="268">
        <v>1639.67</v>
      </c>
      <c r="U230" s="273">
        <v>40178</v>
      </c>
      <c r="V230" s="268">
        <v>1540.34</v>
      </c>
      <c r="W230" s="273">
        <v>40178</v>
      </c>
      <c r="X230" s="268">
        <v>1.3</v>
      </c>
      <c r="Y230" s="273">
        <v>40178</v>
      </c>
      <c r="Z230" s="268">
        <v>4.7699999999999999E-2</v>
      </c>
      <c r="AA230" s="273">
        <v>40178</v>
      </c>
      <c r="AB230" s="268">
        <v>3.8368000000000002</v>
      </c>
      <c r="AC230" s="275">
        <v>35277</v>
      </c>
      <c r="AD230" s="271">
        <v>109.125</v>
      </c>
      <c r="AE230" s="275">
        <v>35095</v>
      </c>
      <c r="AF230" s="271">
        <v>6.0279999999999996</v>
      </c>
      <c r="AG230" s="273">
        <v>40543</v>
      </c>
      <c r="AH230" s="269">
        <v>99539</v>
      </c>
      <c r="AI230" s="273">
        <v>39813</v>
      </c>
      <c r="AJ230" s="268">
        <v>151.22999999999999</v>
      </c>
      <c r="AK230" s="275">
        <v>32142</v>
      </c>
      <c r="AL230" s="270">
        <v>96.9</v>
      </c>
      <c r="AM230" s="275">
        <v>39782</v>
      </c>
      <c r="AN230" s="271">
        <v>3540.8281999999999</v>
      </c>
      <c r="AO230" s="275">
        <v>36644</v>
      </c>
      <c r="AP230" s="271">
        <v>227.37</v>
      </c>
      <c r="AQ230" s="275">
        <v>41639</v>
      </c>
      <c r="AR230" s="270">
        <v>121.7</v>
      </c>
      <c r="AS230" s="275">
        <v>41486</v>
      </c>
      <c r="AT230" s="270">
        <v>2639.62</v>
      </c>
      <c r="AU230" s="275">
        <v>43069</v>
      </c>
      <c r="AV230" s="271">
        <v>503.38600000000002</v>
      </c>
      <c r="AW230" s="275">
        <v>39689</v>
      </c>
      <c r="AX230" s="270">
        <v>543.45000000000005</v>
      </c>
      <c r="AY230" s="275">
        <v>39171</v>
      </c>
      <c r="AZ230" s="270">
        <v>10124.200000000001</v>
      </c>
      <c r="BA230" s="275">
        <v>39813</v>
      </c>
      <c r="BB230" s="270">
        <v>320.89999999999998</v>
      </c>
      <c r="BC230" s="273"/>
      <c r="BE230" s="273">
        <v>40178</v>
      </c>
      <c r="BF230" s="268">
        <v>1456.81</v>
      </c>
      <c r="BG230" s="273">
        <v>42429</v>
      </c>
      <c r="BH230" s="268">
        <v>282.12790000000001</v>
      </c>
      <c r="BI230" s="273">
        <v>41060</v>
      </c>
      <c r="BJ230" s="268">
        <v>313.1952</v>
      </c>
      <c r="BK230" s="273">
        <v>41060</v>
      </c>
      <c r="BL230" s="268">
        <v>316.17910000000001</v>
      </c>
    </row>
    <row r="231" spans="1:64" x14ac:dyDescent="0.25">
      <c r="A231" s="273">
        <v>40207</v>
      </c>
      <c r="B231" s="268">
        <v>1065.3900000000001</v>
      </c>
      <c r="C231" s="273">
        <v>40207</v>
      </c>
      <c r="D231" s="268">
        <v>1919.82</v>
      </c>
      <c r="E231" s="273">
        <v>40207</v>
      </c>
      <c r="F231" s="268">
        <v>257.3</v>
      </c>
      <c r="G231" s="273">
        <v>40207</v>
      </c>
      <c r="H231" s="268">
        <v>1569.68</v>
      </c>
      <c r="I231" s="273">
        <v>40207</v>
      </c>
      <c r="J231" s="268">
        <v>613.07989999999995</v>
      </c>
      <c r="K231" s="273">
        <v>40207</v>
      </c>
      <c r="L231" s="268">
        <v>835.69119999999998</v>
      </c>
      <c r="M231" s="273">
        <v>40939</v>
      </c>
      <c r="N231" s="268">
        <v>786.56039999999996</v>
      </c>
      <c r="O231" s="273">
        <v>40207</v>
      </c>
      <c r="P231" s="268">
        <v>402.2715</v>
      </c>
      <c r="Q231" s="273"/>
      <c r="S231" s="273">
        <v>40207</v>
      </c>
      <c r="T231" s="268">
        <v>1661.42</v>
      </c>
      <c r="U231" s="273">
        <v>40207</v>
      </c>
      <c r="V231" s="268">
        <v>1563.87</v>
      </c>
      <c r="W231" s="273">
        <v>40209</v>
      </c>
      <c r="X231" s="268">
        <v>4</v>
      </c>
      <c r="Y231" s="273">
        <v>40207</v>
      </c>
      <c r="Z231" s="268">
        <v>6.9000000000000006E-2</v>
      </c>
      <c r="AA231" s="273">
        <v>40207</v>
      </c>
      <c r="AB231" s="268">
        <v>3.5844</v>
      </c>
      <c r="AC231" s="275">
        <v>35307</v>
      </c>
      <c r="AD231" s="271">
        <v>107.3125</v>
      </c>
      <c r="AE231" s="275">
        <v>35124</v>
      </c>
      <c r="AF231" s="271">
        <v>6.4690000000000003</v>
      </c>
      <c r="AG231" s="273">
        <v>40574</v>
      </c>
      <c r="AH231" s="269">
        <v>104561</v>
      </c>
      <c r="AI231" s="273">
        <v>39844</v>
      </c>
      <c r="AJ231" s="268">
        <v>148.72999999999999</v>
      </c>
      <c r="AK231" s="275">
        <v>32173</v>
      </c>
      <c r="AL231" s="270">
        <v>98.5</v>
      </c>
      <c r="AM231" s="275">
        <v>39813</v>
      </c>
      <c r="AN231" s="271">
        <v>3579.7341000000001</v>
      </c>
      <c r="AO231" s="275">
        <v>36677</v>
      </c>
      <c r="AP231" s="271">
        <v>234.16</v>
      </c>
      <c r="AQ231" s="275">
        <v>41670</v>
      </c>
      <c r="AR231" s="270">
        <v>122.3</v>
      </c>
      <c r="AS231" s="275">
        <v>41516</v>
      </c>
      <c r="AT231" s="270">
        <v>2587.79</v>
      </c>
      <c r="AU231" s="275">
        <v>43098</v>
      </c>
      <c r="AV231" s="271">
        <v>521.45600000000002</v>
      </c>
      <c r="AW231" s="275">
        <v>39721</v>
      </c>
      <c r="AX231" s="270">
        <v>419.75</v>
      </c>
      <c r="AY231" s="275">
        <v>39262</v>
      </c>
      <c r="AZ231" s="270">
        <v>10333.5</v>
      </c>
      <c r="BA231" s="275">
        <v>39843</v>
      </c>
      <c r="BB231" s="270">
        <v>261.39999999999998</v>
      </c>
      <c r="BC231" s="273"/>
      <c r="BE231" s="273">
        <v>40207</v>
      </c>
      <c r="BF231" s="268">
        <v>1472.23</v>
      </c>
      <c r="BG231" s="273">
        <v>42460</v>
      </c>
      <c r="BH231" s="268">
        <v>287.19729999999998</v>
      </c>
      <c r="BI231" s="273">
        <v>41089</v>
      </c>
      <c r="BJ231" s="268">
        <v>312.5274</v>
      </c>
      <c r="BK231" s="273">
        <v>41089</v>
      </c>
      <c r="BL231" s="268">
        <v>316.39400000000001</v>
      </c>
    </row>
    <row r="232" spans="1:64" x14ac:dyDescent="0.25">
      <c r="A232" s="273">
        <v>40235</v>
      </c>
      <c r="B232" s="268">
        <v>1067.25</v>
      </c>
      <c r="C232" s="273">
        <v>40235</v>
      </c>
      <c r="D232" s="268">
        <v>1926.64</v>
      </c>
      <c r="E232" s="273">
        <v>40235</v>
      </c>
      <c r="F232" s="268">
        <v>257.31</v>
      </c>
      <c r="G232" s="273">
        <v>40235</v>
      </c>
      <c r="H232" s="268">
        <v>1576.2</v>
      </c>
      <c r="I232" s="273">
        <v>40235</v>
      </c>
      <c r="J232" s="268">
        <v>614.7337</v>
      </c>
      <c r="K232" s="273">
        <v>40235</v>
      </c>
      <c r="L232" s="268">
        <v>843.79280000000006</v>
      </c>
      <c r="M232" s="273">
        <v>40968</v>
      </c>
      <c r="N232" s="268">
        <v>808.04070000000002</v>
      </c>
      <c r="O232" s="273">
        <v>40235</v>
      </c>
      <c r="P232" s="268">
        <v>402.57089999999999</v>
      </c>
      <c r="Q232" s="273"/>
      <c r="S232" s="273">
        <v>40235</v>
      </c>
      <c r="T232" s="268">
        <v>1664.37</v>
      </c>
      <c r="U232" s="273">
        <v>40235</v>
      </c>
      <c r="V232" s="268">
        <v>1569.71</v>
      </c>
      <c r="W232" s="273">
        <v>40237</v>
      </c>
      <c r="X232" s="268">
        <v>5.4</v>
      </c>
      <c r="Y232" s="273">
        <v>40235</v>
      </c>
      <c r="Z232" s="268">
        <v>0.11459999999999999</v>
      </c>
      <c r="AA232" s="273">
        <v>40235</v>
      </c>
      <c r="AB232" s="268">
        <v>3.6116999999999999</v>
      </c>
      <c r="AC232" s="275">
        <v>35338</v>
      </c>
      <c r="AD232" s="271">
        <v>109.1875</v>
      </c>
      <c r="AE232" s="275">
        <v>35153</v>
      </c>
      <c r="AF232" s="271">
        <v>6.6669999999999998</v>
      </c>
      <c r="AG232" s="273">
        <v>40602</v>
      </c>
      <c r="AH232" s="269">
        <v>109090</v>
      </c>
      <c r="AI232" s="273">
        <v>39872</v>
      </c>
      <c r="AJ232" s="268">
        <v>143.05000000000001</v>
      </c>
      <c r="AK232" s="275">
        <v>32202</v>
      </c>
      <c r="AL232" s="270">
        <v>100.7</v>
      </c>
      <c r="AM232" s="275">
        <v>39844</v>
      </c>
      <c r="AN232" s="271">
        <v>3753.0686000000001</v>
      </c>
      <c r="AO232" s="275">
        <v>36707</v>
      </c>
      <c r="AP232" s="271">
        <v>224.93</v>
      </c>
      <c r="AQ232" s="275">
        <v>41698</v>
      </c>
      <c r="AR232" s="270">
        <v>123.3</v>
      </c>
      <c r="AS232" s="275">
        <v>41547</v>
      </c>
      <c r="AT232" s="270">
        <v>2739.54</v>
      </c>
      <c r="AU232" s="275">
        <v>43131</v>
      </c>
      <c r="AV232" s="271">
        <v>564.91800000000001</v>
      </c>
      <c r="AW232" s="275">
        <v>39752</v>
      </c>
      <c r="AX232" s="270">
        <v>288.23</v>
      </c>
      <c r="AY232" s="275">
        <v>39353</v>
      </c>
      <c r="AZ232" s="270">
        <v>10517.4</v>
      </c>
      <c r="BA232" s="275">
        <v>39871</v>
      </c>
      <c r="BB232" s="270">
        <v>236.4</v>
      </c>
      <c r="BC232" s="273"/>
      <c r="BE232" s="273">
        <v>40235</v>
      </c>
      <c r="BF232" s="268">
        <v>1479.04</v>
      </c>
      <c r="BG232" s="273">
        <v>42489</v>
      </c>
      <c r="BH232" s="268">
        <v>288.1918</v>
      </c>
      <c r="BI232" s="273">
        <v>41121</v>
      </c>
      <c r="BJ232" s="268">
        <v>320.40940000000001</v>
      </c>
      <c r="BK232" s="273">
        <v>41121</v>
      </c>
      <c r="BL232" s="268">
        <v>323.57010000000002</v>
      </c>
    </row>
    <row r="233" spans="1:64" x14ac:dyDescent="0.25">
      <c r="A233" s="273">
        <v>40268</v>
      </c>
      <c r="B233" s="268">
        <v>1100.71</v>
      </c>
      <c r="C233" s="273">
        <v>40268</v>
      </c>
      <c r="D233" s="268">
        <v>1932.4</v>
      </c>
      <c r="E233" s="273">
        <v>40268</v>
      </c>
      <c r="F233" s="268">
        <v>257.32</v>
      </c>
      <c r="G233" s="273">
        <v>40268</v>
      </c>
      <c r="H233" s="268">
        <v>1565.42</v>
      </c>
      <c r="I233" s="273">
        <v>40268</v>
      </c>
      <c r="J233" s="268">
        <v>603.06290000000001</v>
      </c>
      <c r="K233" s="273">
        <v>40268</v>
      </c>
      <c r="L233" s="268">
        <v>841.77210000000002</v>
      </c>
      <c r="M233" s="273">
        <v>40998</v>
      </c>
      <c r="N233" s="268">
        <v>810.87030000000004</v>
      </c>
      <c r="O233" s="273">
        <v>40268</v>
      </c>
      <c r="P233" s="268">
        <v>399.52820000000003</v>
      </c>
      <c r="Q233" s="273"/>
      <c r="S233" s="273">
        <v>40268</v>
      </c>
      <c r="T233" s="268">
        <v>1664.92</v>
      </c>
      <c r="U233" s="273">
        <v>40268</v>
      </c>
      <c r="V233" s="268">
        <v>1567.78</v>
      </c>
      <c r="W233" s="273">
        <v>40268</v>
      </c>
      <c r="X233" s="268">
        <v>9.1</v>
      </c>
      <c r="Y233" s="273">
        <v>40268</v>
      </c>
      <c r="Z233" s="268">
        <v>0.15010000000000001</v>
      </c>
      <c r="AA233" s="273">
        <v>40268</v>
      </c>
      <c r="AB233" s="268">
        <v>3.8256999999999999</v>
      </c>
      <c r="AC233" s="275">
        <v>35369</v>
      </c>
      <c r="AD233" s="271">
        <v>113</v>
      </c>
      <c r="AE233" s="275">
        <v>35185</v>
      </c>
      <c r="AF233" s="271">
        <v>6.9059999999999997</v>
      </c>
      <c r="AG233" s="273">
        <v>40633</v>
      </c>
      <c r="AH233" s="269">
        <v>106062</v>
      </c>
      <c r="AI233" s="273">
        <v>39903</v>
      </c>
      <c r="AJ233" s="268">
        <v>145.69999999999999</v>
      </c>
      <c r="AK233" s="275">
        <v>32233</v>
      </c>
      <c r="AL233" s="270">
        <v>99.8</v>
      </c>
      <c r="AM233" s="275">
        <v>39872</v>
      </c>
      <c r="AN233" s="271">
        <v>3841.4623000000001</v>
      </c>
      <c r="AO233" s="275">
        <v>36738</v>
      </c>
      <c r="AP233" s="271">
        <v>217.97</v>
      </c>
      <c r="AQ233" s="275">
        <v>41729</v>
      </c>
      <c r="AR233" s="270">
        <v>124.4</v>
      </c>
      <c r="AS233" s="275">
        <v>41578</v>
      </c>
      <c r="AT233" s="270">
        <v>2866.94</v>
      </c>
      <c r="AU233" s="275">
        <v>43159</v>
      </c>
      <c r="AV233" s="271">
        <v>538.86400000000003</v>
      </c>
      <c r="AW233" s="275">
        <v>39780</v>
      </c>
      <c r="AX233" s="270">
        <v>284.14</v>
      </c>
      <c r="AY233" s="275">
        <v>39447</v>
      </c>
      <c r="AZ233" s="270">
        <v>10625.9</v>
      </c>
      <c r="BA233" s="275">
        <v>39903</v>
      </c>
      <c r="BB233" s="270">
        <v>268</v>
      </c>
      <c r="BC233" s="273"/>
      <c r="BE233" s="273">
        <v>40268</v>
      </c>
      <c r="BF233" s="268">
        <v>1472.8</v>
      </c>
      <c r="BG233" s="273">
        <v>42521</v>
      </c>
      <c r="BH233" s="268">
        <v>286.15350000000001</v>
      </c>
      <c r="BI233" s="273">
        <v>41152</v>
      </c>
      <c r="BJ233" s="268">
        <v>321.21179999999998</v>
      </c>
      <c r="BK233" s="273">
        <v>41152</v>
      </c>
      <c r="BL233" s="268">
        <v>324.32069999999999</v>
      </c>
    </row>
    <row r="234" spans="1:64" x14ac:dyDescent="0.25">
      <c r="A234" s="273">
        <v>40298</v>
      </c>
      <c r="B234" s="268">
        <v>1126.51</v>
      </c>
      <c r="C234" s="273">
        <v>40298</v>
      </c>
      <c r="D234" s="268">
        <v>1967.57</v>
      </c>
      <c r="E234" s="273">
        <v>40298</v>
      </c>
      <c r="F234" s="268">
        <v>257.37</v>
      </c>
      <c r="G234" s="273">
        <v>40298</v>
      </c>
      <c r="H234" s="268">
        <v>1577.67</v>
      </c>
      <c r="I234" s="273">
        <v>40298</v>
      </c>
      <c r="J234" s="268">
        <v>619.90790000000004</v>
      </c>
      <c r="K234" s="273">
        <v>40298</v>
      </c>
      <c r="L234" s="268">
        <v>851.99580000000003</v>
      </c>
      <c r="M234" s="273">
        <v>41029</v>
      </c>
      <c r="N234" s="268">
        <v>821.92949999999996</v>
      </c>
      <c r="O234" s="273">
        <v>40298</v>
      </c>
      <c r="P234" s="268">
        <v>399.59249999999997</v>
      </c>
      <c r="Q234" s="273"/>
      <c r="S234" s="273">
        <v>40298</v>
      </c>
      <c r="T234" s="268">
        <v>1674.95</v>
      </c>
      <c r="U234" s="273">
        <v>40298</v>
      </c>
      <c r="V234" s="268">
        <v>1584.1</v>
      </c>
      <c r="W234" s="273">
        <v>40298</v>
      </c>
      <c r="X234" s="268">
        <v>9.4</v>
      </c>
      <c r="Y234" s="273">
        <v>40298</v>
      </c>
      <c r="Z234" s="268">
        <v>0.1542</v>
      </c>
      <c r="AA234" s="273">
        <v>40298</v>
      </c>
      <c r="AB234" s="268">
        <v>3.6532</v>
      </c>
      <c r="AC234" s="275">
        <v>35398</v>
      </c>
      <c r="AD234" s="271">
        <v>116.21875</v>
      </c>
      <c r="AE234" s="275">
        <v>35216</v>
      </c>
      <c r="AF234" s="271">
        <v>6.9889999999999999</v>
      </c>
      <c r="AG234" s="273">
        <v>40663</v>
      </c>
      <c r="AH234" s="269">
        <v>107125</v>
      </c>
      <c r="AI234" s="273">
        <v>39933</v>
      </c>
      <c r="AJ234" s="268">
        <v>150.35</v>
      </c>
      <c r="AK234" s="275">
        <v>32263</v>
      </c>
      <c r="AL234" s="270">
        <v>100.9</v>
      </c>
      <c r="AM234" s="275">
        <v>39903</v>
      </c>
      <c r="AN234" s="271">
        <v>3974.3939</v>
      </c>
      <c r="AO234" s="275">
        <v>36769</v>
      </c>
      <c r="AP234" s="271">
        <v>219.79</v>
      </c>
      <c r="AQ234" s="275">
        <v>41759</v>
      </c>
      <c r="AR234" s="270">
        <v>124.9</v>
      </c>
      <c r="AS234" s="275">
        <v>41607</v>
      </c>
      <c r="AT234" s="270">
        <v>3061.4</v>
      </c>
      <c r="AU234" s="275">
        <v>43189</v>
      </c>
      <c r="AV234" s="271">
        <v>528.84500000000003</v>
      </c>
      <c r="AW234" s="275">
        <v>39813</v>
      </c>
      <c r="AX234" s="270">
        <v>306.06</v>
      </c>
      <c r="AY234" s="275">
        <v>39538</v>
      </c>
      <c r="AZ234" s="270">
        <v>10695.8</v>
      </c>
      <c r="BA234" s="275">
        <v>39933</v>
      </c>
      <c r="BB234" s="270">
        <v>251.6</v>
      </c>
      <c r="BC234" s="273"/>
      <c r="BE234" s="273">
        <v>40298</v>
      </c>
      <c r="BF234" s="268">
        <v>1481.68</v>
      </c>
      <c r="BG234" s="273">
        <v>42551</v>
      </c>
      <c r="BH234" s="268">
        <v>292.10169999999999</v>
      </c>
      <c r="BI234" s="273">
        <v>41180</v>
      </c>
      <c r="BJ234" s="268">
        <v>324.3673</v>
      </c>
      <c r="BK234" s="273">
        <v>41180</v>
      </c>
      <c r="BL234" s="268">
        <v>326.94920000000002</v>
      </c>
    </row>
    <row r="235" spans="1:64" x14ac:dyDescent="0.25">
      <c r="A235" s="273">
        <v>40329</v>
      </c>
      <c r="B235" s="268">
        <v>1086.03</v>
      </c>
      <c r="C235" s="273">
        <v>40329</v>
      </c>
      <c r="D235" s="268">
        <v>1956.73</v>
      </c>
      <c r="E235" s="273">
        <v>40329</v>
      </c>
      <c r="F235" s="268">
        <v>257.45999999999998</v>
      </c>
      <c r="G235" s="273">
        <v>40329</v>
      </c>
      <c r="H235" s="268">
        <v>1598.41</v>
      </c>
      <c r="I235" s="273">
        <v>40329</v>
      </c>
      <c r="J235" s="268">
        <v>646.48249999999996</v>
      </c>
      <c r="K235" s="273">
        <v>40329</v>
      </c>
      <c r="L235" s="268">
        <v>858.38729999999998</v>
      </c>
      <c r="M235" s="273">
        <v>41060</v>
      </c>
      <c r="N235" s="268">
        <v>799.93780000000004</v>
      </c>
      <c r="O235" s="273">
        <v>40329</v>
      </c>
      <c r="P235" s="268">
        <v>393.34640000000002</v>
      </c>
      <c r="Q235" s="273"/>
      <c r="S235" s="273">
        <v>40329</v>
      </c>
      <c r="T235" s="268">
        <v>1693.71</v>
      </c>
      <c r="U235" s="273">
        <v>40329</v>
      </c>
      <c r="V235" s="268">
        <v>1597.43</v>
      </c>
      <c r="W235" s="273">
        <v>40329</v>
      </c>
      <c r="X235" s="268">
        <v>9.1999999999999993</v>
      </c>
      <c r="Y235" s="273">
        <v>40329</v>
      </c>
      <c r="Z235" s="268">
        <v>0.15210000000000001</v>
      </c>
      <c r="AA235" s="273">
        <v>40329</v>
      </c>
      <c r="AB235" s="268">
        <v>3.2848000000000002</v>
      </c>
      <c r="AC235" s="275">
        <v>35430</v>
      </c>
      <c r="AD235" s="271">
        <v>112.625</v>
      </c>
      <c r="AE235" s="275">
        <v>35244</v>
      </c>
      <c r="AF235" s="271">
        <v>6.8710000000000004</v>
      </c>
      <c r="AG235" s="273">
        <v>40694</v>
      </c>
      <c r="AH235" s="269">
        <v>107899</v>
      </c>
      <c r="AI235" s="273">
        <v>39964</v>
      </c>
      <c r="AJ235" s="268">
        <v>160.63999999999999</v>
      </c>
      <c r="AK235" s="275">
        <v>32294</v>
      </c>
      <c r="AL235" s="270">
        <v>101.3</v>
      </c>
      <c r="AM235" s="275">
        <v>39933</v>
      </c>
      <c r="AN235" s="271">
        <v>4214.2395999999999</v>
      </c>
      <c r="AO235" s="275">
        <v>36798</v>
      </c>
      <c r="AP235" s="271">
        <v>223.95</v>
      </c>
      <c r="AQ235" s="275">
        <v>41790</v>
      </c>
      <c r="AR235" s="270">
        <v>124.7</v>
      </c>
      <c r="AS235" s="275">
        <v>41639</v>
      </c>
      <c r="AT235" s="270">
        <v>3384.61</v>
      </c>
      <c r="AU235" s="275">
        <v>43220</v>
      </c>
      <c r="AV235" s="271">
        <v>526.505</v>
      </c>
      <c r="AW235" s="275">
        <v>39843</v>
      </c>
      <c r="AX235" s="270">
        <v>246.91</v>
      </c>
      <c r="AY235" s="275">
        <v>39629</v>
      </c>
      <c r="AZ235" s="270">
        <v>10689.5</v>
      </c>
      <c r="BA235" s="275">
        <v>39962</v>
      </c>
      <c r="BB235" s="270">
        <v>267.7</v>
      </c>
      <c r="BC235" s="273"/>
      <c r="BE235" s="273">
        <v>40329</v>
      </c>
      <c r="BF235" s="268">
        <v>1494.43</v>
      </c>
      <c r="BG235" s="273">
        <v>42580</v>
      </c>
      <c r="BH235" s="268">
        <v>294.63389999999998</v>
      </c>
      <c r="BI235" s="273">
        <v>41213</v>
      </c>
      <c r="BJ235" s="268">
        <v>326.21260000000001</v>
      </c>
      <c r="BK235" s="273">
        <v>41213</v>
      </c>
      <c r="BL235" s="268">
        <v>328.79300000000001</v>
      </c>
    </row>
    <row r="236" spans="1:64" x14ac:dyDescent="0.25">
      <c r="A236" s="273">
        <v>40359</v>
      </c>
      <c r="B236" s="268">
        <v>1099.55</v>
      </c>
      <c r="C236" s="273">
        <v>40359</v>
      </c>
      <c r="D236" s="268">
        <v>1998.43</v>
      </c>
      <c r="E236" s="273">
        <v>40359</v>
      </c>
      <c r="F236" s="268">
        <v>257.54000000000002</v>
      </c>
      <c r="G236" s="273">
        <v>40359</v>
      </c>
      <c r="H236" s="268">
        <v>1621.24</v>
      </c>
      <c r="I236" s="273">
        <v>40359</v>
      </c>
      <c r="J236" s="268">
        <v>676.43140000000005</v>
      </c>
      <c r="K236" s="273">
        <v>40359</v>
      </c>
      <c r="L236" s="268">
        <v>858.89840000000004</v>
      </c>
      <c r="M236" s="273">
        <v>41089</v>
      </c>
      <c r="N236" s="268">
        <v>821.97109999999998</v>
      </c>
      <c r="O236" s="273">
        <v>40359</v>
      </c>
      <c r="P236" s="268">
        <v>399.37110000000001</v>
      </c>
      <c r="Q236" s="273"/>
      <c r="S236" s="273">
        <v>40359</v>
      </c>
      <c r="T236" s="268">
        <v>1712.72</v>
      </c>
      <c r="U236" s="273">
        <v>40359</v>
      </c>
      <c r="V236" s="268">
        <v>1622.48</v>
      </c>
      <c r="W236" s="273">
        <v>40359</v>
      </c>
      <c r="X236" s="268">
        <v>8.6</v>
      </c>
      <c r="Y236" s="273">
        <v>40359</v>
      </c>
      <c r="Z236" s="268">
        <v>0.1704</v>
      </c>
      <c r="AA236" s="273">
        <v>40359</v>
      </c>
      <c r="AB236" s="268">
        <v>2.9310999999999998</v>
      </c>
      <c r="AC236" s="275">
        <v>35461</v>
      </c>
      <c r="AD236" s="271">
        <v>111.4375</v>
      </c>
      <c r="AE236" s="275">
        <v>35277</v>
      </c>
      <c r="AF236" s="271">
        <v>6.97</v>
      </c>
      <c r="AG236" s="273">
        <v>40724</v>
      </c>
      <c r="AH236" s="269">
        <v>112730</v>
      </c>
      <c r="AI236" s="273">
        <v>39994</v>
      </c>
      <c r="AJ236" s="268">
        <v>160.97999999999999</v>
      </c>
      <c r="AK236" s="275">
        <v>32324</v>
      </c>
      <c r="AL236" s="270">
        <v>106.3</v>
      </c>
      <c r="AM236" s="275">
        <v>39964</v>
      </c>
      <c r="AN236" s="271">
        <v>4624.8528999999999</v>
      </c>
      <c r="AO236" s="275">
        <v>36830</v>
      </c>
      <c r="AP236" s="271">
        <v>220.75</v>
      </c>
      <c r="AQ236" s="275">
        <v>41820</v>
      </c>
      <c r="AR236" s="270">
        <v>124</v>
      </c>
      <c r="AS236" s="275">
        <v>41670</v>
      </c>
      <c r="AT236" s="270">
        <v>3327.93</v>
      </c>
      <c r="AU236" s="275">
        <v>43251</v>
      </c>
      <c r="AV236" s="271">
        <v>507.84899999999999</v>
      </c>
      <c r="AW236" s="275">
        <v>39871</v>
      </c>
      <c r="AX236" s="270">
        <v>205.41</v>
      </c>
      <c r="AY236" s="275">
        <v>39721</v>
      </c>
      <c r="AZ236" s="270">
        <v>10667.3</v>
      </c>
      <c r="BA236" s="275">
        <v>39994</v>
      </c>
      <c r="BB236" s="270">
        <v>267.7</v>
      </c>
      <c r="BC236" s="273"/>
      <c r="BE236" s="273">
        <v>40359</v>
      </c>
      <c r="BF236" s="268">
        <v>1511.02</v>
      </c>
      <c r="BG236" s="273">
        <v>42613</v>
      </c>
      <c r="BH236" s="268">
        <v>293.31229999999999</v>
      </c>
      <c r="BI236" s="273">
        <v>41243</v>
      </c>
      <c r="BJ236" s="268">
        <v>336.11040000000003</v>
      </c>
      <c r="BK236" s="273">
        <v>41243</v>
      </c>
      <c r="BL236" s="268">
        <v>337.14920000000001</v>
      </c>
    </row>
    <row r="237" spans="1:64" x14ac:dyDescent="0.25">
      <c r="A237" s="273">
        <v>40389</v>
      </c>
      <c r="B237" s="268">
        <v>1138.6500000000001</v>
      </c>
      <c r="C237" s="273">
        <v>40389</v>
      </c>
      <c r="D237" s="268">
        <v>2037.58</v>
      </c>
      <c r="E237" s="273">
        <v>40389</v>
      </c>
      <c r="F237" s="268">
        <v>257.62</v>
      </c>
      <c r="G237" s="273">
        <v>40389</v>
      </c>
      <c r="H237" s="268">
        <v>1633.84</v>
      </c>
      <c r="I237" s="273">
        <v>40389</v>
      </c>
      <c r="J237" s="268">
        <v>676.97019999999998</v>
      </c>
      <c r="K237" s="273">
        <v>40389</v>
      </c>
      <c r="L237" s="268">
        <v>869.60599999999999</v>
      </c>
      <c r="M237" s="273">
        <v>41121</v>
      </c>
      <c r="N237" s="268">
        <v>853.40740000000005</v>
      </c>
      <c r="O237" s="273">
        <v>40389</v>
      </c>
      <c r="P237" s="268">
        <v>412.94170000000003</v>
      </c>
      <c r="Q237" s="273"/>
      <c r="S237" s="273">
        <v>40389</v>
      </c>
      <c r="T237" s="268">
        <v>1727.41</v>
      </c>
      <c r="U237" s="273">
        <v>40389</v>
      </c>
      <c r="V237" s="268">
        <v>1639.79</v>
      </c>
      <c r="W237" s="273">
        <v>40390</v>
      </c>
      <c r="X237" s="268">
        <v>7.9</v>
      </c>
      <c r="Y237" s="273">
        <v>40389</v>
      </c>
      <c r="Z237" s="268">
        <v>0.14000000000000001</v>
      </c>
      <c r="AA237" s="273">
        <v>40389</v>
      </c>
      <c r="AB237" s="268">
        <v>2.9051999999999998</v>
      </c>
      <c r="AC237" s="275">
        <v>35489</v>
      </c>
      <c r="AD237" s="271">
        <v>110.90625</v>
      </c>
      <c r="AE237" s="275">
        <v>35307</v>
      </c>
      <c r="AF237" s="271">
        <v>7.1180000000000003</v>
      </c>
      <c r="AG237" s="273">
        <v>40755</v>
      </c>
      <c r="AH237" s="269">
        <v>112654</v>
      </c>
      <c r="AI237" s="273">
        <v>40025</v>
      </c>
      <c r="AJ237" s="268">
        <v>157.97999999999999</v>
      </c>
      <c r="AK237" s="275">
        <v>32355</v>
      </c>
      <c r="AL237" s="270">
        <v>108.4</v>
      </c>
      <c r="AM237" s="275">
        <v>39994</v>
      </c>
      <c r="AN237" s="271">
        <v>4754.0147999999999</v>
      </c>
      <c r="AO237" s="275">
        <v>36860</v>
      </c>
      <c r="AP237" s="271">
        <v>225.33</v>
      </c>
      <c r="AQ237" s="275">
        <v>41851</v>
      </c>
      <c r="AR237" s="270">
        <v>122.7</v>
      </c>
      <c r="AS237" s="275">
        <v>41698</v>
      </c>
      <c r="AT237" s="270">
        <v>3424.23</v>
      </c>
      <c r="AU237" s="275">
        <v>43280</v>
      </c>
      <c r="AV237" s="271">
        <v>486.74900000000002</v>
      </c>
      <c r="AW237" s="275">
        <v>39903</v>
      </c>
      <c r="AX237" s="270">
        <v>232.84</v>
      </c>
      <c r="AY237" s="275">
        <v>39813</v>
      </c>
      <c r="AZ237" s="270">
        <v>10578.4</v>
      </c>
      <c r="BA237" s="275">
        <v>40025</v>
      </c>
      <c r="BB237" s="270">
        <v>264.39999999999998</v>
      </c>
      <c r="BC237" s="273"/>
      <c r="BE237" s="273">
        <v>40389</v>
      </c>
      <c r="BF237" s="268">
        <v>1521.06</v>
      </c>
      <c r="BG237" s="273">
        <v>42643</v>
      </c>
      <c r="BH237" s="268">
        <v>294.91789999999997</v>
      </c>
      <c r="BI237" s="273">
        <v>41274</v>
      </c>
      <c r="BJ237" s="268">
        <v>330.71050000000002</v>
      </c>
      <c r="BK237" s="273">
        <v>41274</v>
      </c>
      <c r="BL237" s="268">
        <v>331.15379999999999</v>
      </c>
    </row>
    <row r="238" spans="1:64" x14ac:dyDescent="0.25">
      <c r="A238" s="273">
        <v>40421</v>
      </c>
      <c r="B238" s="268">
        <v>1139.06</v>
      </c>
      <c r="C238" s="273">
        <v>40421</v>
      </c>
      <c r="D238" s="268">
        <v>2077.9899999999998</v>
      </c>
      <c r="E238" s="273">
        <v>40421</v>
      </c>
      <c r="F238" s="268">
        <v>257.7</v>
      </c>
      <c r="G238" s="273">
        <v>40421</v>
      </c>
      <c r="H238" s="268">
        <v>1654.36</v>
      </c>
      <c r="I238" s="273">
        <v>40421</v>
      </c>
      <c r="J238" s="268">
        <v>722.99639999999999</v>
      </c>
      <c r="K238" s="273">
        <v>40421</v>
      </c>
      <c r="L238" s="268">
        <v>889.51840000000004</v>
      </c>
      <c r="M238" s="273">
        <v>41152</v>
      </c>
      <c r="N238" s="268">
        <v>863.85799999999995</v>
      </c>
      <c r="O238" s="273">
        <v>40421</v>
      </c>
      <c r="P238" s="268">
        <v>418.68880000000001</v>
      </c>
      <c r="Q238" s="273"/>
      <c r="S238" s="273">
        <v>40421</v>
      </c>
      <c r="T238" s="268">
        <v>1730.06</v>
      </c>
      <c r="U238" s="273">
        <v>40421</v>
      </c>
      <c r="V238" s="268">
        <v>1660.89</v>
      </c>
      <c r="W238" s="273">
        <v>40421</v>
      </c>
      <c r="X238" s="268">
        <v>7.3</v>
      </c>
      <c r="Y238" s="273">
        <v>40421</v>
      </c>
      <c r="Z238" s="268">
        <v>0.1268</v>
      </c>
      <c r="AA238" s="273">
        <v>40421</v>
      </c>
      <c r="AB238" s="268">
        <v>2.4683000000000002</v>
      </c>
      <c r="AC238" s="275">
        <v>35520</v>
      </c>
      <c r="AD238" s="271">
        <v>107.21875</v>
      </c>
      <c r="AE238" s="275">
        <v>35338</v>
      </c>
      <c r="AF238" s="271">
        <v>6.923</v>
      </c>
      <c r="AG238" s="273">
        <v>40786</v>
      </c>
      <c r="AH238" s="269">
        <v>109841</v>
      </c>
      <c r="AI238" s="273">
        <v>40056</v>
      </c>
      <c r="AJ238" s="268">
        <v>164.14</v>
      </c>
      <c r="AK238" s="275">
        <v>32386</v>
      </c>
      <c r="AL238" s="270">
        <v>110.5</v>
      </c>
      <c r="AM238" s="275">
        <v>40025</v>
      </c>
      <c r="AN238" s="271">
        <v>5084.5306</v>
      </c>
      <c r="AO238" s="275">
        <v>36889</v>
      </c>
      <c r="AP238" s="271">
        <v>223.99</v>
      </c>
      <c r="AQ238" s="275">
        <v>41882</v>
      </c>
      <c r="AR238" s="270">
        <v>121.8</v>
      </c>
      <c r="AS238" s="275">
        <v>41729</v>
      </c>
      <c r="AT238" s="270">
        <v>3338.86</v>
      </c>
      <c r="AU238" s="275">
        <v>43312</v>
      </c>
      <c r="AV238" s="271">
        <v>497.44200000000001</v>
      </c>
      <c r="AW238" s="275">
        <v>39933</v>
      </c>
      <c r="AX238" s="270">
        <v>302.83999999999997</v>
      </c>
      <c r="AY238" s="275">
        <v>39903</v>
      </c>
      <c r="AZ238" s="270">
        <v>10579.7</v>
      </c>
      <c r="BA238" s="275">
        <v>40056</v>
      </c>
      <c r="BB238" s="270">
        <v>277.60000000000002</v>
      </c>
      <c r="BC238" s="273"/>
      <c r="BE238" s="273">
        <v>40421</v>
      </c>
      <c r="BF238" s="268">
        <v>1532.87</v>
      </c>
      <c r="BG238" s="273">
        <v>42674</v>
      </c>
      <c r="BH238" s="268">
        <v>293.73790000000002</v>
      </c>
      <c r="BI238" s="273">
        <v>41305</v>
      </c>
      <c r="BJ238" s="268">
        <v>332.8732</v>
      </c>
      <c r="BK238" s="273">
        <v>41305</v>
      </c>
      <c r="BL238" s="268">
        <v>333.26960000000003</v>
      </c>
    </row>
    <row r="239" spans="1:64" x14ac:dyDescent="0.25">
      <c r="A239" s="273">
        <v>40451</v>
      </c>
      <c r="B239" s="268">
        <v>1173.3800000000001</v>
      </c>
      <c r="C239" s="273">
        <v>40451</v>
      </c>
      <c r="D239" s="268">
        <v>2092.52</v>
      </c>
      <c r="E239" s="273">
        <v>40451</v>
      </c>
      <c r="F239" s="268">
        <v>257.75</v>
      </c>
      <c r="G239" s="273">
        <v>40451</v>
      </c>
      <c r="H239" s="268">
        <v>1658.94</v>
      </c>
      <c r="I239" s="273">
        <v>40451</v>
      </c>
      <c r="J239" s="268">
        <v>711.64229999999998</v>
      </c>
      <c r="K239" s="273">
        <v>40451</v>
      </c>
      <c r="L239" s="268">
        <v>888.13040000000001</v>
      </c>
      <c r="M239" s="273">
        <v>41180</v>
      </c>
      <c r="N239" s="268">
        <v>877.59159999999997</v>
      </c>
      <c r="O239" s="273">
        <v>40451</v>
      </c>
      <c r="P239" s="268">
        <v>428.51440000000002</v>
      </c>
      <c r="Q239" s="273"/>
      <c r="S239" s="273">
        <v>40451</v>
      </c>
      <c r="T239" s="268">
        <v>1723.47</v>
      </c>
      <c r="U239" s="273">
        <v>40451</v>
      </c>
      <c r="V239" s="268">
        <v>1662.66</v>
      </c>
      <c r="W239" s="273">
        <v>40451</v>
      </c>
      <c r="X239" s="268">
        <v>6.8</v>
      </c>
      <c r="Y239" s="273">
        <v>40451</v>
      </c>
      <c r="Z239" s="268">
        <v>0.1532</v>
      </c>
      <c r="AA239" s="273">
        <v>40451</v>
      </c>
      <c r="AB239" s="268">
        <v>2.5098000000000003</v>
      </c>
      <c r="AC239" s="275">
        <v>35550</v>
      </c>
      <c r="AD239" s="271">
        <v>109.28125</v>
      </c>
      <c r="AE239" s="275">
        <v>35369</v>
      </c>
      <c r="AF239" s="271">
        <v>6.6420000000000003</v>
      </c>
      <c r="AG239" s="273">
        <v>40816</v>
      </c>
      <c r="AH239" s="269">
        <v>115984</v>
      </c>
      <c r="AI239" s="273">
        <v>40086</v>
      </c>
      <c r="AJ239" s="268">
        <v>164.06</v>
      </c>
      <c r="AK239" s="275">
        <v>32416</v>
      </c>
      <c r="AL239" s="270">
        <v>112.9</v>
      </c>
      <c r="AM239" s="275">
        <v>40056</v>
      </c>
      <c r="AN239" s="271">
        <v>5258.4355999999998</v>
      </c>
      <c r="AO239" s="275">
        <v>36922</v>
      </c>
      <c r="AP239" s="271">
        <v>224.82</v>
      </c>
      <c r="AQ239" s="275">
        <v>41912</v>
      </c>
      <c r="AR239" s="270">
        <v>121.4</v>
      </c>
      <c r="AS239" s="275">
        <v>41759</v>
      </c>
      <c r="AT239" s="270">
        <v>3175.69</v>
      </c>
      <c r="AU239" s="275">
        <v>43343</v>
      </c>
      <c r="AV239" s="271">
        <v>483.99099999999999</v>
      </c>
      <c r="AW239" s="275">
        <v>39962</v>
      </c>
      <c r="AX239" s="270">
        <v>295.64999999999998</v>
      </c>
      <c r="AY239" s="275">
        <v>39994</v>
      </c>
      <c r="AZ239" s="270">
        <v>10555.6</v>
      </c>
      <c r="BA239" s="275">
        <v>40086</v>
      </c>
      <c r="BB239" s="270">
        <v>270.39999999999998</v>
      </c>
      <c r="BC239" s="273"/>
      <c r="BE239" s="273">
        <v>40451</v>
      </c>
      <c r="BF239" s="268">
        <v>1535.45</v>
      </c>
      <c r="BG239" s="273">
        <v>42704</v>
      </c>
      <c r="BH239" s="268">
        <v>288.101</v>
      </c>
      <c r="BI239" s="273">
        <v>41333</v>
      </c>
      <c r="BJ239" s="268">
        <v>333.89179999999999</v>
      </c>
      <c r="BK239" s="273">
        <v>41333</v>
      </c>
      <c r="BL239" s="268">
        <v>333.7912</v>
      </c>
    </row>
    <row r="240" spans="1:64" x14ac:dyDescent="0.25">
      <c r="A240" s="273">
        <v>40480</v>
      </c>
      <c r="B240" s="268">
        <v>1203.68</v>
      </c>
      <c r="C240" s="273">
        <v>40480</v>
      </c>
      <c r="D240" s="268">
        <v>2094.9899999999998</v>
      </c>
      <c r="E240" s="273">
        <v>40480</v>
      </c>
      <c r="F240" s="268">
        <v>257.81</v>
      </c>
      <c r="G240" s="273">
        <v>40480</v>
      </c>
      <c r="H240" s="268">
        <v>1664.56</v>
      </c>
      <c r="I240" s="273">
        <v>40480</v>
      </c>
      <c r="J240" s="268">
        <v>688.07590000000005</v>
      </c>
      <c r="K240" s="273">
        <v>40480</v>
      </c>
      <c r="L240" s="268">
        <v>885.67190000000005</v>
      </c>
      <c r="M240" s="273">
        <v>41213</v>
      </c>
      <c r="N240" s="268">
        <v>888.36019999999996</v>
      </c>
      <c r="O240" s="273">
        <v>40480</v>
      </c>
      <c r="P240" s="268">
        <v>433.8954</v>
      </c>
      <c r="Q240" s="273"/>
      <c r="S240" s="273">
        <v>40480</v>
      </c>
      <c r="T240" s="268">
        <v>1740.35</v>
      </c>
      <c r="U240" s="273">
        <v>40480</v>
      </c>
      <c r="V240" s="268">
        <v>1668.58</v>
      </c>
      <c r="W240" s="273">
        <v>40482</v>
      </c>
      <c r="X240" s="268">
        <v>6.3</v>
      </c>
      <c r="Y240" s="273">
        <v>40480</v>
      </c>
      <c r="Z240" s="268">
        <v>0.1105</v>
      </c>
      <c r="AA240" s="273">
        <v>40480</v>
      </c>
      <c r="AB240" s="268">
        <v>2.5992999999999999</v>
      </c>
      <c r="AC240" s="275">
        <v>35580</v>
      </c>
      <c r="AD240" s="271">
        <v>110.03125</v>
      </c>
      <c r="AE240" s="275">
        <v>35398</v>
      </c>
      <c r="AF240" s="271">
        <v>6.35</v>
      </c>
      <c r="AG240" s="273">
        <v>40847</v>
      </c>
      <c r="AH240" s="269">
        <v>107216</v>
      </c>
      <c r="AI240" s="273">
        <v>40117</v>
      </c>
      <c r="AJ240" s="268">
        <v>167.93</v>
      </c>
      <c r="AK240" s="275">
        <v>32447</v>
      </c>
      <c r="AL240" s="270">
        <v>113.6</v>
      </c>
      <c r="AM240" s="275">
        <v>40086</v>
      </c>
      <c r="AN240" s="271">
        <v>5487.0814</v>
      </c>
      <c r="AO240" s="275">
        <v>36950</v>
      </c>
      <c r="AP240" s="271">
        <v>225.41</v>
      </c>
      <c r="AQ240" s="275">
        <v>41943</v>
      </c>
      <c r="AR240" s="270">
        <v>121.8</v>
      </c>
      <c r="AS240" s="275">
        <v>41789</v>
      </c>
      <c r="AT240" s="270">
        <v>3160.88</v>
      </c>
      <c r="AU240" s="275">
        <v>43371</v>
      </c>
      <c r="AV240" s="271">
        <v>481.423</v>
      </c>
      <c r="AW240" s="275">
        <v>39994</v>
      </c>
      <c r="AX240" s="270">
        <v>287.58</v>
      </c>
      <c r="AY240" s="275">
        <v>40086</v>
      </c>
      <c r="AZ240" s="270">
        <v>10501.7</v>
      </c>
      <c r="BA240" s="275">
        <v>40116</v>
      </c>
      <c r="BB240" s="270">
        <v>250.3</v>
      </c>
      <c r="BC240" s="273"/>
      <c r="BE240" s="273">
        <v>40480</v>
      </c>
      <c r="BF240" s="268">
        <v>1541.15</v>
      </c>
      <c r="BG240" s="273">
        <v>42734</v>
      </c>
      <c r="BH240" s="268">
        <v>287.81810000000002</v>
      </c>
      <c r="BI240" s="273">
        <v>41362</v>
      </c>
      <c r="BJ240" s="268">
        <v>331.36880000000002</v>
      </c>
      <c r="BK240" s="273">
        <v>41362</v>
      </c>
      <c r="BL240" s="268">
        <v>331.52390000000003</v>
      </c>
    </row>
    <row r="241" spans="1:64" x14ac:dyDescent="0.25">
      <c r="A241" s="273">
        <v>40512</v>
      </c>
      <c r="B241" s="268">
        <v>1189.6199999999999</v>
      </c>
      <c r="C241" s="273">
        <v>40512</v>
      </c>
      <c r="D241" s="268">
        <v>2077.9899999999998</v>
      </c>
      <c r="E241" s="273">
        <v>40512</v>
      </c>
      <c r="F241" s="268">
        <v>257.83</v>
      </c>
      <c r="G241" s="273">
        <v>40512</v>
      </c>
      <c r="H241" s="268">
        <v>1654.52</v>
      </c>
      <c r="I241" s="273">
        <v>40512</v>
      </c>
      <c r="J241" s="268">
        <v>678.94309999999996</v>
      </c>
      <c r="K241" s="273">
        <v>40512</v>
      </c>
      <c r="L241" s="268">
        <v>867.96339999999998</v>
      </c>
      <c r="M241" s="273">
        <v>41243</v>
      </c>
      <c r="N241" s="268">
        <v>897.54100000000005</v>
      </c>
      <c r="O241" s="273">
        <v>40512</v>
      </c>
      <c r="P241" s="268">
        <v>417.3784</v>
      </c>
      <c r="Q241" s="273"/>
      <c r="S241" s="273">
        <v>40512</v>
      </c>
      <c r="T241" s="268">
        <v>1737.22</v>
      </c>
      <c r="U241" s="273">
        <v>40512</v>
      </c>
      <c r="V241" s="268">
        <v>1658.99</v>
      </c>
      <c r="W241" s="273">
        <v>40512</v>
      </c>
      <c r="X241" s="268">
        <v>6.1</v>
      </c>
      <c r="Y241" s="273">
        <v>40512</v>
      </c>
      <c r="Z241" s="268">
        <v>0.1552</v>
      </c>
      <c r="AA241" s="273">
        <v>40512</v>
      </c>
      <c r="AB241" s="268">
        <v>2.7968000000000002</v>
      </c>
      <c r="AC241" s="275">
        <v>35611</v>
      </c>
      <c r="AD241" s="271">
        <v>111.0625</v>
      </c>
      <c r="AE241" s="275">
        <v>35430</v>
      </c>
      <c r="AF241" s="271">
        <v>6.6420000000000003</v>
      </c>
      <c r="AG241" s="273">
        <v>40877</v>
      </c>
      <c r="AH241" s="269">
        <v>106948</v>
      </c>
      <c r="AI241" s="273">
        <v>40147</v>
      </c>
      <c r="AJ241" s="268">
        <v>179.7</v>
      </c>
      <c r="AK241" s="275">
        <v>32477</v>
      </c>
      <c r="AL241" s="270">
        <v>109.7</v>
      </c>
      <c r="AM241" s="275">
        <v>40117</v>
      </c>
      <c r="AN241" s="271">
        <v>5524.6840000000002</v>
      </c>
      <c r="AO241" s="275">
        <v>36980</v>
      </c>
      <c r="AP241" s="271">
        <v>224.72</v>
      </c>
      <c r="AQ241" s="275">
        <v>41973</v>
      </c>
      <c r="AR241" s="270">
        <v>123.3</v>
      </c>
      <c r="AS241" s="275">
        <v>41820</v>
      </c>
      <c r="AT241" s="270">
        <v>3424.54</v>
      </c>
      <c r="AU241" s="275">
        <v>43404</v>
      </c>
      <c r="AV241" s="271">
        <v>439.49900000000002</v>
      </c>
      <c r="AW241" s="275">
        <v>40025</v>
      </c>
      <c r="AX241" s="270">
        <v>342.19</v>
      </c>
      <c r="AY241" s="275">
        <v>40178</v>
      </c>
      <c r="AZ241" s="270">
        <v>10442.799999999999</v>
      </c>
      <c r="BA241" s="275">
        <v>40147</v>
      </c>
      <c r="BB241" s="270">
        <v>232.3</v>
      </c>
      <c r="BC241" s="273"/>
      <c r="BE241" s="273">
        <v>40512</v>
      </c>
      <c r="BF241" s="268">
        <v>1532.65</v>
      </c>
      <c r="BG241" s="273">
        <v>42766</v>
      </c>
      <c r="BH241" s="268">
        <v>290.23779999999999</v>
      </c>
      <c r="BI241" s="273">
        <v>41394</v>
      </c>
      <c r="BJ241" s="268">
        <v>336.37169999999998</v>
      </c>
      <c r="BK241" s="273">
        <v>41394</v>
      </c>
      <c r="BL241" s="268">
        <v>336.26979999999998</v>
      </c>
    </row>
    <row r="242" spans="1:64" x14ac:dyDescent="0.25">
      <c r="A242" s="273">
        <v>40543</v>
      </c>
      <c r="B242" s="268">
        <v>1211.19</v>
      </c>
      <c r="C242" s="273">
        <v>40543</v>
      </c>
      <c r="D242" s="268">
        <v>2058.9299999999998</v>
      </c>
      <c r="E242" s="273">
        <v>40543</v>
      </c>
      <c r="F242" s="268">
        <v>257.89</v>
      </c>
      <c r="G242" s="273">
        <v>40543</v>
      </c>
      <c r="H242" s="268">
        <v>1629.61</v>
      </c>
      <c r="I242" s="273">
        <v>40543</v>
      </c>
      <c r="J242" s="268">
        <v>653.5539</v>
      </c>
      <c r="K242" s="273">
        <v>40543</v>
      </c>
      <c r="L242" s="268">
        <v>851.13520000000005</v>
      </c>
      <c r="M242" s="273">
        <v>41274</v>
      </c>
      <c r="N242" s="268">
        <v>906.47649999999999</v>
      </c>
      <c r="O242" s="273">
        <v>40543</v>
      </c>
      <c r="P242" s="268">
        <v>422.8288</v>
      </c>
      <c r="Q242" s="273"/>
      <c r="S242" s="273">
        <v>40543</v>
      </c>
      <c r="T242" s="268">
        <v>1727.67</v>
      </c>
      <c r="U242" s="273">
        <v>40543</v>
      </c>
      <c r="V242" s="268">
        <v>1641.1</v>
      </c>
      <c r="W242" s="273">
        <v>40543</v>
      </c>
      <c r="X242" s="268">
        <v>6.3</v>
      </c>
      <c r="Y242" s="273">
        <v>40543</v>
      </c>
      <c r="Z242" s="268">
        <v>0.1197</v>
      </c>
      <c r="AA242" s="273">
        <v>40543</v>
      </c>
      <c r="AB242" s="268">
        <v>3.2934999999999999</v>
      </c>
      <c r="AC242" s="275">
        <v>35642</v>
      </c>
      <c r="AD242" s="271">
        <v>116.75</v>
      </c>
      <c r="AE242" s="275">
        <v>35461</v>
      </c>
      <c r="AF242" s="271">
        <v>6.7889999999999997</v>
      </c>
      <c r="AG242" s="273">
        <v>40908</v>
      </c>
      <c r="AH242" s="269">
        <v>115200</v>
      </c>
      <c r="AI242" s="273">
        <v>40178</v>
      </c>
      <c r="AJ242" s="268">
        <v>180.86</v>
      </c>
      <c r="AK242" s="275">
        <v>32508</v>
      </c>
      <c r="AL242" s="270">
        <v>111.3</v>
      </c>
      <c r="AM242" s="275">
        <v>40147</v>
      </c>
      <c r="AN242" s="271">
        <v>5579.5317999999997</v>
      </c>
      <c r="AO242" s="275">
        <v>37011</v>
      </c>
      <c r="AP242" s="271">
        <v>228.13</v>
      </c>
      <c r="AQ242" s="275">
        <v>42004</v>
      </c>
      <c r="AR242" s="270">
        <v>123.9</v>
      </c>
      <c r="AS242" s="275">
        <v>41851</v>
      </c>
      <c r="AT242" s="270">
        <v>3289.1</v>
      </c>
      <c r="AU242" s="275">
        <v>43434</v>
      </c>
      <c r="AV242" s="271">
        <v>457.61099999999999</v>
      </c>
      <c r="AW242" s="275">
        <v>40056</v>
      </c>
      <c r="AX242" s="270">
        <v>351.23</v>
      </c>
      <c r="AY242" s="275">
        <v>40268</v>
      </c>
      <c r="AZ242" s="270">
        <v>10317.200000000001</v>
      </c>
      <c r="BA242" s="275">
        <v>40178</v>
      </c>
      <c r="BB242" s="270">
        <v>204.7</v>
      </c>
      <c r="BC242" s="273"/>
      <c r="BE242" s="273">
        <v>40543</v>
      </c>
      <c r="BF242" s="268">
        <v>1520.38</v>
      </c>
      <c r="BG242" s="273">
        <v>42794</v>
      </c>
      <c r="BH242" s="268">
        <v>291.60480000000001</v>
      </c>
      <c r="BI242" s="273">
        <v>41425</v>
      </c>
      <c r="BJ242" s="268">
        <v>331.08</v>
      </c>
      <c r="BK242" s="273">
        <v>41425</v>
      </c>
      <c r="BL242" s="268">
        <v>330.35730000000001</v>
      </c>
    </row>
    <row r="243" spans="1:64" x14ac:dyDescent="0.25">
      <c r="A243" s="273">
        <v>40574</v>
      </c>
      <c r="B243" s="268">
        <v>1237.9100000000001</v>
      </c>
      <c r="C243" s="273">
        <v>40574</v>
      </c>
      <c r="D243" s="268">
        <v>2063.0300000000002</v>
      </c>
      <c r="E243" s="273">
        <v>40574</v>
      </c>
      <c r="F243" s="268">
        <v>257.95999999999998</v>
      </c>
      <c r="G243" s="273">
        <v>40574</v>
      </c>
      <c r="H243" s="268">
        <v>1634.44</v>
      </c>
      <c r="I243" s="273">
        <v>40574</v>
      </c>
      <c r="J243" s="268">
        <v>639.40419999999995</v>
      </c>
      <c r="K243" s="273">
        <v>40574</v>
      </c>
      <c r="L243" s="268">
        <v>844.87109999999996</v>
      </c>
      <c r="M243" s="273">
        <v>41305</v>
      </c>
      <c r="N243" s="268">
        <v>900.505</v>
      </c>
      <c r="O243" s="273">
        <v>40574</v>
      </c>
      <c r="P243" s="268">
        <v>423.58980000000003</v>
      </c>
      <c r="Q243" s="273"/>
      <c r="S243" s="273">
        <v>40574</v>
      </c>
      <c r="T243" s="268">
        <v>1728.56</v>
      </c>
      <c r="U243" s="273">
        <v>40574</v>
      </c>
      <c r="V243" s="268">
        <v>1643.01</v>
      </c>
      <c r="W243" s="273">
        <v>40574</v>
      </c>
      <c r="X243" s="268">
        <v>5.6</v>
      </c>
      <c r="Y243" s="273">
        <v>40574</v>
      </c>
      <c r="Z243" s="268">
        <v>0.14499999999999999</v>
      </c>
      <c r="AA243" s="273">
        <v>40574</v>
      </c>
      <c r="AB243" s="268">
        <v>3.3704000000000001</v>
      </c>
      <c r="AC243" s="275">
        <v>35671</v>
      </c>
      <c r="AD243" s="271">
        <v>113.125</v>
      </c>
      <c r="AE243" s="275">
        <v>35489</v>
      </c>
      <c r="AF243" s="271">
        <v>6.8029999999999999</v>
      </c>
      <c r="AG243" s="273">
        <v>40939</v>
      </c>
      <c r="AH243" s="269">
        <v>110106</v>
      </c>
      <c r="AI243" s="273">
        <v>40209</v>
      </c>
      <c r="AJ243" s="268">
        <v>182.81</v>
      </c>
      <c r="AK243" s="275">
        <v>32539</v>
      </c>
      <c r="AL243" s="270">
        <v>114.1</v>
      </c>
      <c r="AM243" s="275">
        <v>40178</v>
      </c>
      <c r="AN243" s="271">
        <v>5733.6464999999998</v>
      </c>
      <c r="AO243" s="275">
        <v>37042</v>
      </c>
      <c r="AP243" s="271">
        <v>229.89</v>
      </c>
      <c r="AQ243" s="275">
        <v>42035</v>
      </c>
      <c r="AR243" s="270">
        <v>125.3</v>
      </c>
      <c r="AS243" s="275">
        <v>41880</v>
      </c>
      <c r="AT243" s="270">
        <v>3510.12</v>
      </c>
      <c r="AU243" s="275">
        <v>43465</v>
      </c>
      <c r="AV243" s="271">
        <v>445.488</v>
      </c>
      <c r="AW243" s="275">
        <v>40086</v>
      </c>
      <c r="AX243" s="270">
        <v>370.83</v>
      </c>
      <c r="AY243" s="275">
        <v>40359</v>
      </c>
      <c r="AZ243" s="270">
        <v>10256.1</v>
      </c>
      <c r="BA243" s="275">
        <v>40207</v>
      </c>
      <c r="BB243" s="270">
        <v>237.8</v>
      </c>
      <c r="BC243" s="273"/>
      <c r="BE243" s="273">
        <v>40574</v>
      </c>
      <c r="BF243" s="268">
        <v>1522.52</v>
      </c>
      <c r="BG243" s="273">
        <v>42825</v>
      </c>
      <c r="BH243" s="268">
        <v>291.44880000000001</v>
      </c>
      <c r="BI243" s="273">
        <v>41453</v>
      </c>
      <c r="BJ243" s="268">
        <v>316.25749999999999</v>
      </c>
      <c r="BK243" s="273">
        <v>41453</v>
      </c>
      <c r="BL243" s="268">
        <v>315.4923</v>
      </c>
    </row>
    <row r="244" spans="1:64" x14ac:dyDescent="0.25">
      <c r="A244" s="273">
        <v>40602</v>
      </c>
      <c r="B244" s="268">
        <v>1254.1300000000001</v>
      </c>
      <c r="C244" s="273">
        <v>40602</v>
      </c>
      <c r="D244" s="268">
        <v>2079.38</v>
      </c>
      <c r="E244" s="273">
        <v>40602</v>
      </c>
      <c r="F244" s="268">
        <v>258.01</v>
      </c>
      <c r="G244" s="273">
        <v>40602</v>
      </c>
      <c r="H244" s="268">
        <v>1630.2</v>
      </c>
      <c r="I244" s="273">
        <v>40602</v>
      </c>
      <c r="J244" s="268">
        <v>646.87429999999995</v>
      </c>
      <c r="K244" s="273">
        <v>40602</v>
      </c>
      <c r="L244" s="268">
        <v>858.31590000000006</v>
      </c>
      <c r="M244" s="273">
        <v>41333</v>
      </c>
      <c r="N244" s="268">
        <v>898.29849999999999</v>
      </c>
      <c r="O244" s="273">
        <v>40602</v>
      </c>
      <c r="P244" s="268">
        <v>426.08359999999999</v>
      </c>
      <c r="Q244" s="273"/>
      <c r="S244" s="273">
        <v>40602</v>
      </c>
      <c r="T244" s="268">
        <v>1732.9</v>
      </c>
      <c r="U244" s="273">
        <v>40602</v>
      </c>
      <c r="V244" s="268">
        <v>1647.12</v>
      </c>
      <c r="W244" s="273">
        <v>40602</v>
      </c>
      <c r="X244" s="268">
        <v>6.6</v>
      </c>
      <c r="Y244" s="273">
        <v>40602</v>
      </c>
      <c r="Z244" s="268">
        <v>0.13489999999999999</v>
      </c>
      <c r="AA244" s="273">
        <v>40602</v>
      </c>
      <c r="AB244" s="268">
        <v>3.4272</v>
      </c>
      <c r="AC244" s="275">
        <v>35703</v>
      </c>
      <c r="AD244" s="271">
        <v>115.28125</v>
      </c>
      <c r="AE244" s="275">
        <v>35520</v>
      </c>
      <c r="AF244" s="271">
        <v>7.0960000000000001</v>
      </c>
      <c r="AG244" s="273">
        <v>40968</v>
      </c>
      <c r="AH244" s="269">
        <v>113062</v>
      </c>
      <c r="AI244" s="273">
        <v>40237</v>
      </c>
      <c r="AJ244" s="268">
        <v>179.39</v>
      </c>
      <c r="AK244" s="275">
        <v>32567</v>
      </c>
      <c r="AL244" s="270">
        <v>112.2</v>
      </c>
      <c r="AM244" s="275">
        <v>40209</v>
      </c>
      <c r="AN244" s="271">
        <v>5737.9162999999999</v>
      </c>
      <c r="AO244" s="275">
        <v>37071</v>
      </c>
      <c r="AP244" s="271">
        <v>233.78</v>
      </c>
      <c r="AQ244" s="275">
        <v>42063</v>
      </c>
      <c r="AR244" s="270">
        <v>125.1</v>
      </c>
      <c r="AS244" s="275">
        <v>41912</v>
      </c>
      <c r="AT244" s="270">
        <v>3376.41</v>
      </c>
      <c r="AU244" s="275">
        <v>43496</v>
      </c>
      <c r="AV244" s="271">
        <v>484.49400000000003</v>
      </c>
      <c r="AW244" s="275">
        <v>40116</v>
      </c>
      <c r="AX244" s="270">
        <v>385.95</v>
      </c>
      <c r="AY244" s="275">
        <v>40451</v>
      </c>
      <c r="AZ244" s="270">
        <v>10178.5</v>
      </c>
      <c r="BA244" s="275">
        <v>40235</v>
      </c>
      <c r="BB244" s="270">
        <v>214.5</v>
      </c>
      <c r="BC244" s="273"/>
      <c r="BE244" s="273">
        <v>40602</v>
      </c>
      <c r="BF244" s="268">
        <v>1522.76</v>
      </c>
      <c r="BG244" s="273">
        <v>42853</v>
      </c>
      <c r="BH244" s="268">
        <v>293.17290000000003</v>
      </c>
      <c r="BI244" s="273">
        <v>41486</v>
      </c>
      <c r="BJ244" s="268">
        <v>309.30810000000002</v>
      </c>
      <c r="BK244" s="273">
        <v>41486</v>
      </c>
      <c r="BL244" s="268">
        <v>309.98259999999999</v>
      </c>
    </row>
    <row r="245" spans="1:64" x14ac:dyDescent="0.25">
      <c r="A245" s="273">
        <v>40633</v>
      </c>
      <c r="B245" s="268">
        <v>1258.19</v>
      </c>
      <c r="C245" s="273">
        <v>40633</v>
      </c>
      <c r="D245" s="268">
        <v>2076.6</v>
      </c>
      <c r="E245" s="273">
        <v>40633</v>
      </c>
      <c r="F245" s="268">
        <v>258.08</v>
      </c>
      <c r="G245" s="273">
        <v>40633</v>
      </c>
      <c r="H245" s="268">
        <v>1629.03</v>
      </c>
      <c r="I245" s="273">
        <v>40633</v>
      </c>
      <c r="J245" s="268">
        <v>646.93320000000006</v>
      </c>
      <c r="K245" s="273">
        <v>40633</v>
      </c>
      <c r="L245" s="268">
        <v>855.4624</v>
      </c>
      <c r="M245" s="273">
        <v>41362</v>
      </c>
      <c r="N245" s="268">
        <v>893.21569999999997</v>
      </c>
      <c r="O245" s="273">
        <v>40633</v>
      </c>
      <c r="P245" s="268">
        <v>428.09030000000001</v>
      </c>
      <c r="Q245" s="273"/>
      <c r="S245" s="273">
        <v>40633</v>
      </c>
      <c r="T245" s="268">
        <v>1737.73</v>
      </c>
      <c r="U245" s="273">
        <v>40633</v>
      </c>
      <c r="V245" s="268">
        <v>1648.03</v>
      </c>
      <c r="W245" s="273">
        <v>40633</v>
      </c>
      <c r="X245" s="268">
        <v>5.8</v>
      </c>
      <c r="Y245" s="273">
        <v>40633</v>
      </c>
      <c r="Z245" s="268">
        <v>9.1300000000000006E-2</v>
      </c>
      <c r="AA245" s="273">
        <v>40633</v>
      </c>
      <c r="AB245" s="268">
        <v>3.4702999999999999</v>
      </c>
      <c r="AC245" s="275">
        <v>35734</v>
      </c>
      <c r="AD245" s="271">
        <v>118.46875</v>
      </c>
      <c r="AE245" s="275">
        <v>35550</v>
      </c>
      <c r="AF245" s="271">
        <v>6.9569999999999999</v>
      </c>
      <c r="AG245" s="273">
        <v>40999</v>
      </c>
      <c r="AH245" s="269">
        <v>114455</v>
      </c>
      <c r="AI245" s="273">
        <v>40268</v>
      </c>
      <c r="AJ245" s="268">
        <v>170.93</v>
      </c>
      <c r="AK245" s="275">
        <v>32598</v>
      </c>
      <c r="AL245" s="270">
        <v>113.2</v>
      </c>
      <c r="AM245" s="275">
        <v>40237</v>
      </c>
      <c r="AN245" s="271">
        <v>5762.7102999999997</v>
      </c>
      <c r="AO245" s="275">
        <v>37103</v>
      </c>
      <c r="AP245" s="271">
        <v>239.1</v>
      </c>
      <c r="AQ245" s="275">
        <v>42094</v>
      </c>
      <c r="AR245" s="270">
        <v>124.6</v>
      </c>
      <c r="AS245" s="275">
        <v>41943</v>
      </c>
      <c r="AT245" s="270">
        <v>3507.29</v>
      </c>
      <c r="AU245" s="275">
        <v>43524</v>
      </c>
      <c r="AV245" s="271">
        <v>485.58300000000003</v>
      </c>
      <c r="AW245" s="275">
        <v>40147</v>
      </c>
      <c r="AX245" s="270">
        <v>414.92</v>
      </c>
      <c r="AY245" s="275">
        <v>40543</v>
      </c>
      <c r="AZ245" s="270">
        <v>9993.5</v>
      </c>
      <c r="BA245" s="275">
        <v>40268</v>
      </c>
      <c r="BB245" s="270">
        <v>243</v>
      </c>
      <c r="BC245" s="273"/>
      <c r="BE245" s="273">
        <v>40633</v>
      </c>
      <c r="BF245" s="268">
        <v>1524.46</v>
      </c>
      <c r="BG245" s="273">
        <v>42886</v>
      </c>
      <c r="BH245" s="268">
        <v>293.0471</v>
      </c>
      <c r="BI245" s="273">
        <v>41516</v>
      </c>
      <c r="BJ245" s="268">
        <v>302.17059999999998</v>
      </c>
      <c r="BK245" s="273">
        <v>41516</v>
      </c>
      <c r="BL245" s="268">
        <v>303.666</v>
      </c>
    </row>
    <row r="246" spans="1:64" x14ac:dyDescent="0.25">
      <c r="A246" s="273">
        <v>40662</v>
      </c>
      <c r="B246" s="268">
        <v>1277.69</v>
      </c>
      <c r="C246" s="273">
        <v>40662</v>
      </c>
      <c r="D246" s="268">
        <v>2112.31</v>
      </c>
      <c r="E246" s="273">
        <v>40662</v>
      </c>
      <c r="F246" s="268">
        <v>258.18</v>
      </c>
      <c r="G246" s="273">
        <v>40662</v>
      </c>
      <c r="H246" s="268">
        <v>1646.04</v>
      </c>
      <c r="I246" s="273">
        <v>40662</v>
      </c>
      <c r="J246" s="268">
        <v>659.03009999999995</v>
      </c>
      <c r="K246" s="273">
        <v>40662</v>
      </c>
      <c r="L246" s="268">
        <v>870.78189999999995</v>
      </c>
      <c r="M246" s="273">
        <v>41394</v>
      </c>
      <c r="N246" s="268">
        <v>911.1508</v>
      </c>
      <c r="O246" s="273">
        <v>40662</v>
      </c>
      <c r="P246" s="268">
        <v>441.35910000000001</v>
      </c>
      <c r="Q246" s="273"/>
      <c r="S246" s="273">
        <v>40662</v>
      </c>
      <c r="T246" s="268">
        <v>1756.8</v>
      </c>
      <c r="U246" s="273">
        <v>40662</v>
      </c>
      <c r="V246" s="268">
        <v>1668.95</v>
      </c>
      <c r="W246" s="273">
        <v>40663</v>
      </c>
      <c r="X246" s="268">
        <v>5.3</v>
      </c>
      <c r="Y246" s="273">
        <v>40662</v>
      </c>
      <c r="Z246" s="268">
        <v>3.5499999999999997E-2</v>
      </c>
      <c r="AA246" s="273">
        <v>40662</v>
      </c>
      <c r="AB246" s="268">
        <v>3.2862999999999998</v>
      </c>
      <c r="AC246" s="275">
        <v>35762</v>
      </c>
      <c r="AD246" s="271">
        <v>119.1875</v>
      </c>
      <c r="AE246" s="275">
        <v>35580</v>
      </c>
      <c r="AF246" s="271">
        <v>6.9059999999999997</v>
      </c>
      <c r="AG246" s="273">
        <v>41029</v>
      </c>
      <c r="AH246" s="269">
        <v>111907</v>
      </c>
      <c r="AI246" s="273">
        <v>40298</v>
      </c>
      <c r="AJ246" s="268">
        <v>172.16</v>
      </c>
      <c r="AK246" s="275">
        <v>32628</v>
      </c>
      <c r="AL246" s="270">
        <v>111.2</v>
      </c>
      <c r="AM246" s="275">
        <v>40268</v>
      </c>
      <c r="AN246" s="271">
        <v>5904.0285999999996</v>
      </c>
      <c r="AO246" s="275">
        <v>37134</v>
      </c>
      <c r="AP246" s="271">
        <v>234</v>
      </c>
      <c r="AQ246" s="275">
        <v>42124</v>
      </c>
      <c r="AR246" s="270">
        <v>124.2</v>
      </c>
      <c r="AS246" s="275">
        <v>41971</v>
      </c>
      <c r="AT246" s="270">
        <v>3739.25</v>
      </c>
      <c r="AU246" s="275">
        <v>43553</v>
      </c>
      <c r="AV246" s="271">
        <v>489.65800000000002</v>
      </c>
      <c r="AW246" s="275">
        <v>40178</v>
      </c>
      <c r="AX246" s="270">
        <v>411.23</v>
      </c>
      <c r="AY246" s="275">
        <v>40633</v>
      </c>
      <c r="AZ246" s="270">
        <v>9947</v>
      </c>
      <c r="BA246" s="275">
        <v>40298</v>
      </c>
      <c r="BB246" s="270">
        <v>291.3</v>
      </c>
      <c r="BC246" s="273"/>
      <c r="BE246" s="273">
        <v>40662</v>
      </c>
      <c r="BF246" s="268">
        <v>1536.44</v>
      </c>
      <c r="BG246" s="273">
        <v>42916</v>
      </c>
      <c r="BH246" s="268">
        <v>290.26859999999999</v>
      </c>
      <c r="BI246" s="273">
        <v>41547</v>
      </c>
      <c r="BJ246" s="268">
        <v>313.6678</v>
      </c>
      <c r="BK246" s="273">
        <v>41547</v>
      </c>
      <c r="BL246" s="268">
        <v>313.97649999999999</v>
      </c>
    </row>
    <row r="247" spans="1:64" x14ac:dyDescent="0.25">
      <c r="A247" s="273">
        <v>40694</v>
      </c>
      <c r="B247" s="268">
        <v>1283.92</v>
      </c>
      <c r="C247" s="273">
        <v>40694</v>
      </c>
      <c r="D247" s="268">
        <v>2142.8200000000002</v>
      </c>
      <c r="E247" s="273">
        <v>40694</v>
      </c>
      <c r="F247" s="268">
        <v>258.23</v>
      </c>
      <c r="G247" s="273">
        <v>40694</v>
      </c>
      <c r="H247" s="268">
        <v>1666.81</v>
      </c>
      <c r="I247" s="273">
        <v>40694</v>
      </c>
      <c r="J247" s="268">
        <v>681.83510000000001</v>
      </c>
      <c r="K247" s="273">
        <v>40694</v>
      </c>
      <c r="L247" s="268">
        <v>885.6644</v>
      </c>
      <c r="M247" s="273">
        <v>41425</v>
      </c>
      <c r="N247" s="268">
        <v>886.97119999999995</v>
      </c>
      <c r="O247" s="273">
        <v>40694</v>
      </c>
      <c r="P247" s="268">
        <v>441.01280000000003</v>
      </c>
      <c r="Q247" s="273"/>
      <c r="S247" s="273">
        <v>40694</v>
      </c>
      <c r="T247" s="268">
        <v>1775.67</v>
      </c>
      <c r="U247" s="273">
        <v>40694</v>
      </c>
      <c r="V247" s="268">
        <v>1690.73</v>
      </c>
      <c r="W247" s="273">
        <v>40694</v>
      </c>
      <c r="X247" s="268">
        <v>5.7</v>
      </c>
      <c r="Y247" s="273">
        <v>40694</v>
      </c>
      <c r="Z247" s="268">
        <v>4.5600000000000002E-2</v>
      </c>
      <c r="AA247" s="273">
        <v>40694</v>
      </c>
      <c r="AB247" s="268">
        <v>3.0607000000000002</v>
      </c>
      <c r="AC247" s="275">
        <v>35795</v>
      </c>
      <c r="AD247" s="271">
        <v>120.46875</v>
      </c>
      <c r="AE247" s="275">
        <v>35611</v>
      </c>
      <c r="AF247" s="271">
        <v>6.7850000000000001</v>
      </c>
      <c r="AG247" s="273">
        <v>41060</v>
      </c>
      <c r="AH247" s="269">
        <v>113660</v>
      </c>
      <c r="AI247" s="273">
        <v>40329</v>
      </c>
      <c r="AJ247" s="268">
        <v>171.97</v>
      </c>
      <c r="AK247" s="275">
        <v>32659</v>
      </c>
      <c r="AL247" s="270">
        <v>110.9</v>
      </c>
      <c r="AM247" s="275">
        <v>40298</v>
      </c>
      <c r="AN247" s="271">
        <v>6021.7937000000002</v>
      </c>
      <c r="AO247" s="275">
        <v>37162</v>
      </c>
      <c r="AP247" s="271">
        <v>218.65</v>
      </c>
      <c r="AQ247" s="275">
        <v>42155</v>
      </c>
      <c r="AR247" s="270">
        <v>123.8</v>
      </c>
      <c r="AS247" s="275">
        <v>42004</v>
      </c>
      <c r="AT247" s="270">
        <v>3631.25</v>
      </c>
      <c r="AU247" s="275">
        <v>43585</v>
      </c>
      <c r="AV247" s="271">
        <v>499.96699999999998</v>
      </c>
      <c r="AW247" s="275">
        <v>40207</v>
      </c>
      <c r="AX247" s="270">
        <v>386.1</v>
      </c>
      <c r="AY247" s="275">
        <v>40724</v>
      </c>
      <c r="AZ247" s="270">
        <v>9891.4</v>
      </c>
      <c r="BA247" s="275">
        <v>40329</v>
      </c>
      <c r="BB247" s="270">
        <v>178</v>
      </c>
      <c r="BC247" s="273"/>
      <c r="BE247" s="273">
        <v>40694</v>
      </c>
      <c r="BF247" s="268">
        <v>1548.12</v>
      </c>
      <c r="BG247" s="273">
        <v>42947</v>
      </c>
      <c r="BH247" s="268">
        <v>291.56180000000001</v>
      </c>
      <c r="BI247" s="273">
        <v>41578</v>
      </c>
      <c r="BJ247" s="268">
        <v>316.94929999999999</v>
      </c>
      <c r="BK247" s="273">
        <v>41578</v>
      </c>
      <c r="BL247" s="268">
        <v>317.05930000000001</v>
      </c>
    </row>
    <row r="248" spans="1:64" x14ac:dyDescent="0.25">
      <c r="A248" s="273">
        <v>40724</v>
      </c>
      <c r="B248" s="268">
        <v>1271.42</v>
      </c>
      <c r="C248" s="273">
        <v>40724</v>
      </c>
      <c r="D248" s="268">
        <v>2124.04</v>
      </c>
      <c r="E248" s="273">
        <v>40724</v>
      </c>
      <c r="F248" s="268">
        <v>258.27999999999997</v>
      </c>
      <c r="G248" s="273">
        <v>40724</v>
      </c>
      <c r="H248" s="268">
        <v>1665.44</v>
      </c>
      <c r="I248" s="273">
        <v>40724</v>
      </c>
      <c r="J248" s="268">
        <v>668.69380000000001</v>
      </c>
      <c r="K248" s="273">
        <v>40724</v>
      </c>
      <c r="L248" s="268">
        <v>888.7473</v>
      </c>
      <c r="M248" s="273">
        <v>41453</v>
      </c>
      <c r="N248" s="268">
        <v>847.33879999999999</v>
      </c>
      <c r="O248" s="273">
        <v>40724</v>
      </c>
      <c r="P248" s="268">
        <v>441.34730000000002</v>
      </c>
      <c r="Q248" s="273"/>
      <c r="S248" s="273">
        <v>40724</v>
      </c>
      <c r="T248" s="268">
        <v>1777.33</v>
      </c>
      <c r="U248" s="273">
        <v>40724</v>
      </c>
      <c r="V248" s="268">
        <v>1685.78</v>
      </c>
      <c r="W248" s="273">
        <v>40724</v>
      </c>
      <c r="X248" s="268">
        <v>5.6</v>
      </c>
      <c r="Y248" s="273">
        <v>40724</v>
      </c>
      <c r="Z248" s="268">
        <v>1.0200000000000001E-2</v>
      </c>
      <c r="AA248" s="273">
        <v>40724</v>
      </c>
      <c r="AB248" s="268">
        <v>3.16</v>
      </c>
      <c r="AC248" s="275">
        <v>35825</v>
      </c>
      <c r="AD248" s="271">
        <v>122.28125</v>
      </c>
      <c r="AE248" s="275">
        <v>35642</v>
      </c>
      <c r="AF248" s="271">
        <v>6.298</v>
      </c>
      <c r="AG248" s="273">
        <v>41090</v>
      </c>
      <c r="AH248" s="269">
        <v>114286</v>
      </c>
      <c r="AI248" s="273">
        <v>40359</v>
      </c>
      <c r="AJ248" s="268">
        <v>170.24</v>
      </c>
      <c r="AK248" s="275">
        <v>32689</v>
      </c>
      <c r="AL248" s="270">
        <v>109.4</v>
      </c>
      <c r="AM248" s="275">
        <v>40329</v>
      </c>
      <c r="AN248" s="271">
        <v>5861.6207999999997</v>
      </c>
      <c r="AO248" s="275">
        <v>37195</v>
      </c>
      <c r="AP248" s="271">
        <v>205.62</v>
      </c>
      <c r="AQ248" s="275">
        <v>42185</v>
      </c>
      <c r="AR248" s="270">
        <v>123.9</v>
      </c>
      <c r="AS248" s="275">
        <v>42034</v>
      </c>
      <c r="AT248" s="270">
        <v>3293.95</v>
      </c>
      <c r="AU248" s="275">
        <v>43616</v>
      </c>
      <c r="AV248" s="271">
        <v>463.68799999999999</v>
      </c>
      <c r="AW248" s="275">
        <v>40235</v>
      </c>
      <c r="AX248" s="270">
        <v>427.84</v>
      </c>
      <c r="AY248" s="275">
        <v>40816</v>
      </c>
      <c r="AZ248" s="270">
        <v>9832.2999999999993</v>
      </c>
      <c r="BA248" s="275">
        <v>40359</v>
      </c>
      <c r="BB248" s="270">
        <v>172.1</v>
      </c>
      <c r="BC248" s="273"/>
      <c r="BE248" s="273">
        <v>40724</v>
      </c>
      <c r="BF248" s="268">
        <v>1546.53</v>
      </c>
      <c r="BG248" s="273">
        <v>42978</v>
      </c>
      <c r="BH248" s="268">
        <v>294.66399999999999</v>
      </c>
      <c r="BI248" s="273">
        <v>41607</v>
      </c>
      <c r="BJ248" s="268">
        <v>316.23770000000002</v>
      </c>
      <c r="BK248" s="273">
        <v>41607</v>
      </c>
      <c r="BL248" s="268">
        <v>317.22219999999999</v>
      </c>
    </row>
    <row r="249" spans="1:64" x14ac:dyDescent="0.25">
      <c r="A249" s="273">
        <v>40753</v>
      </c>
      <c r="B249" s="268">
        <v>1286.1600000000001</v>
      </c>
      <c r="C249" s="273">
        <v>40753</v>
      </c>
      <c r="D249" s="268">
        <v>2177.6</v>
      </c>
      <c r="E249" s="273">
        <v>40753</v>
      </c>
      <c r="F249" s="268">
        <v>258.24</v>
      </c>
      <c r="G249" s="273">
        <v>40753</v>
      </c>
      <c r="H249" s="268">
        <v>1689.16</v>
      </c>
      <c r="I249" s="273">
        <v>40753</v>
      </c>
      <c r="J249" s="268">
        <v>697.52210000000002</v>
      </c>
      <c r="K249" s="273">
        <v>40753</v>
      </c>
      <c r="L249" s="268">
        <v>897.81560000000002</v>
      </c>
      <c r="M249" s="273">
        <v>41486</v>
      </c>
      <c r="N249" s="268">
        <v>856.77350000000001</v>
      </c>
      <c r="O249" s="273">
        <v>40753</v>
      </c>
      <c r="P249" s="268">
        <v>450.45749999999998</v>
      </c>
      <c r="Q249" s="273"/>
      <c r="S249" s="273">
        <v>40753</v>
      </c>
      <c r="T249" s="268">
        <v>1793.85</v>
      </c>
      <c r="U249" s="273">
        <v>40753</v>
      </c>
      <c r="V249" s="268">
        <v>1712.53</v>
      </c>
      <c r="W249" s="273">
        <v>40755</v>
      </c>
      <c r="X249" s="268">
        <v>6.1</v>
      </c>
      <c r="Y249" s="273">
        <v>40753</v>
      </c>
      <c r="Z249" s="268">
        <v>9.1499999999999998E-2</v>
      </c>
      <c r="AA249" s="273">
        <v>40753</v>
      </c>
      <c r="AB249" s="268">
        <v>2.7961</v>
      </c>
      <c r="AC249" s="275">
        <v>35853</v>
      </c>
      <c r="AD249" s="271">
        <v>120.78125</v>
      </c>
      <c r="AE249" s="275">
        <v>35671</v>
      </c>
      <c r="AF249" s="271">
        <v>6.6109999999999998</v>
      </c>
      <c r="AG249" s="273">
        <v>41121</v>
      </c>
      <c r="AH249" s="269">
        <v>99291</v>
      </c>
      <c r="AI249" s="273">
        <v>40390</v>
      </c>
      <c r="AJ249" s="268">
        <v>176.05</v>
      </c>
      <c r="AK249" s="275">
        <v>32720</v>
      </c>
      <c r="AL249" s="270">
        <v>108.9</v>
      </c>
      <c r="AM249" s="275">
        <v>40359</v>
      </c>
      <c r="AN249" s="271">
        <v>5872.0928000000004</v>
      </c>
      <c r="AO249" s="275">
        <v>37225</v>
      </c>
      <c r="AP249" s="271">
        <v>217.2</v>
      </c>
      <c r="AQ249" s="275">
        <v>42216</v>
      </c>
      <c r="AR249" s="270">
        <v>124.1</v>
      </c>
      <c r="AS249" s="275">
        <v>42062</v>
      </c>
      <c r="AT249" s="270">
        <v>3358.84</v>
      </c>
      <c r="AU249" s="275">
        <v>43644</v>
      </c>
      <c r="AV249" s="271">
        <v>492.62799999999999</v>
      </c>
      <c r="AW249" s="275">
        <v>40268</v>
      </c>
      <c r="AX249" s="270">
        <v>470.96</v>
      </c>
      <c r="AY249" s="275">
        <v>40907</v>
      </c>
      <c r="AZ249" s="270">
        <v>9777.7999999999993</v>
      </c>
      <c r="BA249" s="275">
        <v>40389</v>
      </c>
      <c r="BB249" s="270">
        <v>174.9</v>
      </c>
      <c r="BC249" s="273"/>
      <c r="BE249" s="273">
        <v>40753</v>
      </c>
      <c r="BF249" s="268">
        <v>1559.53</v>
      </c>
      <c r="BG249" s="273">
        <v>43007</v>
      </c>
      <c r="BH249" s="268">
        <v>292.77600000000001</v>
      </c>
      <c r="BI249" s="273">
        <v>41639</v>
      </c>
      <c r="BJ249" s="268">
        <v>315.7627</v>
      </c>
      <c r="BK249" s="273">
        <v>41639</v>
      </c>
      <c r="BL249" s="268">
        <v>316.24040000000002</v>
      </c>
    </row>
    <row r="250" spans="1:64" x14ac:dyDescent="0.25">
      <c r="A250" s="273">
        <v>40786</v>
      </c>
      <c r="B250" s="268">
        <v>1234.68</v>
      </c>
      <c r="C250" s="273">
        <v>40786</v>
      </c>
      <c r="D250" s="268">
        <v>2179.02</v>
      </c>
      <c r="E250" s="273">
        <v>40786</v>
      </c>
      <c r="F250" s="268">
        <v>258.41000000000003</v>
      </c>
      <c r="G250" s="273">
        <v>40786</v>
      </c>
      <c r="H250" s="268">
        <v>1718.99</v>
      </c>
      <c r="I250" s="273">
        <v>40786</v>
      </c>
      <c r="J250" s="268">
        <v>759.00440000000003</v>
      </c>
      <c r="K250" s="273">
        <v>40786</v>
      </c>
      <c r="L250" s="268">
        <v>913.17539999999997</v>
      </c>
      <c r="M250" s="273">
        <v>41516</v>
      </c>
      <c r="N250" s="268">
        <v>840.01790000000005</v>
      </c>
      <c r="O250" s="273">
        <v>40786</v>
      </c>
      <c r="P250" s="268">
        <v>456.18669999999997</v>
      </c>
      <c r="Q250" s="273"/>
      <c r="S250" s="273">
        <v>40786</v>
      </c>
      <c r="T250" s="268">
        <v>1816.19</v>
      </c>
      <c r="U250" s="273">
        <v>40786</v>
      </c>
      <c r="V250" s="268">
        <v>1737.55</v>
      </c>
      <c r="W250" s="273">
        <v>40786</v>
      </c>
      <c r="X250" s="268">
        <v>5</v>
      </c>
      <c r="Y250" s="273">
        <v>40786</v>
      </c>
      <c r="Z250" s="268">
        <v>1.0200000000000001E-2</v>
      </c>
      <c r="AA250" s="273">
        <v>40786</v>
      </c>
      <c r="AB250" s="268">
        <v>2.2233999999999998</v>
      </c>
      <c r="AC250" s="275">
        <v>35885</v>
      </c>
      <c r="AD250" s="271">
        <v>120.25</v>
      </c>
      <c r="AE250" s="275">
        <v>35703</v>
      </c>
      <c r="AF250" s="271">
        <v>6.399</v>
      </c>
      <c r="AG250" s="273">
        <v>41152</v>
      </c>
      <c r="AH250" s="269">
        <v>99602</v>
      </c>
      <c r="AI250" s="273">
        <v>40421</v>
      </c>
      <c r="AJ250" s="268">
        <v>185.98</v>
      </c>
      <c r="AK250" s="275">
        <v>32751</v>
      </c>
      <c r="AL250" s="270">
        <v>110.1</v>
      </c>
      <c r="AM250" s="275">
        <v>40390</v>
      </c>
      <c r="AN250" s="271">
        <v>6027.4822000000004</v>
      </c>
      <c r="AO250" s="275">
        <v>37256</v>
      </c>
      <c r="AP250" s="271">
        <v>212.1</v>
      </c>
      <c r="AQ250" s="275">
        <v>42247</v>
      </c>
      <c r="AR250" s="270">
        <v>124.4</v>
      </c>
      <c r="AS250" s="275">
        <v>42094</v>
      </c>
      <c r="AT250" s="270">
        <v>3349.25</v>
      </c>
      <c r="AU250" s="275">
        <v>43677</v>
      </c>
      <c r="AV250" s="271">
        <v>486.60399999999998</v>
      </c>
      <c r="AW250" s="275">
        <v>40298</v>
      </c>
      <c r="AX250" s="270">
        <v>504.75</v>
      </c>
      <c r="AY250" s="275">
        <v>40998</v>
      </c>
      <c r="AZ250" s="270">
        <v>9731.2999999999993</v>
      </c>
      <c r="BA250" s="275">
        <v>40421</v>
      </c>
      <c r="BB250" s="270">
        <v>173.6</v>
      </c>
      <c r="BC250" s="273"/>
      <c r="BE250" s="273">
        <v>40786</v>
      </c>
      <c r="BF250" s="268">
        <v>1579.51</v>
      </c>
      <c r="BG250" s="273">
        <v>43039</v>
      </c>
      <c r="BH250" s="268">
        <v>293.40230000000003</v>
      </c>
      <c r="BI250" s="273">
        <v>41670</v>
      </c>
      <c r="BJ250" s="268">
        <v>326.48309999999998</v>
      </c>
      <c r="BK250" s="273">
        <v>41670</v>
      </c>
      <c r="BL250" s="268">
        <v>324.52850000000001</v>
      </c>
    </row>
    <row r="251" spans="1:64" x14ac:dyDescent="0.25">
      <c r="A251" s="273">
        <v>40816</v>
      </c>
      <c r="B251" s="268">
        <v>1194.32</v>
      </c>
      <c r="C251" s="273">
        <v>40816</v>
      </c>
      <c r="D251" s="268">
        <v>2184.58</v>
      </c>
      <c r="E251" s="273">
        <v>40816</v>
      </c>
      <c r="F251" s="268">
        <v>258.39</v>
      </c>
      <c r="G251" s="273">
        <v>40816</v>
      </c>
      <c r="H251" s="268">
        <v>1724.33</v>
      </c>
      <c r="I251" s="273">
        <v>40816</v>
      </c>
      <c r="J251" s="268">
        <v>833.61040000000003</v>
      </c>
      <c r="K251" s="273">
        <v>40816</v>
      </c>
      <c r="L251" s="268">
        <v>922.62279999999998</v>
      </c>
      <c r="M251" s="273">
        <v>41547</v>
      </c>
      <c r="N251" s="268">
        <v>859.0086</v>
      </c>
      <c r="O251" s="273">
        <v>40816</v>
      </c>
      <c r="P251" s="268">
        <v>445.64550000000003</v>
      </c>
      <c r="Q251" s="273"/>
      <c r="S251" s="273">
        <v>40816</v>
      </c>
      <c r="T251" s="268">
        <v>1819.29</v>
      </c>
      <c r="U251" s="273">
        <v>40816</v>
      </c>
      <c r="V251" s="268">
        <v>1750.19</v>
      </c>
      <c r="W251" s="273">
        <v>40816</v>
      </c>
      <c r="X251" s="268">
        <v>3.9</v>
      </c>
      <c r="Y251" s="273">
        <v>40816</v>
      </c>
      <c r="Z251" s="268">
        <v>2.0299999999999999E-2</v>
      </c>
      <c r="AA251" s="273">
        <v>40816</v>
      </c>
      <c r="AB251" s="268">
        <v>1.9154</v>
      </c>
      <c r="AC251" s="275">
        <v>35915</v>
      </c>
      <c r="AD251" s="271">
        <v>120.21875</v>
      </c>
      <c r="AE251" s="275">
        <v>35734</v>
      </c>
      <c r="AF251" s="271">
        <v>6.1529999999999996</v>
      </c>
      <c r="AG251" s="273">
        <v>41182</v>
      </c>
      <c r="AH251" s="269">
        <v>105099</v>
      </c>
      <c r="AI251" s="273">
        <v>40451</v>
      </c>
      <c r="AJ251" s="268">
        <v>196.62</v>
      </c>
      <c r="AK251" s="275">
        <v>32781</v>
      </c>
      <c r="AL251" s="270">
        <v>109.6</v>
      </c>
      <c r="AM251" s="275">
        <v>40421</v>
      </c>
      <c r="AN251" s="271">
        <v>6100.8429999999998</v>
      </c>
      <c r="AO251" s="275">
        <v>37287</v>
      </c>
      <c r="AP251" s="271">
        <v>212.32</v>
      </c>
      <c r="AQ251" s="275">
        <v>42277</v>
      </c>
      <c r="AR251" s="270">
        <v>124.8</v>
      </c>
      <c r="AS251" s="275">
        <v>42124</v>
      </c>
      <c r="AT251" s="270">
        <v>3303.85</v>
      </c>
      <c r="AU251" s="275"/>
      <c r="AV251" s="271"/>
      <c r="AW251" s="275">
        <v>40329</v>
      </c>
      <c r="AX251" s="270">
        <v>462.33</v>
      </c>
      <c r="AY251" s="275">
        <v>41089</v>
      </c>
      <c r="AZ251" s="270">
        <v>9676.1</v>
      </c>
      <c r="BA251" s="275">
        <v>40451</v>
      </c>
      <c r="BB251" s="270">
        <v>181.8</v>
      </c>
      <c r="BC251" s="273"/>
      <c r="BE251" s="273">
        <v>40816</v>
      </c>
      <c r="BF251" s="268">
        <v>1584.91</v>
      </c>
      <c r="BG251" s="273">
        <v>43069</v>
      </c>
      <c r="BH251" s="268">
        <v>293.78300000000002</v>
      </c>
      <c r="BI251" s="273">
        <v>41698</v>
      </c>
      <c r="BJ251" s="268">
        <v>331.87529999999998</v>
      </c>
      <c r="BK251" s="273">
        <v>41698</v>
      </c>
      <c r="BL251" s="268">
        <v>329.0394</v>
      </c>
    </row>
    <row r="252" spans="1:64" x14ac:dyDescent="0.25">
      <c r="A252" s="273">
        <v>40847</v>
      </c>
      <c r="B252" s="268">
        <v>1265.8900000000001</v>
      </c>
      <c r="C252" s="273">
        <v>40847</v>
      </c>
      <c r="D252" s="268">
        <v>2223.63</v>
      </c>
      <c r="E252" s="273">
        <v>40847</v>
      </c>
      <c r="F252" s="268">
        <v>258.43</v>
      </c>
      <c r="G252" s="273">
        <v>40847</v>
      </c>
      <c r="H252" s="268">
        <v>1720.39</v>
      </c>
      <c r="I252" s="273">
        <v>40847</v>
      </c>
      <c r="J252" s="268">
        <v>801.77260000000001</v>
      </c>
      <c r="K252" s="273">
        <v>40847</v>
      </c>
      <c r="L252" s="268">
        <v>919.18520000000001</v>
      </c>
      <c r="M252" s="273">
        <v>41578</v>
      </c>
      <c r="N252" s="268">
        <v>877.38480000000004</v>
      </c>
      <c r="O252" s="273">
        <v>40847</v>
      </c>
      <c r="P252" s="268">
        <v>451.57749999999999</v>
      </c>
      <c r="Q252" s="273"/>
      <c r="S252" s="273">
        <v>40847</v>
      </c>
      <c r="T252" s="268">
        <v>1819.24</v>
      </c>
      <c r="U252" s="273">
        <v>40847</v>
      </c>
      <c r="V252" s="268">
        <v>1752.07</v>
      </c>
      <c r="W252" s="273">
        <v>40847</v>
      </c>
      <c r="X252" s="268">
        <v>4.7</v>
      </c>
      <c r="Y252" s="273">
        <v>40847</v>
      </c>
      <c r="Z252" s="268">
        <v>-1.52E-2</v>
      </c>
      <c r="AA252" s="273">
        <v>40847</v>
      </c>
      <c r="AB252" s="268">
        <v>2.1133000000000002</v>
      </c>
      <c r="AC252" s="275">
        <v>35944</v>
      </c>
      <c r="AD252" s="271">
        <v>121.71875</v>
      </c>
      <c r="AE252" s="275">
        <v>35762</v>
      </c>
      <c r="AF252" s="271">
        <v>6.0540000000000003</v>
      </c>
      <c r="AG252" s="273">
        <v>41213</v>
      </c>
      <c r="AH252" s="269">
        <v>101105</v>
      </c>
      <c r="AI252" s="273">
        <v>40482</v>
      </c>
      <c r="AJ252" s="268">
        <v>208.29</v>
      </c>
      <c r="AK252" s="275">
        <v>32812</v>
      </c>
      <c r="AL252" s="270">
        <v>109.3</v>
      </c>
      <c r="AM252" s="275">
        <v>40451</v>
      </c>
      <c r="AN252" s="271">
        <v>6237.3122000000003</v>
      </c>
      <c r="AO252" s="275">
        <v>37315</v>
      </c>
      <c r="AP252" s="271">
        <v>215.88</v>
      </c>
      <c r="AQ252" s="275">
        <v>42308</v>
      </c>
      <c r="AR252" s="270">
        <v>125.3</v>
      </c>
      <c r="AS252" s="275">
        <v>42153</v>
      </c>
      <c r="AT252" s="270">
        <v>3531.5</v>
      </c>
      <c r="AU252" s="275"/>
      <c r="AV252" s="271"/>
      <c r="AW252" s="275">
        <v>40359</v>
      </c>
      <c r="AX252" s="270">
        <v>450.85</v>
      </c>
      <c r="AY252" s="275">
        <v>41180</v>
      </c>
      <c r="AZ252" s="270">
        <v>9618.7000000000007</v>
      </c>
      <c r="BA252" s="275">
        <v>40480</v>
      </c>
      <c r="BB252" s="270">
        <v>178.9</v>
      </c>
      <c r="BC252" s="273"/>
      <c r="BE252" s="273">
        <v>40847</v>
      </c>
      <c r="BF252" s="268">
        <v>1583.26</v>
      </c>
      <c r="BG252" s="273">
        <v>43098</v>
      </c>
      <c r="BH252" s="268">
        <v>296.4726</v>
      </c>
      <c r="BI252" s="273">
        <v>41729</v>
      </c>
      <c r="BJ252" s="268">
        <v>335.37119999999999</v>
      </c>
      <c r="BK252" s="273">
        <v>41729</v>
      </c>
      <c r="BL252" s="268">
        <v>331.68689999999998</v>
      </c>
    </row>
    <row r="253" spans="1:64" x14ac:dyDescent="0.25">
      <c r="A253" s="273">
        <v>40877</v>
      </c>
      <c r="B253" s="268">
        <v>1238.5999999999999</v>
      </c>
      <c r="C253" s="273">
        <v>40877</v>
      </c>
      <c r="D253" s="268">
        <v>2180.0500000000002</v>
      </c>
      <c r="E253" s="273">
        <v>40877</v>
      </c>
      <c r="F253" s="268">
        <v>258.47000000000003</v>
      </c>
      <c r="G253" s="273">
        <v>40877</v>
      </c>
      <c r="H253" s="268">
        <v>1726.81</v>
      </c>
      <c r="I253" s="273">
        <v>40877</v>
      </c>
      <c r="J253" s="268">
        <v>823.57820000000004</v>
      </c>
      <c r="K253" s="273">
        <v>40877</v>
      </c>
      <c r="L253" s="268">
        <v>924.62429999999995</v>
      </c>
      <c r="M253" s="273">
        <v>41607</v>
      </c>
      <c r="N253" s="268">
        <v>866.44870000000003</v>
      </c>
      <c r="O253" s="273">
        <v>40877</v>
      </c>
      <c r="P253" s="268">
        <v>443.69690000000003</v>
      </c>
      <c r="Q253" s="273"/>
      <c r="S253" s="273">
        <v>40877</v>
      </c>
      <c r="T253" s="268">
        <v>1822.55</v>
      </c>
      <c r="U253" s="273">
        <v>40877</v>
      </c>
      <c r="V253" s="268">
        <v>1750.55</v>
      </c>
      <c r="W253" s="273">
        <v>40877</v>
      </c>
      <c r="X253" s="268">
        <v>3.8</v>
      </c>
      <c r="Y253" s="273">
        <v>40877</v>
      </c>
      <c r="Z253" s="268">
        <v>0</v>
      </c>
      <c r="AA253" s="273">
        <v>40877</v>
      </c>
      <c r="AB253" s="268">
        <v>2.0680000000000001</v>
      </c>
      <c r="AC253" s="275">
        <v>35976</v>
      </c>
      <c r="AD253" s="271">
        <v>123.59375</v>
      </c>
      <c r="AE253" s="275">
        <v>35795</v>
      </c>
      <c r="AF253" s="271">
        <v>5.923</v>
      </c>
      <c r="AG253" s="273">
        <v>41243</v>
      </c>
      <c r="AH253" s="269">
        <v>109163</v>
      </c>
      <c r="AI253" s="273">
        <v>40512</v>
      </c>
      <c r="AJ253" s="268">
        <v>216.06</v>
      </c>
      <c r="AK253" s="275">
        <v>32842</v>
      </c>
      <c r="AL253" s="270">
        <v>112.2</v>
      </c>
      <c r="AM253" s="275">
        <v>40482</v>
      </c>
      <c r="AN253" s="271">
        <v>6363.0645999999997</v>
      </c>
      <c r="AO253" s="275">
        <v>37344</v>
      </c>
      <c r="AP253" s="271">
        <v>219.64</v>
      </c>
      <c r="AQ253" s="275">
        <v>42338</v>
      </c>
      <c r="AR253" s="270">
        <v>125.1</v>
      </c>
      <c r="AS253" s="275">
        <v>42185</v>
      </c>
      <c r="AT253" s="270">
        <v>3394.32</v>
      </c>
      <c r="AU253" s="275"/>
      <c r="AV253" s="271"/>
      <c r="AW253" s="275">
        <v>40389</v>
      </c>
      <c r="AX253" s="270">
        <v>531.03</v>
      </c>
      <c r="AY253" s="275">
        <v>41274</v>
      </c>
      <c r="AZ253" s="270">
        <v>9564</v>
      </c>
      <c r="BA253" s="275">
        <v>40512</v>
      </c>
      <c r="BB253" s="270">
        <v>207.2</v>
      </c>
      <c r="BC253" s="273"/>
      <c r="BE253" s="273">
        <v>40877</v>
      </c>
      <c r="BF253" s="268">
        <v>1586.95</v>
      </c>
      <c r="BG253" s="273">
        <v>43131</v>
      </c>
      <c r="BH253" s="268">
        <v>293.93049999999999</v>
      </c>
      <c r="BI253" s="273">
        <v>41759</v>
      </c>
      <c r="BJ253" s="268">
        <v>341.476</v>
      </c>
      <c r="BK253" s="273">
        <v>41759</v>
      </c>
      <c r="BL253" s="268">
        <v>336.54320000000001</v>
      </c>
    </row>
    <row r="254" spans="1:64" x14ac:dyDescent="0.25">
      <c r="A254" s="273">
        <v>40907</v>
      </c>
      <c r="B254" s="268">
        <v>1271.5</v>
      </c>
      <c r="C254" s="273">
        <v>40907</v>
      </c>
      <c r="D254" s="268">
        <v>2226.65</v>
      </c>
      <c r="E254" s="273">
        <v>40907</v>
      </c>
      <c r="F254" s="268">
        <v>258.48</v>
      </c>
      <c r="G254" s="273">
        <v>40907</v>
      </c>
      <c r="H254" s="268">
        <v>1736.67</v>
      </c>
      <c r="I254" s="273">
        <v>40907</v>
      </c>
      <c r="J254" s="268">
        <v>849.14210000000003</v>
      </c>
      <c r="K254" s="273">
        <v>40907</v>
      </c>
      <c r="L254" s="268">
        <v>942.20780000000002</v>
      </c>
      <c r="M254" s="273">
        <v>41639</v>
      </c>
      <c r="N254" s="268">
        <v>869.09209999999996</v>
      </c>
      <c r="O254" s="273">
        <v>40907</v>
      </c>
      <c r="P254" s="268">
        <v>446.68889999999999</v>
      </c>
      <c r="Q254" s="273"/>
      <c r="S254" s="273">
        <v>40907</v>
      </c>
      <c r="T254" s="268">
        <v>1835.33</v>
      </c>
      <c r="U254" s="273">
        <v>40907</v>
      </c>
      <c r="V254" s="268">
        <v>1769.79</v>
      </c>
      <c r="W254" s="273">
        <v>40908</v>
      </c>
      <c r="X254" s="268">
        <v>3.2</v>
      </c>
      <c r="Y254" s="273">
        <v>40907</v>
      </c>
      <c r="Z254" s="268">
        <v>1.0200000000000001E-2</v>
      </c>
      <c r="AA254" s="273">
        <v>40907</v>
      </c>
      <c r="AB254" s="268">
        <v>1.8761999999999999</v>
      </c>
      <c r="AC254" s="275">
        <v>36007</v>
      </c>
      <c r="AD254" s="271">
        <v>122.59375</v>
      </c>
      <c r="AE254" s="275">
        <v>35825</v>
      </c>
      <c r="AF254" s="271">
        <v>5.8</v>
      </c>
      <c r="AG254" s="273">
        <v>41274</v>
      </c>
      <c r="AH254" s="269">
        <v>130488</v>
      </c>
      <c r="AI254" s="275">
        <v>40543</v>
      </c>
      <c r="AJ254" s="271">
        <v>225.18</v>
      </c>
      <c r="AK254" s="275">
        <v>32873</v>
      </c>
      <c r="AL254" s="270">
        <v>114.6</v>
      </c>
      <c r="AM254" s="275">
        <v>40512</v>
      </c>
      <c r="AN254" s="271">
        <v>6350.8717999999999</v>
      </c>
      <c r="AO254" s="275">
        <v>37376</v>
      </c>
      <c r="AP254" s="271">
        <v>212.94</v>
      </c>
      <c r="AQ254" s="275">
        <v>42369</v>
      </c>
      <c r="AR254" s="270">
        <v>125.7</v>
      </c>
      <c r="AS254" s="275">
        <v>42216</v>
      </c>
      <c r="AT254" s="270">
        <v>3331.55</v>
      </c>
      <c r="AU254" s="275"/>
      <c r="AV254" s="271"/>
      <c r="AW254" s="275">
        <v>40421</v>
      </c>
      <c r="AX254" s="270">
        <v>494.88</v>
      </c>
      <c r="AY254" s="275">
        <v>41362</v>
      </c>
      <c r="AZ254" s="270">
        <v>9537</v>
      </c>
      <c r="BA254" s="275">
        <v>40543</v>
      </c>
      <c r="BB254" s="270">
        <v>199.8</v>
      </c>
      <c r="BC254" s="273"/>
      <c r="BE254" s="273">
        <v>40907</v>
      </c>
      <c r="BF254" s="268">
        <v>1593.7</v>
      </c>
      <c r="BG254" s="273">
        <v>43159</v>
      </c>
      <c r="BH254" s="268">
        <v>291.07389999999998</v>
      </c>
      <c r="BI254" s="273">
        <v>41789</v>
      </c>
      <c r="BJ254" s="268">
        <v>348.40570000000002</v>
      </c>
      <c r="BK254" s="273">
        <v>41789</v>
      </c>
      <c r="BL254" s="268">
        <v>343.17509999999999</v>
      </c>
    </row>
    <row r="255" spans="1:64" x14ac:dyDescent="0.25">
      <c r="A255" s="273">
        <v>40939</v>
      </c>
      <c r="B255" s="268">
        <v>1310.0999999999999</v>
      </c>
      <c r="C255" s="273">
        <v>40939</v>
      </c>
      <c r="D255" s="268">
        <v>2275.9499999999998</v>
      </c>
      <c r="E255" s="273">
        <v>40939</v>
      </c>
      <c r="F255" s="268">
        <v>258.5</v>
      </c>
      <c r="G255" s="273">
        <v>40939</v>
      </c>
      <c r="H255" s="268">
        <v>1745.54</v>
      </c>
      <c r="I255" s="273">
        <v>40939</v>
      </c>
      <c r="J255" s="268">
        <v>848.73879999999997</v>
      </c>
      <c r="K255" s="273">
        <v>40939</v>
      </c>
      <c r="L255" s="268">
        <v>963.99549999999999</v>
      </c>
      <c r="M255" s="273">
        <v>41670</v>
      </c>
      <c r="N255" s="268">
        <v>866.67169999999999</v>
      </c>
      <c r="O255" s="273">
        <v>40939</v>
      </c>
      <c r="P255" s="268">
        <v>454.1653</v>
      </c>
      <c r="Q255" s="273"/>
      <c r="S255" s="273">
        <v>40939</v>
      </c>
      <c r="T255" s="268">
        <v>1842.81</v>
      </c>
      <c r="U255" s="273">
        <v>40939</v>
      </c>
      <c r="V255" s="268">
        <v>1785.33</v>
      </c>
      <c r="W255" s="273">
        <v>40939</v>
      </c>
      <c r="X255" s="268">
        <v>3.4</v>
      </c>
      <c r="Y255" s="273">
        <v>40939</v>
      </c>
      <c r="Z255" s="268">
        <v>5.0799999999999998E-2</v>
      </c>
      <c r="AA255" s="273">
        <v>40939</v>
      </c>
      <c r="AB255" s="268">
        <v>1.7970999999999999</v>
      </c>
      <c r="AC255" s="275">
        <v>36038</v>
      </c>
      <c r="AD255" s="271">
        <v>127.125</v>
      </c>
      <c r="AE255" s="275">
        <v>35853</v>
      </c>
      <c r="AF255" s="271">
        <v>5.923</v>
      </c>
      <c r="AG255" s="273">
        <v>41305</v>
      </c>
      <c r="AH255" s="269">
        <v>116663</v>
      </c>
      <c r="AI255" s="275">
        <v>40574</v>
      </c>
      <c r="AJ255" s="271">
        <v>232.7</v>
      </c>
      <c r="AK255" s="275">
        <v>32904</v>
      </c>
      <c r="AL255" s="270">
        <v>114.6</v>
      </c>
      <c r="AM255" s="275">
        <v>40543</v>
      </c>
      <c r="AN255" s="271">
        <v>6499.0015000000003</v>
      </c>
      <c r="AO255" s="275">
        <v>37407</v>
      </c>
      <c r="AP255" s="271">
        <v>221.95</v>
      </c>
      <c r="AQ255" s="275">
        <v>42400</v>
      </c>
      <c r="AR255" s="270">
        <v>125.2</v>
      </c>
      <c r="AS255" s="275">
        <v>42247</v>
      </c>
      <c r="AT255" s="270">
        <v>2962.92</v>
      </c>
      <c r="AU255" s="275"/>
      <c r="AV255" s="271"/>
      <c r="AW255" s="275">
        <v>40451</v>
      </c>
      <c r="AX255" s="270">
        <v>581.61</v>
      </c>
      <c r="AY255" s="275">
        <v>41453</v>
      </c>
      <c r="AZ255" s="270">
        <v>9504.5</v>
      </c>
      <c r="BA255" s="275">
        <v>40574</v>
      </c>
      <c r="BB255" s="270">
        <v>188.7</v>
      </c>
      <c r="BC255" s="273"/>
      <c r="BE255" s="273">
        <v>40939</v>
      </c>
      <c r="BF255" s="268">
        <v>1602.36</v>
      </c>
      <c r="BG255" s="273">
        <v>43189</v>
      </c>
      <c r="BH255" s="268">
        <v>294.13150000000002</v>
      </c>
      <c r="BI255" s="273">
        <v>41820</v>
      </c>
      <c r="BJ255" s="268">
        <v>349.9443</v>
      </c>
      <c r="BK255" s="273">
        <v>41820</v>
      </c>
      <c r="BL255" s="268">
        <v>344.21570000000003</v>
      </c>
    </row>
    <row r="256" spans="1:64" x14ac:dyDescent="0.25">
      <c r="A256" s="273">
        <v>40968</v>
      </c>
      <c r="B256" s="268">
        <v>1341.22</v>
      </c>
      <c r="C256" s="273">
        <v>40968</v>
      </c>
      <c r="D256" s="268">
        <v>2295.11</v>
      </c>
      <c r="E256" s="273">
        <v>40968</v>
      </c>
      <c r="F256" s="268">
        <v>258.48</v>
      </c>
      <c r="G256" s="273">
        <v>40968</v>
      </c>
      <c r="H256" s="268">
        <v>1737.4</v>
      </c>
      <c r="I256" s="273">
        <v>40968</v>
      </c>
      <c r="J256" s="268">
        <v>831.16759999999999</v>
      </c>
      <c r="K256" s="273">
        <v>40968</v>
      </c>
      <c r="L256" s="268">
        <v>964.95159999999998</v>
      </c>
      <c r="M256" s="273">
        <v>41698</v>
      </c>
      <c r="N256" s="268">
        <v>886.66290000000004</v>
      </c>
      <c r="O256" s="273">
        <v>40968</v>
      </c>
      <c r="P256" s="268">
        <v>453.85640000000001</v>
      </c>
      <c r="Q256" s="273"/>
      <c r="S256" s="273">
        <v>40968</v>
      </c>
      <c r="T256" s="268">
        <v>1844.51</v>
      </c>
      <c r="U256" s="273">
        <v>40968</v>
      </c>
      <c r="V256" s="268">
        <v>1784.92</v>
      </c>
      <c r="W256" s="273">
        <v>40968</v>
      </c>
      <c r="X256" s="268">
        <v>3.2</v>
      </c>
      <c r="Y256" s="273">
        <v>40968</v>
      </c>
      <c r="Z256" s="268">
        <v>7.6300000000000007E-2</v>
      </c>
      <c r="AA256" s="273">
        <v>40968</v>
      </c>
      <c r="AB256" s="268">
        <v>1.9704999999999999</v>
      </c>
      <c r="AC256" s="275">
        <v>36068</v>
      </c>
      <c r="AD256" s="271">
        <v>131.46875</v>
      </c>
      <c r="AE256" s="275">
        <v>35885</v>
      </c>
      <c r="AF256" s="271">
        <v>5.9329999999999998</v>
      </c>
      <c r="AG256" s="273">
        <v>41333</v>
      </c>
      <c r="AH256" s="269">
        <v>116742</v>
      </c>
      <c r="AI256" s="275">
        <v>40602</v>
      </c>
      <c r="AJ256" s="271">
        <v>240.09</v>
      </c>
      <c r="AK256" s="275">
        <v>32932</v>
      </c>
      <c r="AL256" s="270">
        <v>114.6</v>
      </c>
      <c r="AM256" s="275">
        <v>40574</v>
      </c>
      <c r="AN256" s="271">
        <v>6608.1405000000004</v>
      </c>
      <c r="AO256" s="275">
        <v>37435</v>
      </c>
      <c r="AP256" s="271">
        <v>232.95</v>
      </c>
      <c r="AQ256" s="275">
        <v>42429</v>
      </c>
      <c r="AR256" s="270">
        <v>123.2</v>
      </c>
      <c r="AS256" s="275">
        <v>42277</v>
      </c>
      <c r="AT256" s="270">
        <v>2710.54</v>
      </c>
      <c r="AU256" s="275"/>
      <c r="AV256" s="271"/>
      <c r="AW256" s="275">
        <v>40480</v>
      </c>
      <c r="AX256" s="270">
        <v>599.69000000000005</v>
      </c>
      <c r="AY256" s="275">
        <v>41547</v>
      </c>
      <c r="AZ256" s="270">
        <v>9497.2000000000007</v>
      </c>
      <c r="BA256" s="275">
        <v>40602</v>
      </c>
      <c r="BB256" s="270">
        <v>172.8</v>
      </c>
      <c r="BC256" s="273"/>
      <c r="BE256" s="273">
        <v>40968</v>
      </c>
      <c r="BF256" s="268">
        <v>1598.11</v>
      </c>
      <c r="BG256" s="273">
        <v>43220</v>
      </c>
      <c r="BH256" s="268">
        <v>293.96269999999998</v>
      </c>
      <c r="BI256" s="273">
        <v>41851</v>
      </c>
      <c r="BJ256" s="268">
        <v>351.14350000000002</v>
      </c>
      <c r="BK256" s="273">
        <v>41851</v>
      </c>
      <c r="BL256" s="268">
        <v>345.67899999999997</v>
      </c>
    </row>
    <row r="257" spans="1:64" x14ac:dyDescent="0.25">
      <c r="A257" s="273">
        <v>40998</v>
      </c>
      <c r="B257" s="268">
        <v>1339.35</v>
      </c>
      <c r="C257" s="273">
        <v>40998</v>
      </c>
      <c r="D257" s="268">
        <v>2272.94</v>
      </c>
      <c r="E257" s="273">
        <v>40998</v>
      </c>
      <c r="F257" s="268">
        <v>258.5</v>
      </c>
      <c r="G257" s="273">
        <v>40998</v>
      </c>
      <c r="H257" s="268">
        <v>1728.36</v>
      </c>
      <c r="I257" s="273">
        <v>40998</v>
      </c>
      <c r="J257" s="268">
        <v>799.91610000000003</v>
      </c>
      <c r="K257" s="273">
        <v>40998</v>
      </c>
      <c r="L257" s="268">
        <v>958.68060000000003</v>
      </c>
      <c r="M257" s="273">
        <v>41729</v>
      </c>
      <c r="N257" s="268">
        <v>893.60159999999996</v>
      </c>
      <c r="O257" s="273">
        <v>40998</v>
      </c>
      <c r="P257" s="268">
        <v>450.5883</v>
      </c>
      <c r="Q257" s="273"/>
      <c r="S257" s="273">
        <v>40998</v>
      </c>
      <c r="T257" s="268">
        <v>1845.71</v>
      </c>
      <c r="U257" s="273">
        <v>40998</v>
      </c>
      <c r="V257" s="268">
        <v>1775.14</v>
      </c>
      <c r="W257" s="273">
        <v>40999</v>
      </c>
      <c r="X257" s="268">
        <v>2.7</v>
      </c>
      <c r="Y257" s="273">
        <v>40998</v>
      </c>
      <c r="Z257" s="268">
        <v>6.6100000000000006E-2</v>
      </c>
      <c r="AA257" s="273">
        <v>40998</v>
      </c>
      <c r="AB257" s="268">
        <v>2.2088000000000001</v>
      </c>
      <c r="AC257" s="275">
        <v>36098</v>
      </c>
      <c r="AD257" s="271">
        <v>128.90625</v>
      </c>
      <c r="AE257" s="275">
        <v>35915</v>
      </c>
      <c r="AF257" s="271">
        <v>5.9489999999999998</v>
      </c>
      <c r="AG257" s="273">
        <v>41364</v>
      </c>
      <c r="AH257" s="269">
        <v>118899</v>
      </c>
      <c r="AI257" s="275">
        <v>40633</v>
      </c>
      <c r="AJ257" s="271">
        <v>234.61</v>
      </c>
      <c r="AK257" s="275">
        <v>32963</v>
      </c>
      <c r="AL257" s="270">
        <v>114.1</v>
      </c>
      <c r="AM257" s="275">
        <v>40602</v>
      </c>
      <c r="AN257" s="271">
        <v>6657.7115000000003</v>
      </c>
      <c r="AO257" s="275">
        <v>37468</v>
      </c>
      <c r="AP257" s="271">
        <v>234.1</v>
      </c>
      <c r="AQ257" s="275">
        <v>42460</v>
      </c>
      <c r="AR257" s="270">
        <v>122.4</v>
      </c>
      <c r="AS257" s="275">
        <v>42307</v>
      </c>
      <c r="AT257" s="270">
        <v>3208.07</v>
      </c>
      <c r="AU257" s="275"/>
      <c r="AV257" s="271"/>
      <c r="AW257" s="275">
        <v>40512</v>
      </c>
      <c r="AX257" s="270">
        <v>628.24</v>
      </c>
      <c r="AY257" s="275">
        <v>41639</v>
      </c>
      <c r="AZ257" s="270">
        <v>9481</v>
      </c>
      <c r="BA257" s="275">
        <v>40633</v>
      </c>
      <c r="BB257" s="270">
        <v>188.5</v>
      </c>
      <c r="BC257" s="273"/>
      <c r="BE257" s="273">
        <v>40998</v>
      </c>
      <c r="BF257" s="268">
        <v>1593.08</v>
      </c>
      <c r="BG257" s="273">
        <v>43251</v>
      </c>
      <c r="BH257" s="268">
        <v>295.21589999999998</v>
      </c>
      <c r="BI257" s="273">
        <v>41880</v>
      </c>
      <c r="BJ257" s="268">
        <v>358.17660000000001</v>
      </c>
      <c r="BK257" s="273">
        <v>41880</v>
      </c>
      <c r="BL257" s="268">
        <v>352.22199999999998</v>
      </c>
    </row>
    <row r="258" spans="1:64" x14ac:dyDescent="0.25">
      <c r="A258" s="273">
        <v>41029</v>
      </c>
      <c r="B258" s="268">
        <v>1353.37</v>
      </c>
      <c r="C258" s="273">
        <v>41029</v>
      </c>
      <c r="D258" s="268">
        <v>2304.67</v>
      </c>
      <c r="E258" s="273">
        <v>41029</v>
      </c>
      <c r="F258" s="268">
        <v>258.54000000000002</v>
      </c>
      <c r="G258" s="273">
        <v>41029</v>
      </c>
      <c r="H258" s="268">
        <v>1745.23</v>
      </c>
      <c r="I258" s="273">
        <v>41029</v>
      </c>
      <c r="J258" s="268">
        <v>834.5675</v>
      </c>
      <c r="K258" s="273">
        <v>41029</v>
      </c>
      <c r="L258" s="268">
        <v>969.74400000000003</v>
      </c>
      <c r="M258" s="273">
        <v>41759</v>
      </c>
      <c r="N258" s="268">
        <v>903.38679999999999</v>
      </c>
      <c r="O258" s="273">
        <v>41029</v>
      </c>
      <c r="P258" s="268">
        <v>455.90539999999999</v>
      </c>
      <c r="Q258" s="273"/>
      <c r="S258" s="273">
        <v>41029</v>
      </c>
      <c r="T258" s="268">
        <v>1857.68</v>
      </c>
      <c r="U258" s="273">
        <v>41029</v>
      </c>
      <c r="V258" s="268">
        <v>1794.82</v>
      </c>
      <c r="W258" s="273">
        <v>41029</v>
      </c>
      <c r="X258" s="268">
        <v>2.4</v>
      </c>
      <c r="Y258" s="273">
        <v>41029</v>
      </c>
      <c r="Z258" s="268">
        <v>9.1499999999999998E-2</v>
      </c>
      <c r="AA258" s="273">
        <v>41029</v>
      </c>
      <c r="AB258" s="268">
        <v>1.9137</v>
      </c>
      <c r="AC258" s="275">
        <v>36129</v>
      </c>
      <c r="AD258" s="271">
        <v>129.84375</v>
      </c>
      <c r="AE258" s="275">
        <v>35944</v>
      </c>
      <c r="AF258" s="271">
        <v>5.8019999999999996</v>
      </c>
      <c r="AG258" s="273">
        <v>41394</v>
      </c>
      <c r="AH258" s="269">
        <v>115732</v>
      </c>
      <c r="AI258" s="275">
        <v>40663</v>
      </c>
      <c r="AJ258" s="271">
        <v>237.98</v>
      </c>
      <c r="AK258" s="275">
        <v>32993</v>
      </c>
      <c r="AL258" s="270">
        <v>114.3</v>
      </c>
      <c r="AM258" s="275">
        <v>40633</v>
      </c>
      <c r="AN258" s="271">
        <v>6683.4524000000001</v>
      </c>
      <c r="AO258" s="275">
        <v>37498</v>
      </c>
      <c r="AP258" s="271">
        <v>233.22</v>
      </c>
      <c r="AQ258" s="275">
        <v>42490</v>
      </c>
      <c r="AR258" s="270">
        <v>122.7</v>
      </c>
      <c r="AS258" s="275">
        <v>42338</v>
      </c>
      <c r="AT258" s="270">
        <v>3157.46</v>
      </c>
      <c r="AU258" s="275"/>
      <c r="AV258" s="271"/>
      <c r="AW258" s="275">
        <v>40543</v>
      </c>
      <c r="AX258" s="270">
        <v>695.26</v>
      </c>
      <c r="AY258" s="275">
        <v>41729</v>
      </c>
      <c r="AZ258" s="270">
        <v>9464.2999999999993</v>
      </c>
      <c r="BA258" s="275">
        <v>40662</v>
      </c>
      <c r="BB258" s="270">
        <v>182.7</v>
      </c>
      <c r="BC258" s="273"/>
      <c r="BE258" s="273">
        <v>41029</v>
      </c>
      <c r="BF258" s="268">
        <v>1604.09</v>
      </c>
      <c r="BG258" s="273">
        <v>43280</v>
      </c>
      <c r="BH258" s="268">
        <v>296.40019999999998</v>
      </c>
      <c r="BI258" s="273">
        <v>41912</v>
      </c>
      <c r="BJ258" s="268">
        <v>359.18490000000003</v>
      </c>
      <c r="BK258" s="273">
        <v>41912</v>
      </c>
      <c r="BL258" s="268">
        <v>353.24799999999999</v>
      </c>
    </row>
    <row r="259" spans="1:64" x14ac:dyDescent="0.25">
      <c r="A259" s="273">
        <v>41060</v>
      </c>
      <c r="B259" s="268">
        <v>1335.7</v>
      </c>
      <c r="C259" s="273">
        <v>41060</v>
      </c>
      <c r="D259" s="268">
        <v>2322.06</v>
      </c>
      <c r="E259" s="273">
        <v>41060</v>
      </c>
      <c r="F259" s="268">
        <v>258.58999999999997</v>
      </c>
      <c r="G259" s="273">
        <v>41060</v>
      </c>
      <c r="H259" s="268">
        <v>1758.34</v>
      </c>
      <c r="I259" s="273">
        <v>41060</v>
      </c>
      <c r="J259" s="268">
        <v>896.63530000000003</v>
      </c>
      <c r="K259" s="273">
        <v>41060</v>
      </c>
      <c r="L259" s="268">
        <v>977.78989999999999</v>
      </c>
      <c r="M259" s="273">
        <v>41789</v>
      </c>
      <c r="N259" s="268">
        <v>927.30050000000006</v>
      </c>
      <c r="O259" s="273">
        <v>41060</v>
      </c>
      <c r="P259" s="268">
        <v>451.2251</v>
      </c>
      <c r="Q259" s="273"/>
      <c r="S259" s="273">
        <v>41060</v>
      </c>
      <c r="T259" s="268">
        <v>1863.56</v>
      </c>
      <c r="U259" s="273">
        <v>41060</v>
      </c>
      <c r="V259" s="268">
        <v>1811.06</v>
      </c>
      <c r="W259" s="273">
        <v>41060</v>
      </c>
      <c r="X259" s="268">
        <v>1.8</v>
      </c>
      <c r="Y259" s="273">
        <v>41060</v>
      </c>
      <c r="Z259" s="268">
        <v>6.59E-2</v>
      </c>
      <c r="AA259" s="273">
        <v>41060</v>
      </c>
      <c r="AB259" s="268">
        <v>1.5577999999999999</v>
      </c>
      <c r="AC259" s="275">
        <v>36160</v>
      </c>
      <c r="AD259" s="271">
        <v>127.78125</v>
      </c>
      <c r="AE259" s="275">
        <v>35976</v>
      </c>
      <c r="AF259" s="271">
        <v>5.6269999999999998</v>
      </c>
      <c r="AG259" s="273">
        <v>41425</v>
      </c>
      <c r="AH259" s="269">
        <v>120506</v>
      </c>
      <c r="AI259" s="275">
        <v>40694</v>
      </c>
      <c r="AJ259" s="271">
        <v>234.72</v>
      </c>
      <c r="AK259" s="275">
        <v>33024</v>
      </c>
      <c r="AL259" s="270">
        <v>113.4</v>
      </c>
      <c r="AM259" s="275">
        <v>40663</v>
      </c>
      <c r="AN259" s="271">
        <v>6670.2079999999996</v>
      </c>
      <c r="AO259" s="275">
        <v>37529</v>
      </c>
      <c r="AP259" s="271">
        <v>237.21</v>
      </c>
      <c r="AQ259" s="275">
        <v>42521</v>
      </c>
      <c r="AR259" s="270">
        <v>124.4</v>
      </c>
      <c r="AS259" s="275">
        <v>42369</v>
      </c>
      <c r="AT259" s="270">
        <v>3078.91</v>
      </c>
      <c r="AU259" s="275"/>
      <c r="AV259" s="271"/>
      <c r="AW259" s="275">
        <v>40574</v>
      </c>
      <c r="AX259" s="270">
        <v>717.01</v>
      </c>
      <c r="AY259" s="275">
        <v>41820</v>
      </c>
      <c r="AZ259" s="270">
        <v>9452.7999999999993</v>
      </c>
      <c r="BA259" s="275">
        <v>40694</v>
      </c>
      <c r="BB259" s="270">
        <v>191.4</v>
      </c>
      <c r="BC259" s="273"/>
      <c r="BE259" s="273">
        <v>41060</v>
      </c>
      <c r="BF259" s="268">
        <v>1612.28</v>
      </c>
      <c r="BG259" s="273">
        <v>43312</v>
      </c>
      <c r="BH259" s="268">
        <v>294.97410000000002</v>
      </c>
      <c r="BI259" s="273">
        <v>41943</v>
      </c>
      <c r="BJ259" s="268">
        <v>362.78109999999998</v>
      </c>
      <c r="BK259" s="273">
        <v>41943</v>
      </c>
      <c r="BL259" s="268">
        <v>356.88060000000002</v>
      </c>
    </row>
    <row r="260" spans="1:64" x14ac:dyDescent="0.25">
      <c r="A260" s="273">
        <v>41089</v>
      </c>
      <c r="B260" s="268">
        <v>1363.9</v>
      </c>
      <c r="C260" s="273">
        <v>41089</v>
      </c>
      <c r="D260" s="268">
        <v>2330.3000000000002</v>
      </c>
      <c r="E260" s="273">
        <v>41089</v>
      </c>
      <c r="F260" s="268">
        <v>258.60000000000002</v>
      </c>
      <c r="G260" s="273">
        <v>41089</v>
      </c>
      <c r="H260" s="268">
        <v>1755.37</v>
      </c>
      <c r="I260" s="273">
        <v>41089</v>
      </c>
      <c r="J260" s="268">
        <v>884.428</v>
      </c>
      <c r="K260" s="273">
        <v>41089</v>
      </c>
      <c r="L260" s="268">
        <v>976.73699999999997</v>
      </c>
      <c r="M260" s="273">
        <v>41820</v>
      </c>
      <c r="N260" s="268">
        <v>933.72109999999998</v>
      </c>
      <c r="O260" s="273">
        <v>41089</v>
      </c>
      <c r="P260" s="268">
        <v>453.38189999999997</v>
      </c>
      <c r="Q260" s="273"/>
      <c r="S260" s="273">
        <v>41089</v>
      </c>
      <c r="T260" s="268">
        <v>1865.72</v>
      </c>
      <c r="U260" s="273">
        <v>41089</v>
      </c>
      <c r="V260" s="268">
        <v>1811.77</v>
      </c>
      <c r="W260" s="273">
        <v>41090</v>
      </c>
      <c r="X260" s="268">
        <v>1.5</v>
      </c>
      <c r="Y260" s="273">
        <v>41089</v>
      </c>
      <c r="Z260" s="268">
        <v>8.1100000000000005E-2</v>
      </c>
      <c r="AA260" s="273">
        <v>41089</v>
      </c>
      <c r="AB260" s="268">
        <v>1.6449</v>
      </c>
      <c r="AC260" s="275">
        <v>36189</v>
      </c>
      <c r="AD260" s="271">
        <v>128</v>
      </c>
      <c r="AE260" s="275">
        <v>36007</v>
      </c>
      <c r="AF260" s="271">
        <v>5.7130000000000001</v>
      </c>
      <c r="AG260" s="273">
        <v>41455</v>
      </c>
      <c r="AH260" s="269">
        <v>122208</v>
      </c>
      <c r="AI260" s="275">
        <v>40724</v>
      </c>
      <c r="AJ260" s="271">
        <v>235.17</v>
      </c>
      <c r="AK260" s="275">
        <v>33054</v>
      </c>
      <c r="AL260" s="270">
        <v>113.5</v>
      </c>
      <c r="AM260" s="275">
        <v>40694</v>
      </c>
      <c r="AN260" s="271">
        <v>6618.5344999999998</v>
      </c>
      <c r="AO260" s="275">
        <v>37560</v>
      </c>
      <c r="AP260" s="271">
        <v>236.36</v>
      </c>
      <c r="AQ260" s="275">
        <v>42551</v>
      </c>
      <c r="AR260" s="270">
        <v>126.2</v>
      </c>
      <c r="AS260" s="275">
        <v>42398</v>
      </c>
      <c r="AT260" s="270">
        <v>2542.0300000000002</v>
      </c>
      <c r="AU260" s="275"/>
      <c r="AV260" s="271"/>
      <c r="AW260" s="275">
        <v>40602</v>
      </c>
      <c r="AX260" s="270">
        <v>719.53</v>
      </c>
      <c r="AY260" s="275">
        <v>41912</v>
      </c>
      <c r="AZ260" s="270">
        <v>9444</v>
      </c>
      <c r="BA260" s="275">
        <v>40724</v>
      </c>
      <c r="BB260" s="270">
        <v>180.3</v>
      </c>
      <c r="BC260" s="273"/>
      <c r="BE260" s="273">
        <v>41089</v>
      </c>
      <c r="BF260" s="268">
        <v>1613.61</v>
      </c>
      <c r="BG260" s="273">
        <v>43343</v>
      </c>
      <c r="BH260" s="268">
        <v>297.09870000000001</v>
      </c>
      <c r="BI260" s="273">
        <v>41971</v>
      </c>
      <c r="BJ260" s="268">
        <v>363.84210000000002</v>
      </c>
      <c r="BK260" s="273">
        <v>41971</v>
      </c>
      <c r="BL260" s="268">
        <v>357.68079999999998</v>
      </c>
    </row>
    <row r="261" spans="1:64" x14ac:dyDescent="0.25">
      <c r="A261" s="273">
        <v>41121</v>
      </c>
      <c r="B261" s="268">
        <v>1389.85</v>
      </c>
      <c r="C261" s="273">
        <v>41121</v>
      </c>
      <c r="D261" s="268">
        <v>2397.35</v>
      </c>
      <c r="E261" s="273">
        <v>41121</v>
      </c>
      <c r="F261" s="268">
        <v>258.67</v>
      </c>
      <c r="G261" s="273">
        <v>41121</v>
      </c>
      <c r="H261" s="268">
        <v>1766.15</v>
      </c>
      <c r="I261" s="273">
        <v>41121</v>
      </c>
      <c r="J261" s="268">
        <v>913.61869999999999</v>
      </c>
      <c r="K261" s="273">
        <v>41121</v>
      </c>
      <c r="L261" s="268">
        <v>992.21900000000005</v>
      </c>
      <c r="M261" s="273">
        <v>41851</v>
      </c>
      <c r="N261" s="268">
        <v>932.63869999999997</v>
      </c>
      <c r="O261" s="273">
        <v>41121</v>
      </c>
      <c r="P261" s="268">
        <v>458.62670000000003</v>
      </c>
      <c r="Q261" s="273"/>
      <c r="S261" s="273">
        <v>41121</v>
      </c>
      <c r="T261" s="268">
        <v>1880.71</v>
      </c>
      <c r="U261" s="273">
        <v>41121</v>
      </c>
      <c r="V261" s="268">
        <v>1836.76</v>
      </c>
      <c r="W261" s="273">
        <v>41121</v>
      </c>
      <c r="X261" s="268">
        <v>1</v>
      </c>
      <c r="Y261" s="273">
        <v>41121</v>
      </c>
      <c r="Z261" s="268">
        <v>9.6299999999999997E-2</v>
      </c>
      <c r="AA261" s="273">
        <v>41121</v>
      </c>
      <c r="AB261" s="268">
        <v>1.4679</v>
      </c>
      <c r="AC261" s="275">
        <v>36217</v>
      </c>
      <c r="AD261" s="271">
        <v>121.46875</v>
      </c>
      <c r="AE261" s="275">
        <v>36038</v>
      </c>
      <c r="AF261" s="271">
        <v>5.2670000000000003</v>
      </c>
      <c r="AG261" s="273">
        <v>41486</v>
      </c>
      <c r="AH261" s="269">
        <v>119334</v>
      </c>
      <c r="AI261" s="275">
        <v>40755</v>
      </c>
      <c r="AJ261" s="271">
        <v>233.41</v>
      </c>
      <c r="AK261" s="275">
        <v>33085</v>
      </c>
      <c r="AL261" s="270">
        <v>114.4</v>
      </c>
      <c r="AM261" s="275">
        <v>40724</v>
      </c>
      <c r="AN261" s="271">
        <v>6523.6363000000001</v>
      </c>
      <c r="AO261" s="275">
        <v>37589</v>
      </c>
      <c r="AP261" s="271">
        <v>241.33</v>
      </c>
      <c r="AQ261" s="275">
        <v>42582</v>
      </c>
      <c r="AR261" s="270">
        <v>127</v>
      </c>
      <c r="AS261" s="275">
        <v>42429</v>
      </c>
      <c r="AT261" s="270">
        <v>2489.19</v>
      </c>
      <c r="AU261" s="275"/>
      <c r="AV261" s="271"/>
      <c r="AW261" s="275">
        <v>40633</v>
      </c>
      <c r="AX261" s="270">
        <v>770.86</v>
      </c>
      <c r="AY261" s="275">
        <v>42004</v>
      </c>
      <c r="AZ261" s="270">
        <v>9455.5</v>
      </c>
      <c r="BA261" s="275">
        <v>40753</v>
      </c>
      <c r="BB261" s="270">
        <v>185.8</v>
      </c>
      <c r="BC261" s="273"/>
      <c r="BE261" s="273">
        <v>41121</v>
      </c>
      <c r="BF261" s="268">
        <v>1623.18</v>
      </c>
      <c r="BG261" s="273">
        <v>43371</v>
      </c>
      <c r="BH261" s="268">
        <v>293.97000000000003</v>
      </c>
      <c r="BI261" s="273">
        <v>42004</v>
      </c>
      <c r="BJ261" s="268">
        <v>367.9221</v>
      </c>
      <c r="BK261" s="273">
        <v>42004</v>
      </c>
      <c r="BL261" s="268">
        <v>360.49849999999998</v>
      </c>
    </row>
    <row r="262" spans="1:64" x14ac:dyDescent="0.25">
      <c r="A262" s="273">
        <v>41152</v>
      </c>
      <c r="B262" s="268">
        <v>1406.12</v>
      </c>
      <c r="C262" s="273">
        <v>41152</v>
      </c>
      <c r="D262" s="268">
        <v>2402.6799999999998</v>
      </c>
      <c r="E262" s="273">
        <v>41152</v>
      </c>
      <c r="F262" s="268">
        <v>258.7</v>
      </c>
      <c r="G262" s="273">
        <v>41152</v>
      </c>
      <c r="H262" s="268">
        <v>1766.74</v>
      </c>
      <c r="I262" s="273">
        <v>41152</v>
      </c>
      <c r="J262" s="268">
        <v>903.8732</v>
      </c>
      <c r="K262" s="273">
        <v>41152</v>
      </c>
      <c r="L262" s="268">
        <v>993.35029999999995</v>
      </c>
      <c r="M262" s="273">
        <v>41880</v>
      </c>
      <c r="N262" s="268">
        <v>940.39980000000003</v>
      </c>
      <c r="O262" s="273">
        <v>41152</v>
      </c>
      <c r="P262" s="268">
        <v>462.58690000000001</v>
      </c>
      <c r="Q262" s="273"/>
      <c r="S262" s="273">
        <v>41152</v>
      </c>
      <c r="T262" s="268">
        <v>1882.83</v>
      </c>
      <c r="U262" s="273">
        <v>41152</v>
      </c>
      <c r="V262" s="268">
        <v>1837.96</v>
      </c>
      <c r="W262" s="273">
        <v>41152</v>
      </c>
      <c r="X262" s="268">
        <v>1.4</v>
      </c>
      <c r="Y262" s="273">
        <v>41152</v>
      </c>
      <c r="Z262" s="268">
        <v>7.0999999999999994E-2</v>
      </c>
      <c r="AA262" s="273">
        <v>41152</v>
      </c>
      <c r="AB262" s="268">
        <v>1.5484</v>
      </c>
      <c r="AC262" s="275">
        <v>36250</v>
      </c>
      <c r="AD262" s="271">
        <v>120.5625</v>
      </c>
      <c r="AE262" s="275">
        <v>36068</v>
      </c>
      <c r="AF262" s="271">
        <v>4.9779999999999998</v>
      </c>
      <c r="AG262" s="273">
        <v>41517</v>
      </c>
      <c r="AH262" s="269">
        <v>118759</v>
      </c>
      <c r="AI262" s="275">
        <v>40786</v>
      </c>
      <c r="AJ262" s="271">
        <v>232.38</v>
      </c>
      <c r="AK262" s="275">
        <v>33116</v>
      </c>
      <c r="AL262" s="270">
        <v>113.1</v>
      </c>
      <c r="AM262" s="275">
        <v>40755</v>
      </c>
      <c r="AN262" s="271">
        <v>6482.7665999999999</v>
      </c>
      <c r="AO262" s="275">
        <v>37621</v>
      </c>
      <c r="AP262" s="271">
        <v>244.31</v>
      </c>
      <c r="AQ262" s="275">
        <v>42613</v>
      </c>
      <c r="AR262" s="270">
        <v>126.9</v>
      </c>
      <c r="AS262" s="275">
        <v>42460</v>
      </c>
      <c r="AT262" s="270">
        <v>2728.36</v>
      </c>
      <c r="AU262" s="275"/>
      <c r="AV262" s="271"/>
      <c r="AW262" s="275">
        <v>40662</v>
      </c>
      <c r="AX262" s="270">
        <v>796.58</v>
      </c>
      <c r="AY262" s="275">
        <v>42094</v>
      </c>
      <c r="AZ262" s="270">
        <v>9446.5</v>
      </c>
      <c r="BA262" s="275">
        <v>40786</v>
      </c>
      <c r="BB262" s="270">
        <v>159.30000000000001</v>
      </c>
      <c r="BC262" s="273"/>
      <c r="BE262" s="273">
        <v>41152</v>
      </c>
      <c r="BF262" s="268">
        <v>1625.43</v>
      </c>
      <c r="BG262" s="273">
        <v>43404</v>
      </c>
      <c r="BH262" s="268">
        <v>289.75650000000002</v>
      </c>
      <c r="BI262" s="273">
        <v>42034</v>
      </c>
      <c r="BJ262" s="268">
        <v>377.12400000000002</v>
      </c>
      <c r="BK262" s="273">
        <v>42034</v>
      </c>
      <c r="BL262" s="268">
        <v>369.23340000000002</v>
      </c>
    </row>
    <row r="263" spans="1:64" x14ac:dyDescent="0.25">
      <c r="A263" s="273">
        <v>41180</v>
      </c>
      <c r="B263" s="268">
        <v>1425.69</v>
      </c>
      <c r="C263" s="273">
        <v>41180</v>
      </c>
      <c r="D263" s="268">
        <v>2419.5500000000002</v>
      </c>
      <c r="E263" s="273">
        <v>41180</v>
      </c>
      <c r="F263" s="268">
        <v>258.75</v>
      </c>
      <c r="G263" s="273">
        <v>41180</v>
      </c>
      <c r="H263" s="268">
        <v>1766.17</v>
      </c>
      <c r="I263" s="273">
        <v>41180</v>
      </c>
      <c r="J263" s="268">
        <v>886.17499999999995</v>
      </c>
      <c r="K263" s="273">
        <v>41180</v>
      </c>
      <c r="L263" s="268">
        <v>999.3519</v>
      </c>
      <c r="M263" s="273">
        <v>41912</v>
      </c>
      <c r="N263" s="268">
        <v>926.45249999999999</v>
      </c>
      <c r="O263" s="273">
        <v>41180</v>
      </c>
      <c r="P263" s="268">
        <v>468.22649999999999</v>
      </c>
      <c r="Q263" s="273"/>
      <c r="S263" s="273">
        <v>41180</v>
      </c>
      <c r="T263" s="268">
        <v>1886.74</v>
      </c>
      <c r="U263" s="273">
        <v>41180</v>
      </c>
      <c r="V263" s="268">
        <v>1840.49</v>
      </c>
      <c r="W263" s="273">
        <v>41182</v>
      </c>
      <c r="X263" s="268">
        <v>2.4</v>
      </c>
      <c r="Y263" s="273">
        <v>41180</v>
      </c>
      <c r="Z263" s="268">
        <v>9.1300000000000006E-2</v>
      </c>
      <c r="AA263" s="273">
        <v>41180</v>
      </c>
      <c r="AB263" s="268">
        <v>1.6335</v>
      </c>
      <c r="AC263" s="275">
        <v>36280</v>
      </c>
      <c r="AD263" s="271">
        <v>120.1875</v>
      </c>
      <c r="AE263" s="275">
        <v>36098</v>
      </c>
      <c r="AF263" s="271">
        <v>5.157</v>
      </c>
      <c r="AG263" s="273">
        <v>41547</v>
      </c>
      <c r="AH263" s="269">
        <v>124425</v>
      </c>
      <c r="AI263" s="275">
        <v>40816</v>
      </c>
      <c r="AJ263" s="271">
        <v>227.71</v>
      </c>
      <c r="AK263" s="275">
        <v>33146</v>
      </c>
      <c r="AL263" s="270">
        <v>111.7</v>
      </c>
      <c r="AM263" s="275">
        <v>40786</v>
      </c>
      <c r="AN263" s="271">
        <v>6263.2515999999996</v>
      </c>
      <c r="AO263" s="275">
        <v>37652</v>
      </c>
      <c r="AP263" s="271">
        <v>250.14</v>
      </c>
      <c r="AQ263" s="275">
        <v>42643</v>
      </c>
      <c r="AR263" s="270">
        <v>127</v>
      </c>
      <c r="AS263" s="275">
        <v>42489</v>
      </c>
      <c r="AT263" s="270">
        <v>2846.04</v>
      </c>
      <c r="AU263" s="275"/>
      <c r="AV263" s="271"/>
      <c r="AW263" s="275">
        <v>40694</v>
      </c>
      <c r="AX263" s="270">
        <v>719.9</v>
      </c>
      <c r="AY263" s="275">
        <v>42185</v>
      </c>
      <c r="AZ263" s="270">
        <v>9480.2000000000007</v>
      </c>
      <c r="BA263" s="275">
        <v>40816</v>
      </c>
      <c r="BB263" s="270">
        <v>175.2</v>
      </c>
      <c r="BC263" s="273"/>
      <c r="BE263" s="273">
        <v>41180</v>
      </c>
      <c r="BF263" s="268">
        <v>1626.17</v>
      </c>
      <c r="BG263" s="273">
        <v>43434</v>
      </c>
      <c r="BH263" s="268">
        <v>291.14069999999998</v>
      </c>
      <c r="BI263" s="273">
        <v>42062</v>
      </c>
      <c r="BJ263" s="268">
        <v>372.42189999999999</v>
      </c>
      <c r="BK263" s="273">
        <v>42062</v>
      </c>
      <c r="BL263" s="268">
        <v>364.12709999999998</v>
      </c>
    </row>
    <row r="264" spans="1:64" x14ac:dyDescent="0.25">
      <c r="A264" s="273">
        <v>41213</v>
      </c>
      <c r="B264" s="268">
        <v>1438.21</v>
      </c>
      <c r="C264" s="273">
        <v>41213</v>
      </c>
      <c r="D264" s="268">
        <v>2450.71</v>
      </c>
      <c r="E264" s="273">
        <v>41213</v>
      </c>
      <c r="F264" s="268">
        <v>258.76</v>
      </c>
      <c r="G264" s="273">
        <v>41213</v>
      </c>
      <c r="H264" s="268">
        <v>1763.03</v>
      </c>
      <c r="I264" s="273">
        <v>41213</v>
      </c>
      <c r="J264" s="268">
        <v>885.14930000000004</v>
      </c>
      <c r="K264" s="273">
        <v>41213</v>
      </c>
      <c r="L264" s="268">
        <v>1002.1746000000001</v>
      </c>
      <c r="M264" s="273">
        <v>41943</v>
      </c>
      <c r="N264" s="268">
        <v>937.58820000000003</v>
      </c>
      <c r="O264" s="273">
        <v>41213</v>
      </c>
      <c r="P264" s="268">
        <v>467.56889999999999</v>
      </c>
      <c r="Q264" s="273"/>
      <c r="S264" s="273">
        <v>41213</v>
      </c>
      <c r="T264" s="268">
        <v>1883.58</v>
      </c>
      <c r="U264" s="273">
        <v>41213</v>
      </c>
      <c r="V264" s="268">
        <v>1844.11</v>
      </c>
      <c r="W264" s="273">
        <v>41213</v>
      </c>
      <c r="X264" s="268">
        <v>1.8</v>
      </c>
      <c r="Y264" s="273">
        <v>41213</v>
      </c>
      <c r="Z264" s="268">
        <v>0.1065</v>
      </c>
      <c r="AA264" s="273">
        <v>41213</v>
      </c>
      <c r="AB264" s="268">
        <v>1.6901000000000002</v>
      </c>
      <c r="AC264" s="275">
        <v>36311</v>
      </c>
      <c r="AD264" s="271">
        <v>117.90625</v>
      </c>
      <c r="AE264" s="275">
        <v>36129</v>
      </c>
      <c r="AF264" s="271">
        <v>5.0629999999999997</v>
      </c>
      <c r="AG264" s="273">
        <v>41578</v>
      </c>
      <c r="AH264" s="269">
        <v>126566</v>
      </c>
      <c r="AI264" s="275">
        <v>40847</v>
      </c>
      <c r="AJ264" s="271">
        <v>218.42</v>
      </c>
      <c r="AK264" s="275">
        <v>33177</v>
      </c>
      <c r="AL264" s="270">
        <v>112.3</v>
      </c>
      <c r="AM264" s="275">
        <v>40816</v>
      </c>
      <c r="AN264" s="271">
        <v>6077.2079000000003</v>
      </c>
      <c r="AO264" s="275">
        <v>37680</v>
      </c>
      <c r="AP264" s="271">
        <v>250.13</v>
      </c>
      <c r="AQ264" s="275">
        <v>42674</v>
      </c>
      <c r="AR264" s="270">
        <v>126.1</v>
      </c>
      <c r="AS264" s="275">
        <v>42521</v>
      </c>
      <c r="AT264" s="270">
        <v>3048</v>
      </c>
      <c r="AU264" s="275"/>
      <c r="AV264" s="271"/>
      <c r="AW264" s="275">
        <v>40724</v>
      </c>
      <c r="AX264" s="270">
        <v>717.74</v>
      </c>
      <c r="AY264" s="275">
        <v>42277</v>
      </c>
      <c r="AZ264" s="270">
        <v>9503.7000000000007</v>
      </c>
      <c r="BA264" s="275">
        <v>40847</v>
      </c>
      <c r="BB264" s="270">
        <v>174.78</v>
      </c>
      <c r="BC264" s="273"/>
      <c r="BE264" s="273">
        <v>41213</v>
      </c>
      <c r="BF264" s="268">
        <v>1626.56</v>
      </c>
      <c r="BG264" s="273">
        <v>43465</v>
      </c>
      <c r="BH264" s="268">
        <v>292.73169999999999</v>
      </c>
      <c r="BI264" s="273">
        <v>42094</v>
      </c>
      <c r="BJ264" s="268">
        <v>374.49489999999997</v>
      </c>
      <c r="BK264" s="273">
        <v>42094</v>
      </c>
      <c r="BL264" s="268">
        <v>365.99090000000001</v>
      </c>
    </row>
    <row r="265" spans="1:64" x14ac:dyDescent="0.25">
      <c r="A265" s="273">
        <v>41243</v>
      </c>
      <c r="B265" s="268">
        <v>1449.72</v>
      </c>
      <c r="C265" s="273">
        <v>41243</v>
      </c>
      <c r="D265" s="268">
        <v>2446.81</v>
      </c>
      <c r="E265" s="273">
        <v>41243</v>
      </c>
      <c r="F265" s="268">
        <v>258.81</v>
      </c>
      <c r="G265" s="273">
        <v>41243</v>
      </c>
      <c r="H265" s="268">
        <v>1769.95</v>
      </c>
      <c r="I265" s="273">
        <v>41243</v>
      </c>
      <c r="J265" s="268">
        <v>896.95699999999999</v>
      </c>
      <c r="K265" s="273">
        <v>41243</v>
      </c>
      <c r="L265" s="268">
        <v>1018.6753</v>
      </c>
      <c r="M265" s="273">
        <v>41971</v>
      </c>
      <c r="N265" s="268">
        <v>933.99419999999998</v>
      </c>
      <c r="O265" s="273">
        <v>41243</v>
      </c>
      <c r="P265" s="268">
        <v>467.51979999999998</v>
      </c>
      <c r="Q265" s="273"/>
      <c r="S265" s="273">
        <v>41243</v>
      </c>
      <c r="T265" s="268">
        <v>1880.34</v>
      </c>
      <c r="U265" s="273">
        <v>41243</v>
      </c>
      <c r="V265" s="268">
        <v>1847.02</v>
      </c>
      <c r="W265" s="273">
        <v>41243</v>
      </c>
      <c r="X265" s="268">
        <v>1.7</v>
      </c>
      <c r="Y265" s="273">
        <v>41243</v>
      </c>
      <c r="Z265" s="268">
        <v>7.6100000000000001E-2</v>
      </c>
      <c r="AA265" s="273">
        <v>41243</v>
      </c>
      <c r="AB265" s="268">
        <v>1.6156000000000001</v>
      </c>
      <c r="AC265" s="275">
        <v>36341</v>
      </c>
      <c r="AD265" s="271">
        <v>115.90625</v>
      </c>
      <c r="AE265" s="275">
        <v>36160</v>
      </c>
      <c r="AF265" s="271">
        <v>5.0949999999999998</v>
      </c>
      <c r="AG265" s="273">
        <v>41608</v>
      </c>
      <c r="AH265" s="269">
        <v>125267</v>
      </c>
      <c r="AI265" s="275">
        <v>40877</v>
      </c>
      <c r="AJ265" s="271">
        <v>218.94</v>
      </c>
      <c r="AK265" s="275">
        <v>33207</v>
      </c>
      <c r="AL265" s="270">
        <v>111.3</v>
      </c>
      <c r="AM265" s="275">
        <v>40847</v>
      </c>
      <c r="AN265" s="271">
        <v>6218.1902</v>
      </c>
      <c r="AO265" s="275">
        <v>37711</v>
      </c>
      <c r="AP265" s="271">
        <v>248.06</v>
      </c>
      <c r="AQ265" s="275">
        <v>42704</v>
      </c>
      <c r="AR265" s="270">
        <v>124.8</v>
      </c>
      <c r="AS265" s="275">
        <v>42551</v>
      </c>
      <c r="AT265" s="270">
        <v>2925.11</v>
      </c>
      <c r="AU265" s="275"/>
      <c r="AV265" s="271"/>
      <c r="AW265" s="275">
        <v>40753</v>
      </c>
      <c r="AX265" s="270">
        <v>673</v>
      </c>
      <c r="AY265" s="275">
        <v>42369</v>
      </c>
      <c r="AZ265" s="270">
        <v>9566.5</v>
      </c>
      <c r="BA265" s="275">
        <v>40877</v>
      </c>
      <c r="BB265" s="270">
        <v>192.07</v>
      </c>
      <c r="BC265" s="273"/>
      <c r="BE265" s="273">
        <v>41243</v>
      </c>
      <c r="BF265" s="268">
        <v>1630.74</v>
      </c>
      <c r="BG265" s="273">
        <v>43496</v>
      </c>
      <c r="BH265" s="268">
        <v>296.66989999999998</v>
      </c>
      <c r="BI265" s="273">
        <v>42124</v>
      </c>
      <c r="BJ265" s="268">
        <v>370.53050000000002</v>
      </c>
      <c r="BK265" s="273">
        <v>42124</v>
      </c>
      <c r="BL265" s="268">
        <v>363.07810000000001</v>
      </c>
    </row>
    <row r="266" spans="1:64" x14ac:dyDescent="0.25">
      <c r="A266" s="273">
        <v>41274</v>
      </c>
      <c r="B266" s="268">
        <v>1472.56</v>
      </c>
      <c r="C266" s="273">
        <v>41274</v>
      </c>
      <c r="D266" s="268">
        <v>2445.25</v>
      </c>
      <c r="E266" s="273">
        <v>41274</v>
      </c>
      <c r="F266" s="268">
        <v>258.87</v>
      </c>
      <c r="G266" s="273">
        <v>41274</v>
      </c>
      <c r="H266" s="268">
        <v>1766.44</v>
      </c>
      <c r="I266" s="273">
        <v>41274</v>
      </c>
      <c r="J266" s="268">
        <v>879.34569999999997</v>
      </c>
      <c r="K266" s="273">
        <v>41274</v>
      </c>
      <c r="L266" s="268">
        <v>1006.0898</v>
      </c>
      <c r="M266" s="273">
        <v>42004</v>
      </c>
      <c r="N266" s="268">
        <v>910.48620000000005</v>
      </c>
      <c r="O266" s="273">
        <v>41274</v>
      </c>
      <c r="P266" s="268">
        <v>465.98</v>
      </c>
      <c r="Q266" s="273"/>
      <c r="S266" s="273">
        <v>41274</v>
      </c>
      <c r="T266" s="268">
        <v>1882.91</v>
      </c>
      <c r="U266" s="273">
        <v>41274</v>
      </c>
      <c r="V266" s="268">
        <v>1844.39</v>
      </c>
      <c r="W266" s="273">
        <v>41274</v>
      </c>
      <c r="X266" s="268">
        <v>1.5</v>
      </c>
      <c r="Y266" s="273">
        <v>41274</v>
      </c>
      <c r="Z266" s="268">
        <v>4.0599999999999997E-2</v>
      </c>
      <c r="AA266" s="273">
        <v>41274</v>
      </c>
      <c r="AB266" s="268">
        <v>1.7574000000000001</v>
      </c>
      <c r="AC266" s="275">
        <v>36371</v>
      </c>
      <c r="AD266" s="271">
        <v>114.96875</v>
      </c>
      <c r="AE266" s="275">
        <v>36189</v>
      </c>
      <c r="AF266" s="271">
        <v>5.0860000000000003</v>
      </c>
      <c r="AG266" s="273">
        <v>41639</v>
      </c>
      <c r="AH266" s="269">
        <v>129985</v>
      </c>
      <c r="AI266" s="275">
        <v>40908</v>
      </c>
      <c r="AJ266" s="271">
        <v>213.28</v>
      </c>
      <c r="AK266" s="275">
        <v>33238</v>
      </c>
      <c r="AL266" s="270">
        <v>109.5</v>
      </c>
      <c r="AM266" s="275">
        <v>40877</v>
      </c>
      <c r="AN266" s="271">
        <v>6135.7599</v>
      </c>
      <c r="AO266" s="275">
        <v>37741</v>
      </c>
      <c r="AP266" s="271">
        <v>247.57</v>
      </c>
      <c r="AQ266" s="275">
        <v>42735</v>
      </c>
      <c r="AR266" s="270">
        <v>125</v>
      </c>
      <c r="AS266" s="275">
        <v>42580</v>
      </c>
      <c r="AT266" s="270">
        <v>3076.19</v>
      </c>
      <c r="AU266" s="275"/>
      <c r="AV266" s="271"/>
      <c r="AW266" s="275">
        <v>40786</v>
      </c>
      <c r="AX266" s="270">
        <v>628.71</v>
      </c>
      <c r="AY266" s="275">
        <v>42460</v>
      </c>
      <c r="AZ266" s="270">
        <v>9593.4</v>
      </c>
      <c r="BA266" s="275">
        <v>40907</v>
      </c>
      <c r="BB266" s="270">
        <v>163.89</v>
      </c>
      <c r="BC266" s="273"/>
      <c r="BE266" s="273">
        <v>41274</v>
      </c>
      <c r="BF266" s="268">
        <v>1628.19</v>
      </c>
      <c r="BG266" s="273">
        <v>43524</v>
      </c>
      <c r="BH266" s="268">
        <v>296.63119999999998</v>
      </c>
      <c r="BI266" s="273">
        <v>42153</v>
      </c>
      <c r="BJ266" s="268">
        <v>369.27910000000003</v>
      </c>
      <c r="BK266" s="273">
        <v>42153</v>
      </c>
      <c r="BL266" s="268">
        <v>362.44869999999997</v>
      </c>
    </row>
    <row r="267" spans="1:64" x14ac:dyDescent="0.25">
      <c r="A267" s="273">
        <v>41305</v>
      </c>
      <c r="B267" s="268">
        <v>1492.3</v>
      </c>
      <c r="C267" s="273">
        <v>41305</v>
      </c>
      <c r="D267" s="268">
        <v>2423.5</v>
      </c>
      <c r="E267" s="273">
        <v>41305</v>
      </c>
      <c r="F267" s="268">
        <v>258.92</v>
      </c>
      <c r="G267" s="273">
        <v>41305</v>
      </c>
      <c r="H267" s="268">
        <v>1759.28</v>
      </c>
      <c r="I267" s="273">
        <v>41305</v>
      </c>
      <c r="J267" s="268">
        <v>848.55719999999997</v>
      </c>
      <c r="K267" s="273">
        <v>41305</v>
      </c>
      <c r="L267" s="268">
        <v>1010.2813</v>
      </c>
      <c r="M267" s="273">
        <v>42034</v>
      </c>
      <c r="N267" s="268">
        <v>915.25049999999999</v>
      </c>
      <c r="O267" s="273">
        <v>41305</v>
      </c>
      <c r="P267" s="268">
        <v>461.74160000000001</v>
      </c>
      <c r="Q267" s="273"/>
      <c r="S267" s="273">
        <v>41305</v>
      </c>
      <c r="T267" s="268">
        <v>1873.49</v>
      </c>
      <c r="U267" s="273">
        <v>41305</v>
      </c>
      <c r="V267" s="268">
        <v>1831.49</v>
      </c>
      <c r="W267" s="273">
        <v>41305</v>
      </c>
      <c r="X267" s="268">
        <v>1.8</v>
      </c>
      <c r="Y267" s="273">
        <v>41305</v>
      </c>
      <c r="Z267" s="268">
        <v>7.0999999999999994E-2</v>
      </c>
      <c r="AA267" s="273">
        <v>41305</v>
      </c>
      <c r="AB267" s="268">
        <v>1.9849000000000001</v>
      </c>
      <c r="AC267" s="275">
        <v>36403</v>
      </c>
      <c r="AD267" s="271">
        <v>114.34375</v>
      </c>
      <c r="AE267" s="275">
        <v>36217</v>
      </c>
      <c r="AF267" s="271">
        <v>5.5759999999999996</v>
      </c>
      <c r="AG267" s="273">
        <v>41670</v>
      </c>
      <c r="AH267" s="269">
        <v>126563</v>
      </c>
      <c r="AI267" s="275">
        <v>40939</v>
      </c>
      <c r="AJ267" s="271">
        <v>214.72</v>
      </c>
      <c r="AK267" s="275">
        <v>33269</v>
      </c>
      <c r="AL267" s="270">
        <v>108.3</v>
      </c>
      <c r="AM267" s="275">
        <v>40908</v>
      </c>
      <c r="AN267" s="271">
        <v>6163.9378999999999</v>
      </c>
      <c r="AO267" s="275">
        <v>37771</v>
      </c>
      <c r="AP267" s="271">
        <v>250.48</v>
      </c>
      <c r="AQ267" s="275">
        <v>42766</v>
      </c>
      <c r="AR267" s="270">
        <v>124.9</v>
      </c>
      <c r="AS267" s="275">
        <v>42613</v>
      </c>
      <c r="AT267" s="270">
        <v>3376.85</v>
      </c>
      <c r="AU267" s="275"/>
      <c r="AV267" s="271"/>
      <c r="AW267" s="275">
        <v>40816</v>
      </c>
      <c r="AX267" s="270">
        <v>517.03</v>
      </c>
      <c r="AY267" s="275">
        <v>42551</v>
      </c>
      <c r="AZ267" s="270">
        <v>9647.9</v>
      </c>
      <c r="BA267" s="275">
        <v>40939</v>
      </c>
      <c r="BB267" s="270">
        <v>181.7</v>
      </c>
      <c r="BC267" s="273"/>
      <c r="BE267" s="273">
        <v>41305</v>
      </c>
      <c r="BF267" s="268">
        <v>1622.17</v>
      </c>
      <c r="BG267" s="273">
        <v>43553</v>
      </c>
      <c r="BH267" s="268">
        <v>302.08359999999999</v>
      </c>
      <c r="BI267" s="273">
        <v>42185</v>
      </c>
      <c r="BJ267" s="268">
        <v>367.97460000000001</v>
      </c>
      <c r="BK267" s="273">
        <v>42185</v>
      </c>
      <c r="BL267" s="268">
        <v>361.93119999999999</v>
      </c>
    </row>
    <row r="268" spans="1:64" x14ac:dyDescent="0.25">
      <c r="A268" s="273">
        <v>41333</v>
      </c>
      <c r="B268" s="268">
        <v>1499.88</v>
      </c>
      <c r="C268" s="273">
        <v>41333</v>
      </c>
      <c r="D268" s="268">
        <v>2442.16</v>
      </c>
      <c r="E268" s="273">
        <v>41333</v>
      </c>
      <c r="F268" s="268">
        <v>258.93</v>
      </c>
      <c r="G268" s="273">
        <v>41333</v>
      </c>
      <c r="H268" s="268">
        <v>1766.75</v>
      </c>
      <c r="I268" s="273">
        <v>41333</v>
      </c>
      <c r="J268" s="268">
        <v>859.24099999999999</v>
      </c>
      <c r="K268" s="273">
        <v>41333</v>
      </c>
      <c r="L268" s="268">
        <v>1013.3402</v>
      </c>
      <c r="M268" s="273">
        <v>42062</v>
      </c>
      <c r="N268" s="268">
        <v>926.05550000000005</v>
      </c>
      <c r="O268" s="273">
        <v>41333</v>
      </c>
      <c r="P268" s="268">
        <v>457.36660000000001</v>
      </c>
      <c r="Q268" s="273"/>
      <c r="S268" s="273">
        <v>41333</v>
      </c>
      <c r="T268" s="268">
        <v>1879.84</v>
      </c>
      <c r="U268" s="273">
        <v>41333</v>
      </c>
      <c r="V268" s="268">
        <v>1840.67</v>
      </c>
      <c r="W268" s="273">
        <v>41333</v>
      </c>
      <c r="X268" s="268">
        <v>1.6</v>
      </c>
      <c r="Y268" s="273">
        <v>41333</v>
      </c>
      <c r="Z268" s="268">
        <v>0.1014</v>
      </c>
      <c r="AA268" s="273">
        <v>41333</v>
      </c>
      <c r="AB268" s="268">
        <v>1.8755999999999999</v>
      </c>
      <c r="AC268" s="275">
        <v>36433</v>
      </c>
      <c r="AD268" s="271">
        <v>113.9375</v>
      </c>
      <c r="AE268" s="275">
        <v>36250</v>
      </c>
      <c r="AF268" s="271">
        <v>5.625</v>
      </c>
      <c r="AG268" s="273">
        <v>41698</v>
      </c>
      <c r="AH268" s="269">
        <v>128676</v>
      </c>
      <c r="AI268" s="275">
        <v>40968</v>
      </c>
      <c r="AJ268" s="271">
        <v>217.17</v>
      </c>
      <c r="AK268" s="275">
        <v>33297</v>
      </c>
      <c r="AL268" s="270">
        <v>107.3</v>
      </c>
      <c r="AM268" s="275">
        <v>40939</v>
      </c>
      <c r="AN268" s="271">
        <v>6337.1705000000002</v>
      </c>
      <c r="AO268" s="275">
        <v>37802</v>
      </c>
      <c r="AP268" s="271">
        <v>249.06</v>
      </c>
      <c r="AQ268" s="275">
        <v>42794</v>
      </c>
      <c r="AR268" s="270">
        <v>124.7</v>
      </c>
      <c r="AS268" s="275">
        <v>42643</v>
      </c>
      <c r="AT268" s="270">
        <v>3445.44</v>
      </c>
      <c r="AU268" s="275"/>
      <c r="AV268" s="271"/>
      <c r="AW268" s="275">
        <v>40847</v>
      </c>
      <c r="AX268" s="270">
        <v>647.28</v>
      </c>
      <c r="AY268" s="275">
        <v>42643</v>
      </c>
      <c r="AZ268" s="270">
        <v>9708.2000000000007</v>
      </c>
      <c r="BA268" s="275">
        <v>40968</v>
      </c>
      <c r="BB268" s="270">
        <v>175.1</v>
      </c>
      <c r="BC268" s="273"/>
      <c r="BE268" s="273">
        <v>41333</v>
      </c>
      <c r="BF268" s="268">
        <v>1628.17</v>
      </c>
      <c r="BG268" s="273">
        <v>43585</v>
      </c>
      <c r="BH268" s="268">
        <v>303.08780000000002</v>
      </c>
      <c r="BI268" s="273">
        <v>42216</v>
      </c>
      <c r="BJ268" s="268">
        <v>371.9074</v>
      </c>
      <c r="BK268" s="273">
        <v>42216</v>
      </c>
      <c r="BL268" s="268">
        <v>365.64280000000002</v>
      </c>
    </row>
    <row r="269" spans="1:64" x14ac:dyDescent="0.25">
      <c r="A269" s="273">
        <v>41362</v>
      </c>
      <c r="B269" s="268">
        <v>1515.15</v>
      </c>
      <c r="C269" s="273">
        <v>41362</v>
      </c>
      <c r="D269" s="268">
        <v>2442.63</v>
      </c>
      <c r="E269" s="273">
        <v>41362</v>
      </c>
      <c r="F269" s="268">
        <v>258.98</v>
      </c>
      <c r="G269" s="273">
        <v>41362</v>
      </c>
      <c r="H269" s="268">
        <v>1768.96</v>
      </c>
      <c r="I269" s="273">
        <v>41362</v>
      </c>
      <c r="J269" s="268">
        <v>858.41240000000005</v>
      </c>
      <c r="K269" s="273">
        <v>41362</v>
      </c>
      <c r="L269" s="268">
        <v>1008.9659</v>
      </c>
      <c r="M269" s="273">
        <v>42094</v>
      </c>
      <c r="N269" s="268">
        <v>931.42499999999995</v>
      </c>
      <c r="O269" s="273">
        <v>41362</v>
      </c>
      <c r="P269" s="268">
        <v>456.20510000000002</v>
      </c>
      <c r="Q269" s="273"/>
      <c r="S269" s="273">
        <v>41362</v>
      </c>
      <c r="T269" s="268">
        <v>1882.03</v>
      </c>
      <c r="U269" s="273">
        <v>41362</v>
      </c>
      <c r="V269" s="268">
        <v>1842.14</v>
      </c>
      <c r="W269" s="273">
        <v>41364</v>
      </c>
      <c r="X269" s="268">
        <v>0.9</v>
      </c>
      <c r="Y269" s="273">
        <v>41362</v>
      </c>
      <c r="Z269" s="268">
        <v>7.0999999999999994E-2</v>
      </c>
      <c r="AA269" s="273">
        <v>41362</v>
      </c>
      <c r="AB269" s="268">
        <v>1.8486</v>
      </c>
      <c r="AC269" s="275">
        <v>36462</v>
      </c>
      <c r="AD269" s="271">
        <v>113.59375</v>
      </c>
      <c r="AE269" s="275">
        <v>36280</v>
      </c>
      <c r="AF269" s="271">
        <v>5.6619999999999999</v>
      </c>
      <c r="AG269" s="273">
        <v>41729</v>
      </c>
      <c r="AH269" s="269">
        <v>130251</v>
      </c>
      <c r="AI269" s="275">
        <v>40999</v>
      </c>
      <c r="AJ269" s="271">
        <v>216.97</v>
      </c>
      <c r="AK269" s="275">
        <v>33328</v>
      </c>
      <c r="AL269" s="270">
        <v>108</v>
      </c>
      <c r="AM269" s="275">
        <v>40968</v>
      </c>
      <c r="AN269" s="271">
        <v>6497.4368000000004</v>
      </c>
      <c r="AO269" s="275">
        <v>37833</v>
      </c>
      <c r="AP269" s="271">
        <v>251.14</v>
      </c>
      <c r="AQ269" s="275">
        <v>42825</v>
      </c>
      <c r="AR269" s="270">
        <v>124.1</v>
      </c>
      <c r="AS269" s="275">
        <v>42674</v>
      </c>
      <c r="AT269" s="270">
        <v>3189.88</v>
      </c>
      <c r="AU269" s="275"/>
      <c r="AV269" s="271"/>
      <c r="AW269" s="275">
        <v>40877</v>
      </c>
      <c r="AX269" s="270">
        <v>658.85</v>
      </c>
      <c r="AY269" s="275">
        <v>42734</v>
      </c>
      <c r="AZ269" s="270">
        <v>9759.7999999999993</v>
      </c>
      <c r="BA269" s="275">
        <v>40998</v>
      </c>
      <c r="BB269" s="270">
        <v>204.4</v>
      </c>
      <c r="BC269" s="273"/>
      <c r="BE269" s="273">
        <v>41362</v>
      </c>
      <c r="BF269" s="268">
        <v>1629.13</v>
      </c>
      <c r="BG269" s="273">
        <v>43616</v>
      </c>
      <c r="BH269" s="268">
        <v>308.09559999999999</v>
      </c>
      <c r="BI269" s="273">
        <v>42247</v>
      </c>
      <c r="BJ269" s="268">
        <v>373.06869999999998</v>
      </c>
      <c r="BK269" s="273">
        <v>42247</v>
      </c>
      <c r="BL269" s="268">
        <v>367.02670000000001</v>
      </c>
    </row>
    <row r="270" spans="1:64" x14ac:dyDescent="0.25">
      <c r="A270" s="273">
        <v>41394</v>
      </c>
      <c r="B270" s="268">
        <v>1542.56</v>
      </c>
      <c r="C270" s="273">
        <v>41394</v>
      </c>
      <c r="D270" s="268">
        <v>2487.23</v>
      </c>
      <c r="E270" s="273">
        <v>41394</v>
      </c>
      <c r="F270" s="268">
        <v>259.02999999999997</v>
      </c>
      <c r="G270" s="273">
        <v>41394</v>
      </c>
      <c r="H270" s="268">
        <v>1777.01</v>
      </c>
      <c r="I270" s="273">
        <v>41394</v>
      </c>
      <c r="J270" s="268">
        <v>892.73069999999996</v>
      </c>
      <c r="K270" s="273">
        <v>41394</v>
      </c>
      <c r="L270" s="268">
        <v>1020.0257</v>
      </c>
      <c r="M270" s="273">
        <v>42124</v>
      </c>
      <c r="N270" s="268">
        <v>948.40210000000002</v>
      </c>
      <c r="O270" s="273">
        <v>41394</v>
      </c>
      <c r="P270" s="268">
        <v>462.55079999999998</v>
      </c>
      <c r="Q270" s="273"/>
      <c r="S270" s="273">
        <v>41394</v>
      </c>
      <c r="T270" s="268">
        <v>1892.04</v>
      </c>
      <c r="U270" s="273">
        <v>41394</v>
      </c>
      <c r="V270" s="268">
        <v>1860.78</v>
      </c>
      <c r="W270" s="273">
        <v>41394</v>
      </c>
      <c r="X270" s="268">
        <v>1.7</v>
      </c>
      <c r="Y270" s="273">
        <v>41394</v>
      </c>
      <c r="Z270" s="268">
        <v>4.5600000000000002E-2</v>
      </c>
      <c r="AA270" s="273">
        <v>41394</v>
      </c>
      <c r="AB270" s="268">
        <v>1.6717</v>
      </c>
      <c r="AC270" s="275">
        <v>36494</v>
      </c>
      <c r="AD270" s="271">
        <v>111.90625</v>
      </c>
      <c r="AE270" s="275">
        <v>36311</v>
      </c>
      <c r="AF270" s="271">
        <v>5.8280000000000003</v>
      </c>
      <c r="AG270" s="273">
        <v>41759</v>
      </c>
      <c r="AH270" s="269">
        <v>124807</v>
      </c>
      <c r="AI270" s="275">
        <v>41029</v>
      </c>
      <c r="AJ270" s="271">
        <v>213.87</v>
      </c>
      <c r="AK270" s="275">
        <v>33358</v>
      </c>
      <c r="AL270" s="270">
        <v>107.7</v>
      </c>
      <c r="AM270" s="275">
        <v>40999</v>
      </c>
      <c r="AN270" s="271">
        <v>6552.0511999999999</v>
      </c>
      <c r="AO270" s="275">
        <v>37862</v>
      </c>
      <c r="AP270" s="271">
        <v>254.18</v>
      </c>
      <c r="AQ270" s="275">
        <v>42855</v>
      </c>
      <c r="AR270" s="270">
        <v>124.7</v>
      </c>
      <c r="AS270" s="275">
        <v>42704</v>
      </c>
      <c r="AT270" s="270">
        <v>3470.65</v>
      </c>
      <c r="AU270" s="275"/>
      <c r="AV270" s="271"/>
      <c r="AW270" s="275">
        <v>40907</v>
      </c>
      <c r="AX270" s="270">
        <v>611.76</v>
      </c>
      <c r="AY270" s="275">
        <v>42825</v>
      </c>
      <c r="AZ270" s="270">
        <v>9842.2999999999993</v>
      </c>
      <c r="BA270" s="275">
        <v>41029</v>
      </c>
      <c r="BB270" s="270">
        <v>190.7</v>
      </c>
      <c r="BC270" s="273"/>
      <c r="BE270" s="273">
        <v>41394</v>
      </c>
      <c r="BF270" s="268">
        <v>1637.23</v>
      </c>
      <c r="BG270" s="273">
        <v>43644</v>
      </c>
      <c r="BH270" s="268">
        <v>310.7373</v>
      </c>
      <c r="BI270" s="273">
        <v>42277</v>
      </c>
      <c r="BJ270" s="268">
        <v>375.64839999999998</v>
      </c>
      <c r="BK270" s="273">
        <v>42277</v>
      </c>
      <c r="BL270" s="268">
        <v>369.29309999999998</v>
      </c>
    </row>
    <row r="271" spans="1:64" x14ac:dyDescent="0.25">
      <c r="A271" s="273">
        <v>41425</v>
      </c>
      <c r="B271" s="268">
        <v>1533.62</v>
      </c>
      <c r="C271" s="273">
        <v>41425</v>
      </c>
      <c r="D271" s="268">
        <v>2428.94</v>
      </c>
      <c r="E271" s="273">
        <v>41425</v>
      </c>
      <c r="F271" s="268">
        <v>259.04000000000002</v>
      </c>
      <c r="G271" s="273">
        <v>41425</v>
      </c>
      <c r="H271" s="268">
        <v>1758.26</v>
      </c>
      <c r="I271" s="273">
        <v>41425</v>
      </c>
      <c r="J271" s="268">
        <v>837.0462</v>
      </c>
      <c r="K271" s="273">
        <v>41425</v>
      </c>
      <c r="L271" s="268">
        <v>1007.5676</v>
      </c>
      <c r="M271" s="273">
        <v>42153</v>
      </c>
      <c r="N271" s="268">
        <v>949.00980000000004</v>
      </c>
      <c r="O271" s="273">
        <v>41425</v>
      </c>
      <c r="P271" s="268">
        <v>448.79910000000001</v>
      </c>
      <c r="Q271" s="273"/>
      <c r="S271" s="273">
        <v>41425</v>
      </c>
      <c r="T271" s="268">
        <v>1863.03</v>
      </c>
      <c r="U271" s="273">
        <v>41425</v>
      </c>
      <c r="V271" s="268">
        <v>1827.58</v>
      </c>
      <c r="W271" s="273">
        <v>41425</v>
      </c>
      <c r="X271" s="268">
        <v>1.9</v>
      </c>
      <c r="Y271" s="273">
        <v>41425</v>
      </c>
      <c r="Z271" s="268">
        <v>2.53E-2</v>
      </c>
      <c r="AA271" s="273">
        <v>41425</v>
      </c>
      <c r="AB271" s="268">
        <v>2.1282000000000001</v>
      </c>
      <c r="AC271" s="275">
        <v>36525</v>
      </c>
      <c r="AD271" s="271">
        <v>90.9375</v>
      </c>
      <c r="AE271" s="275">
        <v>36341</v>
      </c>
      <c r="AF271" s="271">
        <v>5.9630000000000001</v>
      </c>
      <c r="AG271" s="273">
        <v>41790</v>
      </c>
      <c r="AH271" s="269">
        <v>125349</v>
      </c>
      <c r="AI271" s="275">
        <v>41060</v>
      </c>
      <c r="AJ271" s="271">
        <v>205.01</v>
      </c>
      <c r="AK271" s="275">
        <v>33389</v>
      </c>
      <c r="AL271" s="270">
        <v>105.8</v>
      </c>
      <c r="AM271" s="275">
        <v>41029</v>
      </c>
      <c r="AN271" s="271">
        <v>6488.2161999999998</v>
      </c>
      <c r="AO271" s="275">
        <v>37894</v>
      </c>
      <c r="AP271" s="271">
        <v>268.11</v>
      </c>
      <c r="AQ271" s="275">
        <v>42886</v>
      </c>
      <c r="AR271" s="270">
        <v>127.9</v>
      </c>
      <c r="AS271" s="275">
        <v>42734</v>
      </c>
      <c r="AT271" s="270">
        <v>3594.69</v>
      </c>
      <c r="AU271" s="275"/>
      <c r="AV271" s="271"/>
      <c r="AW271" s="275">
        <v>40939</v>
      </c>
      <c r="AX271" s="270">
        <v>719.81</v>
      </c>
      <c r="AY271" s="275">
        <v>42916</v>
      </c>
      <c r="AZ271" s="270">
        <v>9910.2000000000007</v>
      </c>
      <c r="BA271" s="275">
        <v>41060</v>
      </c>
      <c r="BB271" s="270">
        <v>185.6</v>
      </c>
      <c r="BC271" s="273"/>
      <c r="BE271" s="273">
        <v>41425</v>
      </c>
      <c r="BF271" s="268">
        <v>1620.57</v>
      </c>
      <c r="BG271" s="273">
        <v>43677</v>
      </c>
      <c r="BH271" s="268">
        <v>311.84160000000003</v>
      </c>
      <c r="BI271" s="273">
        <v>42307</v>
      </c>
      <c r="BJ271" s="268">
        <v>377.23419999999999</v>
      </c>
      <c r="BK271" s="273">
        <v>42307</v>
      </c>
      <c r="BL271" s="268">
        <v>370.87329999999997</v>
      </c>
    </row>
    <row r="272" spans="1:64" x14ac:dyDescent="0.25">
      <c r="A272" s="273">
        <v>41453</v>
      </c>
      <c r="B272" s="268">
        <v>1493.4</v>
      </c>
      <c r="C272" s="273">
        <v>41453</v>
      </c>
      <c r="D272" s="268">
        <v>2361.89</v>
      </c>
      <c r="E272" s="273">
        <v>41453</v>
      </c>
      <c r="F272" s="268">
        <v>259.06</v>
      </c>
      <c r="G272" s="273">
        <v>41453</v>
      </c>
      <c r="H272" s="268">
        <v>1743.85</v>
      </c>
      <c r="I272" s="273">
        <v>41453</v>
      </c>
      <c r="J272" s="268">
        <v>810.49760000000003</v>
      </c>
      <c r="K272" s="273">
        <v>41453</v>
      </c>
      <c r="L272" s="268">
        <v>979.0444</v>
      </c>
      <c r="M272" s="273">
        <v>42185</v>
      </c>
      <c r="N272" s="268">
        <v>935.57749999999999</v>
      </c>
      <c r="O272" s="273">
        <v>41453</v>
      </c>
      <c r="P272" s="268">
        <v>443.48669999999998</v>
      </c>
      <c r="Q272" s="273"/>
      <c r="S272" s="273">
        <v>41453</v>
      </c>
      <c r="T272" s="268">
        <v>1845.11</v>
      </c>
      <c r="U272" s="273">
        <v>41453</v>
      </c>
      <c r="V272" s="268">
        <v>1799.31</v>
      </c>
      <c r="W272" s="273">
        <v>41455</v>
      </c>
      <c r="X272" s="268">
        <v>2.2999999999999998</v>
      </c>
      <c r="Y272" s="273">
        <v>41453</v>
      </c>
      <c r="Z272" s="268">
        <v>3.04E-2</v>
      </c>
      <c r="AA272" s="273">
        <v>41453</v>
      </c>
      <c r="AB272" s="268">
        <v>2.4857</v>
      </c>
      <c r="AC272" s="275">
        <v>36556</v>
      </c>
      <c r="AD272" s="271">
        <v>92.21875</v>
      </c>
      <c r="AE272" s="275">
        <v>36371</v>
      </c>
      <c r="AF272" s="271">
        <v>6.1029999999999998</v>
      </c>
      <c r="AG272" s="273">
        <v>41820</v>
      </c>
      <c r="AH272" s="269">
        <v>134677</v>
      </c>
      <c r="AI272" s="275">
        <v>41090</v>
      </c>
      <c r="AJ272" s="271">
        <v>200.58</v>
      </c>
      <c r="AK272" s="275">
        <v>33419</v>
      </c>
      <c r="AL272" s="270">
        <v>105.9</v>
      </c>
      <c r="AM272" s="275">
        <v>41060</v>
      </c>
      <c r="AN272" s="271">
        <v>6359.8855999999996</v>
      </c>
      <c r="AO272" s="275">
        <v>37925</v>
      </c>
      <c r="AP272" s="271">
        <v>279.39999999999998</v>
      </c>
      <c r="AQ272" s="275">
        <v>42916</v>
      </c>
      <c r="AR272" s="270">
        <v>129.30000000000001</v>
      </c>
      <c r="AS272" s="275">
        <v>42766</v>
      </c>
      <c r="AT272" s="270">
        <v>3516.44</v>
      </c>
      <c r="AU272" s="275"/>
      <c r="AV272" s="271"/>
      <c r="AW272" s="275">
        <v>40968</v>
      </c>
      <c r="AX272" s="270">
        <v>745.49</v>
      </c>
      <c r="AY272" s="275">
        <v>43007</v>
      </c>
      <c r="AZ272" s="270">
        <v>9979.1</v>
      </c>
      <c r="BA272" s="275">
        <v>41089</v>
      </c>
      <c r="BB272" s="270">
        <v>186.5</v>
      </c>
      <c r="BC272" s="273"/>
      <c r="BE272" s="273">
        <v>41453</v>
      </c>
      <c r="BF272" s="268">
        <v>1603.93</v>
      </c>
      <c r="BG272" s="273"/>
      <c r="BI272" s="273">
        <v>42338</v>
      </c>
      <c r="BJ272" s="268">
        <v>380.70330000000001</v>
      </c>
      <c r="BK272" s="273">
        <v>42338</v>
      </c>
      <c r="BL272" s="268">
        <v>373.57</v>
      </c>
    </row>
    <row r="273" spans="1:64" x14ac:dyDescent="0.25">
      <c r="A273" s="273">
        <v>41486</v>
      </c>
      <c r="B273" s="268">
        <v>1521.71</v>
      </c>
      <c r="C273" s="273">
        <v>41486</v>
      </c>
      <c r="D273" s="268">
        <v>2381.5700000000002</v>
      </c>
      <c r="E273" s="273">
        <v>41486</v>
      </c>
      <c r="F273" s="268">
        <v>259.12</v>
      </c>
      <c r="G273" s="273">
        <v>41486</v>
      </c>
      <c r="H273" s="268">
        <v>1745.97</v>
      </c>
      <c r="I273" s="273">
        <v>41486</v>
      </c>
      <c r="J273" s="268">
        <v>795.45780000000002</v>
      </c>
      <c r="K273" s="273">
        <v>41486</v>
      </c>
      <c r="L273" s="268">
        <v>970.47649999999999</v>
      </c>
      <c r="M273" s="273">
        <v>42216</v>
      </c>
      <c r="N273" s="268">
        <v>936.78930000000003</v>
      </c>
      <c r="O273" s="273">
        <v>41486</v>
      </c>
      <c r="P273" s="268">
        <v>449.0582</v>
      </c>
      <c r="Q273" s="273"/>
      <c r="S273" s="273">
        <v>41486</v>
      </c>
      <c r="T273" s="268">
        <v>1843.45</v>
      </c>
      <c r="U273" s="273">
        <v>41486</v>
      </c>
      <c r="V273" s="268">
        <v>1801.77</v>
      </c>
      <c r="W273" s="273">
        <v>41486</v>
      </c>
      <c r="X273" s="268">
        <v>2.4</v>
      </c>
      <c r="Y273" s="273">
        <v>41486</v>
      </c>
      <c r="Z273" s="268">
        <v>3.5499999999999997E-2</v>
      </c>
      <c r="AA273" s="273">
        <v>41486</v>
      </c>
      <c r="AB273" s="268">
        <v>2.5762</v>
      </c>
      <c r="AC273" s="275">
        <v>36585</v>
      </c>
      <c r="AD273" s="271">
        <v>95.0625</v>
      </c>
      <c r="AE273" s="275">
        <v>36403</v>
      </c>
      <c r="AF273" s="271">
        <v>6.0590000000000002</v>
      </c>
      <c r="AG273" s="273">
        <v>41851</v>
      </c>
      <c r="AH273" s="269">
        <v>131051</v>
      </c>
      <c r="AI273" s="275">
        <v>41121</v>
      </c>
      <c r="AJ273" s="271">
        <v>212.95</v>
      </c>
      <c r="AK273" s="275">
        <v>33450</v>
      </c>
      <c r="AL273" s="270">
        <v>104.7</v>
      </c>
      <c r="AM273" s="275">
        <v>41090</v>
      </c>
      <c r="AN273" s="271">
        <v>6404.3303999999998</v>
      </c>
      <c r="AO273" s="275">
        <v>37953</v>
      </c>
      <c r="AP273" s="271">
        <v>276.29000000000002</v>
      </c>
      <c r="AQ273" s="275">
        <v>42947</v>
      </c>
      <c r="AR273" s="270">
        <v>130.30000000000001</v>
      </c>
      <c r="AS273" s="275">
        <v>42794</v>
      </c>
      <c r="AT273" s="270">
        <v>3549.07</v>
      </c>
      <c r="AU273" s="275"/>
      <c r="AV273" s="271"/>
      <c r="AW273" s="275">
        <v>40998</v>
      </c>
      <c r="AX273" s="270">
        <v>711.97</v>
      </c>
      <c r="AY273" s="275">
        <v>43098</v>
      </c>
      <c r="AZ273" s="270">
        <v>10053.700000000001</v>
      </c>
      <c r="BA273" s="275">
        <v>41121</v>
      </c>
      <c r="BB273" s="270">
        <v>182</v>
      </c>
      <c r="BC273" s="273"/>
      <c r="BE273" s="273">
        <v>41486</v>
      </c>
      <c r="BF273" s="268">
        <v>1604.09</v>
      </c>
      <c r="BG273" s="273"/>
      <c r="BI273" s="273">
        <v>42369</v>
      </c>
      <c r="BJ273" s="268">
        <v>385.30630000000002</v>
      </c>
      <c r="BK273" s="273">
        <v>42369</v>
      </c>
      <c r="BL273" s="268">
        <v>376.86720000000003</v>
      </c>
    </row>
    <row r="274" spans="1:64" x14ac:dyDescent="0.25">
      <c r="A274" s="273">
        <v>41516</v>
      </c>
      <c r="B274" s="268">
        <v>1512.46</v>
      </c>
      <c r="C274" s="273">
        <v>41516</v>
      </c>
      <c r="D274" s="268">
        <v>2364.84</v>
      </c>
      <c r="E274" s="273">
        <v>41516</v>
      </c>
      <c r="F274" s="268">
        <v>259.14</v>
      </c>
      <c r="G274" s="273">
        <v>41516</v>
      </c>
      <c r="H274" s="268">
        <v>1738.07</v>
      </c>
      <c r="I274" s="273">
        <v>41516</v>
      </c>
      <c r="J274" s="268">
        <v>789.50459999999998</v>
      </c>
      <c r="K274" s="273">
        <v>41516</v>
      </c>
      <c r="L274" s="268">
        <v>956.63390000000004</v>
      </c>
      <c r="M274" s="273">
        <v>42247</v>
      </c>
      <c r="N274" s="268">
        <v>924.88610000000006</v>
      </c>
      <c r="O274" s="273">
        <v>41516</v>
      </c>
      <c r="P274" s="268">
        <v>446.70280000000002</v>
      </c>
      <c r="Q274" s="273"/>
      <c r="S274" s="273">
        <v>41516</v>
      </c>
      <c r="T274" s="268">
        <v>1838.18</v>
      </c>
      <c r="U274" s="273">
        <v>41516</v>
      </c>
      <c r="V274" s="268">
        <v>1792.56</v>
      </c>
      <c r="W274" s="273">
        <v>41517</v>
      </c>
      <c r="X274" s="268">
        <v>3.5</v>
      </c>
      <c r="Y274" s="273">
        <v>41516</v>
      </c>
      <c r="Z274" s="268">
        <v>2.0299999999999999E-2</v>
      </c>
      <c r="AA274" s="273">
        <v>41516</v>
      </c>
      <c r="AB274" s="268">
        <v>2.7839</v>
      </c>
      <c r="AC274" s="275">
        <v>36616</v>
      </c>
      <c r="AD274" s="271">
        <v>97.6875</v>
      </c>
      <c r="AE274" s="275">
        <v>36433</v>
      </c>
      <c r="AF274" s="271">
        <v>6.0510000000000002</v>
      </c>
      <c r="AG274" s="273">
        <v>41882</v>
      </c>
      <c r="AH274" s="269">
        <v>130728</v>
      </c>
      <c r="AI274" s="275">
        <v>41152</v>
      </c>
      <c r="AJ274" s="271">
        <v>213.75</v>
      </c>
      <c r="AK274" s="275">
        <v>33481</v>
      </c>
      <c r="AL274" s="270">
        <v>102.7</v>
      </c>
      <c r="AM274" s="275">
        <v>41121</v>
      </c>
      <c r="AN274" s="271">
        <v>6463.9409999999998</v>
      </c>
      <c r="AO274" s="275">
        <v>37986</v>
      </c>
      <c r="AP274" s="271">
        <v>283.58</v>
      </c>
      <c r="AQ274" s="275">
        <v>42978</v>
      </c>
      <c r="AR274" s="270">
        <v>131.30000000000001</v>
      </c>
      <c r="AS274" s="275">
        <v>42825</v>
      </c>
      <c r="AT274" s="270">
        <v>3636.26</v>
      </c>
      <c r="AU274" s="275"/>
      <c r="AV274" s="271"/>
      <c r="AW274" s="275">
        <v>41029</v>
      </c>
      <c r="AX274" s="270">
        <v>691.33</v>
      </c>
      <c r="AY274" s="275">
        <v>43189</v>
      </c>
      <c r="AZ274" s="270">
        <v>10125.5</v>
      </c>
      <c r="BA274" s="275">
        <v>41152</v>
      </c>
      <c r="BB274" s="270">
        <v>178.4</v>
      </c>
      <c r="BC274" s="273"/>
      <c r="BE274" s="273">
        <v>41516</v>
      </c>
      <c r="BF274" s="268">
        <v>1596.96</v>
      </c>
      <c r="BG274" s="273"/>
      <c r="BI274" s="273">
        <v>42398</v>
      </c>
      <c r="BJ274" s="268">
        <v>389.48079999999999</v>
      </c>
      <c r="BK274" s="273">
        <v>42398</v>
      </c>
      <c r="BL274" s="268">
        <v>381.86219999999997</v>
      </c>
    </row>
    <row r="275" spans="1:64" x14ac:dyDescent="0.25">
      <c r="A275" s="273">
        <v>41547</v>
      </c>
      <c r="B275" s="268">
        <v>1527.48</v>
      </c>
      <c r="C275" s="273">
        <v>41547</v>
      </c>
      <c r="D275" s="268">
        <v>2381.27</v>
      </c>
      <c r="E275" s="273">
        <v>41547</v>
      </c>
      <c r="F275" s="268">
        <v>259.2</v>
      </c>
      <c r="G275" s="273">
        <v>41547</v>
      </c>
      <c r="H275" s="268">
        <v>1750.94</v>
      </c>
      <c r="I275" s="273">
        <v>41547</v>
      </c>
      <c r="J275" s="268">
        <v>792.42700000000002</v>
      </c>
      <c r="K275" s="273">
        <v>41547</v>
      </c>
      <c r="L275" s="268">
        <v>977.22029999999995</v>
      </c>
      <c r="M275" s="273">
        <v>42277</v>
      </c>
      <c r="N275" s="268">
        <v>913.24379999999996</v>
      </c>
      <c r="O275" s="273">
        <v>41547</v>
      </c>
      <c r="P275" s="268">
        <v>455.88600000000002</v>
      </c>
      <c r="Q275" s="273"/>
      <c r="S275" s="273">
        <v>41547</v>
      </c>
      <c r="T275" s="268">
        <v>1864.06</v>
      </c>
      <c r="U275" s="273">
        <v>41547</v>
      </c>
      <c r="V275" s="268">
        <v>1809.53</v>
      </c>
      <c r="W275" s="273">
        <v>41547</v>
      </c>
      <c r="X275" s="268">
        <v>3.9</v>
      </c>
      <c r="Y275" s="273">
        <v>41547</v>
      </c>
      <c r="Z275" s="268">
        <v>5.1000000000000004E-3</v>
      </c>
      <c r="AA275" s="273">
        <v>41547</v>
      </c>
      <c r="AB275" s="268">
        <v>2.61</v>
      </c>
      <c r="AC275" s="275">
        <v>36644</v>
      </c>
      <c r="AD275" s="271">
        <v>96.5625</v>
      </c>
      <c r="AE275" s="275">
        <v>36462</v>
      </c>
      <c r="AF275" s="271">
        <v>6.1630000000000003</v>
      </c>
      <c r="AG275" s="273">
        <v>41912</v>
      </c>
      <c r="AH275" s="269">
        <v>135114</v>
      </c>
      <c r="AI275" s="275">
        <v>41182</v>
      </c>
      <c r="AJ275" s="271">
        <v>217.79</v>
      </c>
      <c r="AK275" s="275">
        <v>33511</v>
      </c>
      <c r="AL275" s="270">
        <v>104.1</v>
      </c>
      <c r="AM275" s="275">
        <v>41152</v>
      </c>
      <c r="AN275" s="271">
        <v>6521.5142999999998</v>
      </c>
      <c r="AO275" s="275">
        <v>38016</v>
      </c>
      <c r="AP275" s="271">
        <v>291.27999999999997</v>
      </c>
      <c r="AQ275" s="275">
        <v>43008</v>
      </c>
      <c r="AR275" s="270">
        <v>134.9</v>
      </c>
      <c r="AS275" s="275">
        <v>42853</v>
      </c>
      <c r="AT275" s="270">
        <v>3632.64</v>
      </c>
      <c r="AU275" s="275"/>
      <c r="AV275" s="271"/>
      <c r="AW275" s="275">
        <v>41060</v>
      </c>
      <c r="AX275" s="270">
        <v>594.12</v>
      </c>
      <c r="AY275" s="275">
        <v>43280</v>
      </c>
      <c r="AZ275" s="270">
        <v>10201.9</v>
      </c>
      <c r="BA275" s="275">
        <v>41180</v>
      </c>
      <c r="BB275" s="270">
        <v>194.2</v>
      </c>
      <c r="BC275" s="273"/>
      <c r="BE275" s="273">
        <v>41547</v>
      </c>
      <c r="BF275" s="268">
        <v>1608.38</v>
      </c>
      <c r="BG275" s="273"/>
      <c r="BI275" s="273">
        <v>42429</v>
      </c>
      <c r="BJ275" s="268">
        <v>389.97370000000001</v>
      </c>
      <c r="BK275" s="273">
        <v>42429</v>
      </c>
      <c r="BL275" s="268">
        <v>382.43819999999999</v>
      </c>
    </row>
    <row r="276" spans="1:64" x14ac:dyDescent="0.25">
      <c r="A276" s="273">
        <v>41578</v>
      </c>
      <c r="B276" s="268">
        <v>1565.75</v>
      </c>
      <c r="C276" s="273">
        <v>41578</v>
      </c>
      <c r="D276" s="268">
        <v>2416.48</v>
      </c>
      <c r="E276" s="273">
        <v>41578</v>
      </c>
      <c r="F276" s="268">
        <v>259.18</v>
      </c>
      <c r="G276" s="273">
        <v>41578</v>
      </c>
      <c r="H276" s="268">
        <v>1757.55</v>
      </c>
      <c r="I276" s="273">
        <v>41578</v>
      </c>
      <c r="J276" s="268">
        <v>802.97630000000004</v>
      </c>
      <c r="K276" s="273">
        <v>41578</v>
      </c>
      <c r="L276" s="268">
        <v>984.9366</v>
      </c>
      <c r="M276" s="273">
        <v>42307</v>
      </c>
      <c r="N276" s="268">
        <v>937.79660000000001</v>
      </c>
      <c r="O276" s="273">
        <v>41578</v>
      </c>
      <c r="P276" s="268">
        <v>460.36579999999998</v>
      </c>
      <c r="Q276" s="273"/>
      <c r="S276" s="273">
        <v>41578</v>
      </c>
      <c r="T276" s="268">
        <v>1876.76</v>
      </c>
      <c r="U276" s="273">
        <v>41578</v>
      </c>
      <c r="V276" s="268">
        <v>1824.16</v>
      </c>
      <c r="W276" s="273">
        <v>41578</v>
      </c>
      <c r="X276" s="268">
        <v>3.6</v>
      </c>
      <c r="Y276" s="273">
        <v>41578</v>
      </c>
      <c r="Z276" s="268">
        <v>3.5499999999999997E-2</v>
      </c>
      <c r="AA276" s="273">
        <v>41578</v>
      </c>
      <c r="AB276" s="268">
        <v>2.5541999999999998</v>
      </c>
      <c r="AC276" s="275">
        <v>36677</v>
      </c>
      <c r="AD276" s="271">
        <v>95.6875</v>
      </c>
      <c r="AE276" s="275">
        <v>36494</v>
      </c>
      <c r="AF276" s="271">
        <v>6.2930000000000001</v>
      </c>
      <c r="AG276" s="273">
        <v>41943</v>
      </c>
      <c r="AH276" s="269">
        <v>132332</v>
      </c>
      <c r="AI276" s="275">
        <v>41213</v>
      </c>
      <c r="AJ276" s="271">
        <v>217.07</v>
      </c>
      <c r="AK276" s="275">
        <v>33542</v>
      </c>
      <c r="AL276" s="270">
        <v>104.9</v>
      </c>
      <c r="AM276" s="275">
        <v>41182</v>
      </c>
      <c r="AN276" s="271">
        <v>6574.2358999999997</v>
      </c>
      <c r="AO276" s="275">
        <v>38044</v>
      </c>
      <c r="AP276" s="271">
        <v>301.39</v>
      </c>
      <c r="AQ276" s="275">
        <v>43039</v>
      </c>
      <c r="AR276" s="270">
        <v>136.30000000000001</v>
      </c>
      <c r="AS276" s="275">
        <v>42886</v>
      </c>
      <c r="AT276" s="270">
        <v>3608.47</v>
      </c>
      <c r="AU276" s="275"/>
      <c r="AV276" s="271"/>
      <c r="AW276" s="275">
        <v>41089</v>
      </c>
      <c r="AX276" s="270">
        <v>602.17999999999995</v>
      </c>
      <c r="AY276" s="275">
        <v>43371</v>
      </c>
      <c r="AZ276" s="270">
        <v>10278.6</v>
      </c>
      <c r="BA276" s="275">
        <v>41213</v>
      </c>
      <c r="BB276" s="270">
        <v>185.2</v>
      </c>
      <c r="BC276" s="273"/>
      <c r="BE276" s="273">
        <v>41578</v>
      </c>
      <c r="BF276" s="268">
        <v>1615</v>
      </c>
      <c r="BG276" s="273"/>
      <c r="BI276" s="273">
        <v>42460</v>
      </c>
      <c r="BJ276" s="268">
        <v>393.93430000000001</v>
      </c>
      <c r="BK276" s="273">
        <v>42460</v>
      </c>
      <c r="BL276" s="268">
        <v>384.9117</v>
      </c>
    </row>
    <row r="277" spans="1:64" x14ac:dyDescent="0.25">
      <c r="A277" s="273">
        <v>41607</v>
      </c>
      <c r="B277" s="268">
        <v>1573.7</v>
      </c>
      <c r="C277" s="273">
        <v>41607</v>
      </c>
      <c r="D277" s="268">
        <v>2411.69</v>
      </c>
      <c r="E277" s="273">
        <v>41607</v>
      </c>
      <c r="F277" s="268">
        <v>259.19</v>
      </c>
      <c r="G277" s="273">
        <v>41607</v>
      </c>
      <c r="H277" s="268">
        <v>1756.5</v>
      </c>
      <c r="I277" s="273">
        <v>41607</v>
      </c>
      <c r="J277" s="268">
        <v>783.178</v>
      </c>
      <c r="K277" s="273">
        <v>41607</v>
      </c>
      <c r="L277" s="268">
        <v>982.90570000000002</v>
      </c>
      <c r="M277" s="273">
        <v>42338</v>
      </c>
      <c r="N277" s="268">
        <v>935.29600000000005</v>
      </c>
      <c r="O277" s="273">
        <v>41607</v>
      </c>
      <c r="P277" s="268">
        <v>456.59730000000002</v>
      </c>
      <c r="Q277" s="273"/>
      <c r="S277" s="273">
        <v>41607</v>
      </c>
      <c r="T277" s="268">
        <v>1865.08</v>
      </c>
      <c r="U277" s="273">
        <v>41607</v>
      </c>
      <c r="V277" s="268">
        <v>1817.33</v>
      </c>
      <c r="W277" s="273">
        <v>41608</v>
      </c>
      <c r="X277" s="268">
        <v>4.8</v>
      </c>
      <c r="Y277" s="273">
        <v>41607</v>
      </c>
      <c r="Z277" s="268">
        <v>5.5800000000000002E-2</v>
      </c>
      <c r="AA277" s="273">
        <v>41607</v>
      </c>
      <c r="AB277" s="268">
        <v>2.7444999999999999</v>
      </c>
      <c r="AC277" s="275">
        <v>36707</v>
      </c>
      <c r="AD277" s="271">
        <v>97.34375</v>
      </c>
      <c r="AE277" s="275">
        <v>36525</v>
      </c>
      <c r="AF277" s="271">
        <v>6.4779999999999998</v>
      </c>
      <c r="AG277" s="273">
        <v>41973</v>
      </c>
      <c r="AH277" s="269">
        <v>133680</v>
      </c>
      <c r="AI277" s="275">
        <v>41243</v>
      </c>
      <c r="AJ277" s="271">
        <v>215.57</v>
      </c>
      <c r="AK277" s="275">
        <v>33572</v>
      </c>
      <c r="AL277" s="270">
        <v>103.9</v>
      </c>
      <c r="AM277" s="275">
        <v>41213</v>
      </c>
      <c r="AN277" s="271">
        <v>6573.0774000000001</v>
      </c>
      <c r="AO277" s="275">
        <v>38077</v>
      </c>
      <c r="AP277" s="271">
        <v>305.43</v>
      </c>
      <c r="AQ277" s="275">
        <v>43069</v>
      </c>
      <c r="AR277" s="270">
        <v>134.5</v>
      </c>
      <c r="AS277" s="275">
        <v>42916</v>
      </c>
      <c r="AT277" s="270">
        <v>3662.46</v>
      </c>
      <c r="AU277" s="275"/>
      <c r="AV277" s="271"/>
      <c r="AW277" s="275">
        <v>41121</v>
      </c>
      <c r="AX277" s="270">
        <v>590.36</v>
      </c>
      <c r="AY277" s="275">
        <v>43465</v>
      </c>
      <c r="AZ277" s="270">
        <v>10331.200000000001</v>
      </c>
      <c r="BA277" s="275">
        <v>41243</v>
      </c>
      <c r="BB277" s="270">
        <v>206.5</v>
      </c>
      <c r="BC277" s="273"/>
      <c r="BE277" s="273">
        <v>41607</v>
      </c>
      <c r="BF277" s="268">
        <v>1614.76</v>
      </c>
      <c r="BG277" s="273"/>
      <c r="BI277" s="273">
        <v>42489</v>
      </c>
      <c r="BJ277" s="268">
        <v>398.17869999999999</v>
      </c>
      <c r="BK277" s="273">
        <v>42489</v>
      </c>
      <c r="BL277" s="268">
        <v>388.88740000000001</v>
      </c>
    </row>
    <row r="278" spans="1:64" x14ac:dyDescent="0.25">
      <c r="A278" s="273">
        <v>41639</v>
      </c>
      <c r="B278" s="268">
        <v>1582.19</v>
      </c>
      <c r="C278" s="273">
        <v>41639</v>
      </c>
      <c r="D278" s="268">
        <v>2407.75</v>
      </c>
      <c r="E278" s="273">
        <v>41639</v>
      </c>
      <c r="F278" s="268">
        <v>259.23</v>
      </c>
      <c r="G278" s="273">
        <v>41639</v>
      </c>
      <c r="H278" s="268">
        <v>1742.78</v>
      </c>
      <c r="I278" s="273">
        <v>41639</v>
      </c>
      <c r="J278" s="268">
        <v>768.01179999999999</v>
      </c>
      <c r="K278" s="273">
        <v>41639</v>
      </c>
      <c r="L278" s="268">
        <v>980.39610000000005</v>
      </c>
      <c r="M278" s="273">
        <v>42369</v>
      </c>
      <c r="N278" s="268">
        <v>922.19970000000001</v>
      </c>
      <c r="O278" s="273">
        <v>41639</v>
      </c>
      <c r="P278" s="268">
        <v>453.87099999999998</v>
      </c>
      <c r="Q278" s="273"/>
      <c r="S278" s="273">
        <v>41639</v>
      </c>
      <c r="T278" s="268">
        <v>1856.28</v>
      </c>
      <c r="U278" s="273">
        <v>41639</v>
      </c>
      <c r="V278" s="268">
        <v>1807.06</v>
      </c>
      <c r="W278" s="273">
        <v>41639</v>
      </c>
      <c r="X278" s="268">
        <v>4.4000000000000004</v>
      </c>
      <c r="Y278" s="273">
        <v>41639</v>
      </c>
      <c r="Z278" s="268">
        <v>6.59E-2</v>
      </c>
      <c r="AA278" s="273">
        <v>41639</v>
      </c>
      <c r="AB278" s="268">
        <v>3.0282</v>
      </c>
      <c r="AC278" s="275">
        <v>36738</v>
      </c>
      <c r="AD278" s="271">
        <v>98.59375</v>
      </c>
      <c r="AE278" s="275">
        <v>36556</v>
      </c>
      <c r="AF278" s="271">
        <v>6.4909999999999997</v>
      </c>
      <c r="AG278" s="273">
        <v>42004</v>
      </c>
      <c r="AH278" s="269">
        <v>141765</v>
      </c>
      <c r="AI278" s="275">
        <v>41274</v>
      </c>
      <c r="AJ278" s="271">
        <v>213.8</v>
      </c>
      <c r="AK278" s="275">
        <v>33603</v>
      </c>
      <c r="AL278" s="270">
        <v>102.6</v>
      </c>
      <c r="AM278" s="275">
        <v>41243</v>
      </c>
      <c r="AN278" s="271">
        <v>6615.4686000000002</v>
      </c>
      <c r="AO278" s="275">
        <v>38107</v>
      </c>
      <c r="AP278" s="271">
        <v>304.98</v>
      </c>
      <c r="AQ278" s="275">
        <v>43100</v>
      </c>
      <c r="AR278" s="270">
        <v>132</v>
      </c>
      <c r="AS278" s="275">
        <v>42947</v>
      </c>
      <c r="AT278" s="270">
        <v>3631.17</v>
      </c>
      <c r="AU278" s="275"/>
      <c r="AV278" s="271"/>
      <c r="AW278" s="275">
        <v>41152</v>
      </c>
      <c r="AX278" s="270">
        <v>592.27</v>
      </c>
      <c r="AY278" s="275">
        <v>43553</v>
      </c>
      <c r="AZ278" s="270">
        <v>10389.799999999999</v>
      </c>
      <c r="BA278" s="275">
        <v>41274</v>
      </c>
      <c r="BB278" s="270">
        <v>169.5</v>
      </c>
      <c r="BC278" s="273"/>
      <c r="BE278" s="273">
        <v>41639</v>
      </c>
      <c r="BF278" s="268">
        <v>1605.67</v>
      </c>
      <c r="BG278" s="273"/>
      <c r="BI278" s="273">
        <v>42521</v>
      </c>
      <c r="BJ278" s="268">
        <v>401.62130000000002</v>
      </c>
      <c r="BK278" s="273">
        <v>42521</v>
      </c>
      <c r="BL278" s="268">
        <v>391.59309999999999</v>
      </c>
    </row>
    <row r="279" spans="1:64" x14ac:dyDescent="0.25">
      <c r="A279" s="273">
        <v>41670</v>
      </c>
      <c r="B279" s="268">
        <v>1593.29</v>
      </c>
      <c r="C279" s="273">
        <v>41670</v>
      </c>
      <c r="D279" s="268">
        <v>2451.39</v>
      </c>
      <c r="E279" s="273">
        <v>41670</v>
      </c>
      <c r="F279" s="268">
        <v>259.26</v>
      </c>
      <c r="G279" s="273">
        <v>41670</v>
      </c>
      <c r="H279" s="268">
        <v>1757.63</v>
      </c>
      <c r="I279" s="273">
        <v>41670</v>
      </c>
      <c r="J279" s="268">
        <v>810.47839999999997</v>
      </c>
      <c r="K279" s="273">
        <v>41670</v>
      </c>
      <c r="L279" s="268">
        <v>999.49919999999997</v>
      </c>
      <c r="M279" s="273">
        <v>42398</v>
      </c>
      <c r="N279" s="268">
        <v>921.94920000000002</v>
      </c>
      <c r="O279" s="273">
        <v>41670</v>
      </c>
      <c r="P279" s="268">
        <v>458.66989999999998</v>
      </c>
      <c r="Q279" s="273"/>
      <c r="S279" s="273">
        <v>41670</v>
      </c>
      <c r="T279" s="268">
        <v>1885.3</v>
      </c>
      <c r="U279" s="273">
        <v>41670</v>
      </c>
      <c r="V279" s="268">
        <v>1833.76</v>
      </c>
      <c r="W279" s="273">
        <v>41670</v>
      </c>
      <c r="X279" s="268">
        <v>3.9</v>
      </c>
      <c r="Y279" s="273">
        <v>41670</v>
      </c>
      <c r="Z279" s="268">
        <v>2.0299999999999999E-2</v>
      </c>
      <c r="AA279" s="273">
        <v>41670</v>
      </c>
      <c r="AB279" s="268">
        <v>2.6440000000000001</v>
      </c>
      <c r="AC279" s="275">
        <v>36769</v>
      </c>
      <c r="AD279" s="271">
        <v>100.375</v>
      </c>
      <c r="AE279" s="275">
        <v>36585</v>
      </c>
      <c r="AF279" s="271">
        <v>6.14</v>
      </c>
      <c r="AG279" s="273">
        <v>42035</v>
      </c>
      <c r="AH279" s="269">
        <v>138507</v>
      </c>
      <c r="AI279" s="275">
        <v>41305</v>
      </c>
      <c r="AJ279" s="271">
        <v>212.91</v>
      </c>
      <c r="AK279" s="275">
        <v>33634</v>
      </c>
      <c r="AL279" s="270">
        <v>104.5</v>
      </c>
      <c r="AM279" s="275">
        <v>41274</v>
      </c>
      <c r="AN279" s="271">
        <v>6693.0847000000003</v>
      </c>
      <c r="AO279" s="275">
        <v>38138</v>
      </c>
      <c r="AP279" s="271">
        <v>299.67</v>
      </c>
      <c r="AQ279" s="275">
        <v>43131</v>
      </c>
      <c r="AR279" s="270">
        <v>131</v>
      </c>
      <c r="AS279" s="275">
        <v>42978</v>
      </c>
      <c r="AT279" s="270">
        <v>3585.68</v>
      </c>
      <c r="AU279" s="275"/>
      <c r="AV279" s="271"/>
      <c r="AW279" s="275">
        <v>41180</v>
      </c>
      <c r="AX279" s="270">
        <v>605.44000000000005</v>
      </c>
      <c r="AY279" s="275"/>
      <c r="AZ279" s="270"/>
      <c r="BA279" s="275">
        <v>41305</v>
      </c>
      <c r="BB279" s="270">
        <v>211.1</v>
      </c>
      <c r="BC279" s="273"/>
      <c r="BE279" s="273">
        <v>41670</v>
      </c>
      <c r="BF279" s="268">
        <v>1619.75</v>
      </c>
      <c r="BG279" s="273"/>
      <c r="BI279" s="273">
        <v>42551</v>
      </c>
      <c r="BJ279" s="268">
        <v>412.80279999999999</v>
      </c>
      <c r="BK279" s="273">
        <v>42551</v>
      </c>
      <c r="BL279" s="268">
        <v>399.24680000000001</v>
      </c>
    </row>
    <row r="280" spans="1:64" x14ac:dyDescent="0.25">
      <c r="A280" s="273">
        <v>41698</v>
      </c>
      <c r="B280" s="268">
        <v>1625.52</v>
      </c>
      <c r="C280" s="273">
        <v>41698</v>
      </c>
      <c r="D280" s="268">
        <v>2476.88</v>
      </c>
      <c r="E280" s="273">
        <v>41698</v>
      </c>
      <c r="F280" s="268">
        <v>259.27999999999997</v>
      </c>
      <c r="G280" s="273">
        <v>41698</v>
      </c>
      <c r="H280" s="268">
        <v>1761.18</v>
      </c>
      <c r="I280" s="273">
        <v>41698</v>
      </c>
      <c r="J280" s="268">
        <v>817.17740000000003</v>
      </c>
      <c r="K280" s="273">
        <v>41698</v>
      </c>
      <c r="L280" s="268">
        <v>1011.2186</v>
      </c>
      <c r="M280" s="273">
        <v>42429</v>
      </c>
      <c r="N280" s="268">
        <v>935.22230000000002</v>
      </c>
      <c r="O280" s="273">
        <v>41698</v>
      </c>
      <c r="P280" s="268">
        <v>465.09649999999999</v>
      </c>
      <c r="Q280" s="273"/>
      <c r="S280" s="273">
        <v>41698</v>
      </c>
      <c r="T280" s="268">
        <v>1891.79</v>
      </c>
      <c r="U280" s="273">
        <v>41698</v>
      </c>
      <c r="V280" s="268">
        <v>1843.51</v>
      </c>
      <c r="W280" s="273">
        <v>41698</v>
      </c>
      <c r="X280" s="268">
        <v>4.3</v>
      </c>
      <c r="Y280" s="273">
        <v>41698</v>
      </c>
      <c r="Z280" s="268">
        <v>4.5600000000000002E-2</v>
      </c>
      <c r="AA280" s="273">
        <v>41698</v>
      </c>
      <c r="AB280" s="268">
        <v>2.6475999999999997</v>
      </c>
      <c r="AC280" s="275">
        <v>36798</v>
      </c>
      <c r="AD280" s="271">
        <v>98.65625</v>
      </c>
      <c r="AE280" s="275">
        <v>36616</v>
      </c>
      <c r="AF280" s="271">
        <v>5.8280000000000003</v>
      </c>
      <c r="AG280" s="273">
        <v>42063</v>
      </c>
      <c r="AH280" s="269">
        <v>143222</v>
      </c>
      <c r="AI280" s="275">
        <v>41333</v>
      </c>
      <c r="AJ280" s="271">
        <v>212.62</v>
      </c>
      <c r="AK280" s="275">
        <v>33663</v>
      </c>
      <c r="AL280" s="270">
        <v>106.1</v>
      </c>
      <c r="AM280" s="275">
        <v>41305</v>
      </c>
      <c r="AN280" s="271">
        <v>6807.4813000000004</v>
      </c>
      <c r="AO280" s="275">
        <v>38168</v>
      </c>
      <c r="AP280" s="271">
        <v>291.16000000000003</v>
      </c>
      <c r="AQ280" s="275">
        <v>43159</v>
      </c>
      <c r="AR280" s="270">
        <v>131</v>
      </c>
      <c r="AS280" s="275">
        <v>43007</v>
      </c>
      <c r="AT280" s="270">
        <v>3883.32</v>
      </c>
      <c r="AU280" s="275"/>
      <c r="AV280" s="271"/>
      <c r="AW280" s="275">
        <v>41213</v>
      </c>
      <c r="AX280" s="270">
        <v>617.28</v>
      </c>
      <c r="AY280" s="275"/>
      <c r="AZ280" s="270"/>
      <c r="BA280" s="275">
        <v>41333</v>
      </c>
      <c r="BB280" s="270">
        <v>182.2</v>
      </c>
      <c r="BC280" s="273"/>
      <c r="BE280" s="273">
        <v>41698</v>
      </c>
      <c r="BF280" s="268">
        <v>1624.7</v>
      </c>
      <c r="BG280" s="273"/>
      <c r="BI280" s="273">
        <v>42580</v>
      </c>
      <c r="BJ280" s="268">
        <v>411.98570000000001</v>
      </c>
      <c r="BK280" s="273">
        <v>42580</v>
      </c>
      <c r="BL280" s="268">
        <v>399.4726</v>
      </c>
    </row>
    <row r="281" spans="1:64" x14ac:dyDescent="0.25">
      <c r="A281" s="273">
        <v>41729</v>
      </c>
      <c r="B281" s="268">
        <v>1629.36</v>
      </c>
      <c r="C281" s="273">
        <v>41729</v>
      </c>
      <c r="D281" s="268">
        <v>2478.5300000000002</v>
      </c>
      <c r="E281" s="273">
        <v>41729</v>
      </c>
      <c r="F281" s="268">
        <v>259.33</v>
      </c>
      <c r="G281" s="273">
        <v>41729</v>
      </c>
      <c r="H281" s="268">
        <v>1754.03</v>
      </c>
      <c r="I281" s="273">
        <v>41729</v>
      </c>
      <c r="J281" s="268">
        <v>822.55700000000002</v>
      </c>
      <c r="K281" s="273">
        <v>41729</v>
      </c>
      <c r="L281" s="268">
        <v>1012.9155</v>
      </c>
      <c r="M281" s="273">
        <v>42460</v>
      </c>
      <c r="N281" s="268">
        <v>963.90970000000004</v>
      </c>
      <c r="O281" s="273">
        <v>41729</v>
      </c>
      <c r="P281" s="268">
        <v>464.78059999999999</v>
      </c>
      <c r="Q281" s="273"/>
      <c r="S281" s="273">
        <v>41729</v>
      </c>
      <c r="T281" s="268">
        <v>1885.7</v>
      </c>
      <c r="U281" s="273">
        <v>41729</v>
      </c>
      <c r="V281" s="268">
        <v>1840.37</v>
      </c>
      <c r="W281" s="273">
        <v>41729</v>
      </c>
      <c r="X281" s="268">
        <v>5.5</v>
      </c>
      <c r="Y281" s="273">
        <v>41729</v>
      </c>
      <c r="Z281" s="268">
        <v>3.04E-2</v>
      </c>
      <c r="AA281" s="273">
        <v>41729</v>
      </c>
      <c r="AB281" s="268">
        <v>2.718</v>
      </c>
      <c r="AC281" s="275">
        <v>36830</v>
      </c>
      <c r="AD281" s="271">
        <v>99.84375</v>
      </c>
      <c r="AE281" s="275">
        <v>36644</v>
      </c>
      <c r="AF281" s="271">
        <v>5.96</v>
      </c>
      <c r="AG281" s="273">
        <v>42094</v>
      </c>
      <c r="AH281" s="269">
        <v>145677</v>
      </c>
      <c r="AI281" s="275">
        <v>41364</v>
      </c>
      <c r="AJ281" s="271">
        <v>214.85</v>
      </c>
      <c r="AK281" s="275">
        <v>33694</v>
      </c>
      <c r="AL281" s="270">
        <v>105.4</v>
      </c>
      <c r="AM281" s="275">
        <v>41333</v>
      </c>
      <c r="AN281" s="271">
        <v>6832.4156999999996</v>
      </c>
      <c r="AO281" s="275">
        <v>38198</v>
      </c>
      <c r="AP281" s="271">
        <v>290.18</v>
      </c>
      <c r="AQ281" s="275">
        <v>43190</v>
      </c>
      <c r="AR281" s="270">
        <v>130.80000000000001</v>
      </c>
      <c r="AS281" s="275">
        <v>43039</v>
      </c>
      <c r="AT281" s="270">
        <v>3776.54</v>
      </c>
      <c r="AU281" s="275"/>
      <c r="AV281" s="271"/>
      <c r="AW281" s="275">
        <v>41243</v>
      </c>
      <c r="AX281" s="270">
        <v>618.16</v>
      </c>
      <c r="AY281" s="275"/>
      <c r="AZ281" s="270"/>
      <c r="BA281" s="275">
        <v>41362</v>
      </c>
      <c r="BB281" s="270">
        <v>212.4</v>
      </c>
      <c r="BC281" s="273"/>
      <c r="BE281" s="273">
        <v>41729</v>
      </c>
      <c r="BF281" s="268">
        <v>1622.02</v>
      </c>
      <c r="BG281" s="273"/>
      <c r="BI281" s="273">
        <v>42613</v>
      </c>
      <c r="BJ281" s="268">
        <v>413.23489999999998</v>
      </c>
      <c r="BK281" s="273">
        <v>42613</v>
      </c>
      <c r="BL281" s="268">
        <v>400.52010000000001</v>
      </c>
    </row>
    <row r="282" spans="1:64" x14ac:dyDescent="0.25">
      <c r="A282" s="273">
        <v>41759</v>
      </c>
      <c r="B282" s="268">
        <v>1639.68</v>
      </c>
      <c r="C282" s="273">
        <v>41759</v>
      </c>
      <c r="D282" s="268">
        <v>2508.2199999999998</v>
      </c>
      <c r="E282" s="273">
        <v>41759</v>
      </c>
      <c r="F282" s="268">
        <v>259.37</v>
      </c>
      <c r="G282" s="273">
        <v>41759</v>
      </c>
      <c r="H282" s="268">
        <v>1760.41</v>
      </c>
      <c r="I282" s="273">
        <v>41759</v>
      </c>
      <c r="J282" s="268">
        <v>838.98699999999997</v>
      </c>
      <c r="K282" s="273">
        <v>41759</v>
      </c>
      <c r="L282" s="268">
        <v>1025.0878</v>
      </c>
      <c r="M282" s="273">
        <v>42489</v>
      </c>
      <c r="N282" s="268">
        <v>980.8723</v>
      </c>
      <c r="O282" s="273">
        <v>41759</v>
      </c>
      <c r="P282" s="268">
        <v>470.04039999999998</v>
      </c>
      <c r="Q282" s="273"/>
      <c r="S282" s="273">
        <v>41759</v>
      </c>
      <c r="T282" s="268">
        <v>1903.14</v>
      </c>
      <c r="U282" s="273">
        <v>41759</v>
      </c>
      <c r="V282" s="268">
        <v>1855.9</v>
      </c>
      <c r="W282" s="273">
        <v>41759</v>
      </c>
      <c r="X282" s="268">
        <v>5</v>
      </c>
      <c r="Y282" s="273">
        <v>41759</v>
      </c>
      <c r="Z282" s="268">
        <v>2.53E-2</v>
      </c>
      <c r="AA282" s="273">
        <v>41759</v>
      </c>
      <c r="AB282" s="268">
        <v>2.6459000000000001</v>
      </c>
      <c r="AC282" s="275">
        <v>36860</v>
      </c>
      <c r="AD282" s="271">
        <v>102.59375</v>
      </c>
      <c r="AE282" s="275">
        <v>36677</v>
      </c>
      <c r="AF282" s="271">
        <v>6.008</v>
      </c>
      <c r="AG282" s="273">
        <v>42124</v>
      </c>
      <c r="AH282" s="269">
        <v>143257</v>
      </c>
      <c r="AI282" s="275">
        <v>41394</v>
      </c>
      <c r="AJ282" s="271">
        <v>216.87</v>
      </c>
      <c r="AK282" s="275">
        <v>33724</v>
      </c>
      <c r="AL282" s="270">
        <v>104.1</v>
      </c>
      <c r="AM282" s="275">
        <v>41364</v>
      </c>
      <c r="AN282" s="271">
        <v>6889.4754999999996</v>
      </c>
      <c r="AO282" s="275">
        <v>38230</v>
      </c>
      <c r="AP282" s="271">
        <v>297.29000000000002</v>
      </c>
      <c r="AQ282" s="275">
        <v>43220</v>
      </c>
      <c r="AR282" s="270">
        <v>132.5</v>
      </c>
      <c r="AS282" s="275"/>
      <c r="AT282" s="270"/>
      <c r="AU282" s="275"/>
      <c r="AV282" s="271"/>
      <c r="AW282" s="275">
        <v>41274</v>
      </c>
      <c r="AX282" s="270">
        <v>650.79999999999995</v>
      </c>
      <c r="AY282" s="275"/>
      <c r="AZ282" s="270"/>
      <c r="BA282" s="275">
        <v>41394</v>
      </c>
      <c r="BB282" s="270">
        <v>215.5</v>
      </c>
      <c r="BC282" s="273"/>
      <c r="BE282" s="273">
        <v>41759</v>
      </c>
      <c r="BF282" s="268">
        <v>1630.74</v>
      </c>
      <c r="BG282" s="273"/>
      <c r="BI282" s="273">
        <v>42643</v>
      </c>
      <c r="BJ282" s="268">
        <v>409.33260000000001</v>
      </c>
      <c r="BK282" s="273">
        <v>42643</v>
      </c>
      <c r="BL282" s="268">
        <v>397.08440000000002</v>
      </c>
    </row>
    <row r="283" spans="1:64" x14ac:dyDescent="0.25">
      <c r="A283" s="273">
        <v>41789</v>
      </c>
      <c r="B283" s="268">
        <v>1654.76</v>
      </c>
      <c r="C283" s="273">
        <v>41789</v>
      </c>
      <c r="D283" s="268">
        <v>2542.5100000000002</v>
      </c>
      <c r="E283" s="273">
        <v>41789</v>
      </c>
      <c r="F283" s="268">
        <v>259.38</v>
      </c>
      <c r="G283" s="273">
        <v>41789</v>
      </c>
      <c r="H283" s="268">
        <v>1772.49</v>
      </c>
      <c r="I283" s="273">
        <v>41789</v>
      </c>
      <c r="J283" s="268">
        <v>863.11710000000005</v>
      </c>
      <c r="K283" s="273">
        <v>41789</v>
      </c>
      <c r="L283" s="268">
        <v>1038.2916</v>
      </c>
      <c r="M283" s="273">
        <v>42521</v>
      </c>
      <c r="N283" s="268">
        <v>980.79679999999996</v>
      </c>
      <c r="O283" s="273">
        <v>41789</v>
      </c>
      <c r="P283" s="268">
        <v>472.82420000000002</v>
      </c>
      <c r="Q283" s="273"/>
      <c r="S283" s="273">
        <v>41789</v>
      </c>
      <c r="T283" s="268">
        <v>1926.04</v>
      </c>
      <c r="U283" s="273">
        <v>41789</v>
      </c>
      <c r="V283" s="268">
        <v>1877.03</v>
      </c>
      <c r="W283" s="273">
        <v>41790</v>
      </c>
      <c r="X283" s="268">
        <v>5.2</v>
      </c>
      <c r="Y283" s="273">
        <v>41789</v>
      </c>
      <c r="Z283" s="268">
        <v>3.04E-2</v>
      </c>
      <c r="AA283" s="273">
        <v>41789</v>
      </c>
      <c r="AB283" s="268">
        <v>2.4759000000000002</v>
      </c>
      <c r="AC283" s="275">
        <v>36889</v>
      </c>
      <c r="AD283" s="271">
        <v>104.625</v>
      </c>
      <c r="AE283" s="275">
        <v>36707</v>
      </c>
      <c r="AF283" s="271">
        <v>5.8959999999999999</v>
      </c>
      <c r="AG283" s="273">
        <v>42155</v>
      </c>
      <c r="AH283" s="269">
        <v>141502</v>
      </c>
      <c r="AI283" s="275">
        <v>41425</v>
      </c>
      <c r="AJ283" s="271">
        <v>214.62</v>
      </c>
      <c r="AK283" s="275">
        <v>33755</v>
      </c>
      <c r="AL283" s="270">
        <v>106.2</v>
      </c>
      <c r="AM283" s="275">
        <v>41394</v>
      </c>
      <c r="AN283" s="271">
        <v>6960.1746000000003</v>
      </c>
      <c r="AO283" s="275">
        <v>38260</v>
      </c>
      <c r="AP283" s="271">
        <v>294.98</v>
      </c>
      <c r="AQ283" s="275">
        <v>43251</v>
      </c>
      <c r="AR283" s="270">
        <v>134.19999999999999</v>
      </c>
      <c r="AS283" s="275"/>
      <c r="AT283" s="270"/>
      <c r="AU283" s="275"/>
      <c r="AV283" s="271"/>
      <c r="AW283" s="275">
        <v>41305</v>
      </c>
      <c r="AX283" s="270">
        <v>701.63</v>
      </c>
      <c r="AY283" s="275"/>
      <c r="AZ283" s="270"/>
      <c r="BA283" s="275">
        <v>41425</v>
      </c>
      <c r="BB283" s="270">
        <v>207.3</v>
      </c>
      <c r="BC283" s="273"/>
      <c r="BE283" s="273">
        <v>41789</v>
      </c>
      <c r="BF283" s="268">
        <v>1641.65</v>
      </c>
      <c r="BG283" s="273"/>
      <c r="BI283" s="273">
        <v>42674</v>
      </c>
      <c r="BJ283" s="268">
        <v>401.39940000000001</v>
      </c>
      <c r="BK283" s="273">
        <v>42674</v>
      </c>
      <c r="BL283" s="268">
        <v>392.09010000000001</v>
      </c>
    </row>
    <row r="284" spans="1:64" x14ac:dyDescent="0.25">
      <c r="A284" s="273">
        <v>41820</v>
      </c>
      <c r="B284" s="268">
        <v>1668.59</v>
      </c>
      <c r="C284" s="273">
        <v>41820</v>
      </c>
      <c r="D284" s="268">
        <v>2544.4899999999998</v>
      </c>
      <c r="E284" s="273">
        <v>41820</v>
      </c>
      <c r="F284" s="268">
        <v>259.39999999999998</v>
      </c>
      <c r="G284" s="273">
        <v>41820</v>
      </c>
      <c r="H284" s="268">
        <v>1770.15</v>
      </c>
      <c r="I284" s="273">
        <v>41820</v>
      </c>
      <c r="J284" s="268">
        <v>861.22170000000006</v>
      </c>
      <c r="K284" s="273">
        <v>41820</v>
      </c>
      <c r="L284" s="268">
        <v>1039.1905999999999</v>
      </c>
      <c r="M284" s="273">
        <v>42551</v>
      </c>
      <c r="N284" s="268">
        <v>1008.878</v>
      </c>
      <c r="O284" s="273">
        <v>41820</v>
      </c>
      <c r="P284" s="268">
        <v>476.26499999999999</v>
      </c>
      <c r="Q284" s="273"/>
      <c r="S284" s="273">
        <v>41820</v>
      </c>
      <c r="T284" s="268">
        <v>1931.09</v>
      </c>
      <c r="U284" s="273">
        <v>41820</v>
      </c>
      <c r="V284" s="268">
        <v>1878</v>
      </c>
      <c r="W284" s="273">
        <v>41820</v>
      </c>
      <c r="X284" s="268">
        <v>5.9</v>
      </c>
      <c r="Y284" s="273">
        <v>41820</v>
      </c>
      <c r="Z284" s="268">
        <v>2.0299999999999999E-2</v>
      </c>
      <c r="AA284" s="273">
        <v>41820</v>
      </c>
      <c r="AB284" s="268">
        <v>2.5304000000000002</v>
      </c>
      <c r="AC284" s="275">
        <v>36922</v>
      </c>
      <c r="AD284" s="271">
        <v>104.0625</v>
      </c>
      <c r="AE284" s="275">
        <v>36738</v>
      </c>
      <c r="AF284" s="271">
        <v>5.782</v>
      </c>
      <c r="AG284" s="273">
        <v>42185</v>
      </c>
      <c r="AH284" s="269">
        <v>144604</v>
      </c>
      <c r="AI284" s="275">
        <v>41455</v>
      </c>
      <c r="AJ284" s="271">
        <v>211.91</v>
      </c>
      <c r="AK284" s="275">
        <v>33785</v>
      </c>
      <c r="AL284" s="270">
        <v>106.4</v>
      </c>
      <c r="AM284" s="275">
        <v>41425</v>
      </c>
      <c r="AN284" s="271">
        <v>7058.2893999999997</v>
      </c>
      <c r="AO284" s="275">
        <v>38289</v>
      </c>
      <c r="AP284" s="271">
        <v>290.02</v>
      </c>
      <c r="AQ284" s="275">
        <v>43281</v>
      </c>
      <c r="AR284" s="270">
        <v>134.9</v>
      </c>
      <c r="AS284" s="275"/>
      <c r="AT284" s="270"/>
      <c r="AU284" s="275"/>
      <c r="AV284" s="271"/>
      <c r="AW284" s="275">
        <v>41333</v>
      </c>
      <c r="AX284" s="270">
        <v>672.34</v>
      </c>
      <c r="AY284" s="275"/>
      <c r="AZ284" s="270"/>
      <c r="BA284" s="275">
        <v>41453</v>
      </c>
      <c r="BB284" s="270">
        <v>208.2</v>
      </c>
      <c r="BC284" s="273"/>
      <c r="BE284" s="273">
        <v>41820</v>
      </c>
      <c r="BF284" s="268">
        <v>1641.12</v>
      </c>
      <c r="BG284" s="273"/>
      <c r="BI284" s="273">
        <v>42704</v>
      </c>
      <c r="BJ284" s="268">
        <v>379.80059999999997</v>
      </c>
      <c r="BK284" s="273">
        <v>42704</v>
      </c>
      <c r="BL284" s="268">
        <v>375.7543</v>
      </c>
    </row>
    <row r="285" spans="1:64" x14ac:dyDescent="0.25">
      <c r="A285" s="273">
        <v>41851</v>
      </c>
      <c r="B285" s="268">
        <v>1646.34</v>
      </c>
      <c r="C285" s="273">
        <v>41851</v>
      </c>
      <c r="D285" s="268">
        <v>2543.0700000000002</v>
      </c>
      <c r="E285" s="273">
        <v>41851</v>
      </c>
      <c r="F285" s="268">
        <v>259.42</v>
      </c>
      <c r="G285" s="273">
        <v>41851</v>
      </c>
      <c r="H285" s="268">
        <v>1765.53</v>
      </c>
      <c r="I285" s="273">
        <v>41851</v>
      </c>
      <c r="J285" s="268">
        <v>865.96759999999995</v>
      </c>
      <c r="K285" s="273">
        <v>41851</v>
      </c>
      <c r="L285" s="268">
        <v>1041.0229999999999</v>
      </c>
      <c r="M285" s="273">
        <v>42580</v>
      </c>
      <c r="N285" s="268">
        <v>1024.181</v>
      </c>
      <c r="O285" s="273">
        <v>41851</v>
      </c>
      <c r="P285" s="268">
        <v>471.97210000000001</v>
      </c>
      <c r="Q285" s="273"/>
      <c r="S285" s="273">
        <v>41851</v>
      </c>
      <c r="T285" s="268">
        <v>1919.76</v>
      </c>
      <c r="U285" s="273">
        <v>41851</v>
      </c>
      <c r="V285" s="268">
        <v>1873.29</v>
      </c>
      <c r="W285" s="273">
        <v>41851</v>
      </c>
      <c r="X285" s="268">
        <v>6.3</v>
      </c>
      <c r="Y285" s="273">
        <v>41851</v>
      </c>
      <c r="Z285" s="268">
        <v>2.0299999999999999E-2</v>
      </c>
      <c r="AA285" s="273">
        <v>41851</v>
      </c>
      <c r="AB285" s="268">
        <v>2.5577999999999999</v>
      </c>
      <c r="AC285" s="275">
        <v>36950</v>
      </c>
      <c r="AD285" s="271">
        <v>105.59375</v>
      </c>
      <c r="AE285" s="275">
        <v>36769</v>
      </c>
      <c r="AF285" s="271">
        <v>5.6680000000000001</v>
      </c>
      <c r="AG285" s="273">
        <v>42216</v>
      </c>
      <c r="AH285" s="269">
        <v>143297</v>
      </c>
      <c r="AI285" s="275">
        <v>41486</v>
      </c>
      <c r="AJ285" s="271">
        <v>207.47</v>
      </c>
      <c r="AK285" s="275">
        <v>33816</v>
      </c>
      <c r="AL285" s="270">
        <v>105</v>
      </c>
      <c r="AM285" s="275">
        <v>41455</v>
      </c>
      <c r="AN285" s="271">
        <v>6983.8654999999999</v>
      </c>
      <c r="AO285" s="275">
        <v>38321</v>
      </c>
      <c r="AP285" s="271">
        <v>303.2</v>
      </c>
      <c r="AQ285" s="275">
        <v>43312</v>
      </c>
      <c r="AR285" s="270">
        <v>136.9</v>
      </c>
      <c r="AS285" s="275"/>
      <c r="AT285" s="270"/>
      <c r="AU285" s="275"/>
      <c r="AV285" s="271"/>
      <c r="AW285" s="275">
        <v>41362</v>
      </c>
      <c r="AX285" s="270">
        <v>655.09</v>
      </c>
      <c r="AY285" s="275"/>
      <c r="AZ285" s="270"/>
      <c r="BA285" s="275">
        <v>41486</v>
      </c>
      <c r="BB285" s="270">
        <v>191.7</v>
      </c>
      <c r="BC285" s="273"/>
      <c r="BE285" s="273">
        <v>41851</v>
      </c>
      <c r="BF285" s="268">
        <v>1638.71</v>
      </c>
      <c r="BG285" s="273"/>
      <c r="BI285" s="273">
        <v>42734</v>
      </c>
      <c r="BJ285" s="268">
        <v>385.66289999999998</v>
      </c>
      <c r="BK285" s="273">
        <v>42734</v>
      </c>
      <c r="BL285" s="268">
        <v>380.53629999999998</v>
      </c>
    </row>
    <row r="286" spans="1:64" x14ac:dyDescent="0.25">
      <c r="A286" s="273">
        <v>41880</v>
      </c>
      <c r="B286" s="268">
        <v>1672.43</v>
      </c>
      <c r="C286" s="273">
        <v>41880</v>
      </c>
      <c r="D286" s="268">
        <v>2579.75</v>
      </c>
      <c r="E286" s="273">
        <v>41880</v>
      </c>
      <c r="F286" s="268">
        <v>259.45</v>
      </c>
      <c r="G286" s="273">
        <v>41880</v>
      </c>
      <c r="H286" s="268">
        <v>1776.8</v>
      </c>
      <c r="I286" s="273">
        <v>41880</v>
      </c>
      <c r="J286" s="268">
        <v>901.09960000000001</v>
      </c>
      <c r="K286" s="273">
        <v>41880</v>
      </c>
      <c r="L286" s="268">
        <v>1053.6262999999999</v>
      </c>
      <c r="M286" s="273">
        <v>42613</v>
      </c>
      <c r="N286" s="268">
        <v>1038.4333999999999</v>
      </c>
      <c r="O286" s="273">
        <v>41880</v>
      </c>
      <c r="P286" s="268">
        <v>474.55990000000003</v>
      </c>
      <c r="Q286" s="273"/>
      <c r="S286" s="273">
        <v>41880</v>
      </c>
      <c r="T286" s="268">
        <v>1937.74</v>
      </c>
      <c r="U286" s="273">
        <v>41880</v>
      </c>
      <c r="V286" s="268">
        <v>1893.97</v>
      </c>
      <c r="W286" s="273">
        <v>41882</v>
      </c>
      <c r="X286" s="268">
        <v>5.7</v>
      </c>
      <c r="Y286" s="273">
        <v>41880</v>
      </c>
      <c r="Z286" s="268">
        <v>2.0299999999999999E-2</v>
      </c>
      <c r="AA286" s="273">
        <v>41880</v>
      </c>
      <c r="AB286" s="268">
        <v>2.3431000000000002</v>
      </c>
      <c r="AC286" s="275">
        <v>36980</v>
      </c>
      <c r="AD286" s="271">
        <v>104.1875</v>
      </c>
      <c r="AE286" s="275">
        <v>36798</v>
      </c>
      <c r="AF286" s="271">
        <v>5.8849999999999998</v>
      </c>
      <c r="AG286" s="273">
        <v>42247</v>
      </c>
      <c r="AH286" s="269">
        <v>147583</v>
      </c>
      <c r="AI286" s="275">
        <v>41517</v>
      </c>
      <c r="AJ286" s="271">
        <v>204.53</v>
      </c>
      <c r="AK286" s="275">
        <v>33847</v>
      </c>
      <c r="AL286" s="270">
        <v>103.9</v>
      </c>
      <c r="AM286" s="275">
        <v>41486</v>
      </c>
      <c r="AN286" s="271">
        <v>7039.3247000000001</v>
      </c>
      <c r="AO286" s="275">
        <v>38352</v>
      </c>
      <c r="AP286" s="271">
        <v>292.97000000000003</v>
      </c>
      <c r="AQ286" s="275">
        <v>43343</v>
      </c>
      <c r="AR286" s="270">
        <v>139.69999999999999</v>
      </c>
      <c r="AS286" s="275"/>
      <c r="AT286" s="270"/>
      <c r="AU286" s="275"/>
      <c r="AV286" s="271"/>
      <c r="AW286" s="275">
        <v>41394</v>
      </c>
      <c r="AX286" s="270">
        <v>643.11</v>
      </c>
      <c r="AY286" s="275"/>
      <c r="AZ286" s="270"/>
      <c r="BA286" s="275">
        <v>41516</v>
      </c>
      <c r="BB286" s="270">
        <v>188.6</v>
      </c>
      <c r="BC286" s="273"/>
      <c r="BE286" s="273">
        <v>41880</v>
      </c>
      <c r="BF286" s="268">
        <v>1648.94</v>
      </c>
      <c r="BG286" s="273"/>
      <c r="BI286" s="273">
        <v>42766</v>
      </c>
      <c r="BJ286" s="268">
        <v>389.04680000000002</v>
      </c>
      <c r="BK286" s="273">
        <v>42766</v>
      </c>
      <c r="BL286" s="268">
        <v>382.56569999999999</v>
      </c>
    </row>
    <row r="287" spans="1:64" x14ac:dyDescent="0.25">
      <c r="A287" s="273">
        <v>41912</v>
      </c>
      <c r="B287" s="268">
        <v>1637.42</v>
      </c>
      <c r="C287" s="273">
        <v>41912</v>
      </c>
      <c r="D287" s="268">
        <v>2542.5300000000002</v>
      </c>
      <c r="E287" s="273">
        <v>41912</v>
      </c>
      <c r="F287" s="268">
        <v>259.48</v>
      </c>
      <c r="G287" s="273">
        <v>41912</v>
      </c>
      <c r="H287" s="268">
        <v>1770.45</v>
      </c>
      <c r="I287" s="273">
        <v>41912</v>
      </c>
      <c r="J287" s="268">
        <v>884.36109999999996</v>
      </c>
      <c r="K287" s="273">
        <v>41912</v>
      </c>
      <c r="L287" s="268">
        <v>1054.6976</v>
      </c>
      <c r="M287" s="273">
        <v>42643</v>
      </c>
      <c r="N287" s="268">
        <v>1040.4327000000001</v>
      </c>
      <c r="O287" s="273">
        <v>41912</v>
      </c>
      <c r="P287" s="268">
        <v>461.31689999999998</v>
      </c>
      <c r="Q287" s="273"/>
      <c r="S287" s="273">
        <v>41912</v>
      </c>
      <c r="T287" s="268">
        <v>1934.61</v>
      </c>
      <c r="U287" s="273">
        <v>41912</v>
      </c>
      <c r="V287" s="268">
        <v>1881.11</v>
      </c>
      <c r="W287" s="273">
        <v>41912</v>
      </c>
      <c r="X287" s="268">
        <v>5.7</v>
      </c>
      <c r="Y287" s="273">
        <v>41912</v>
      </c>
      <c r="Z287" s="268">
        <v>1.52E-2</v>
      </c>
      <c r="AA287" s="273">
        <v>41912</v>
      </c>
      <c r="AB287" s="268">
        <v>2.4887999999999999</v>
      </c>
      <c r="AC287" s="275">
        <v>37011</v>
      </c>
      <c r="AD287" s="271">
        <v>100.46875</v>
      </c>
      <c r="AE287" s="275">
        <v>36830</v>
      </c>
      <c r="AF287" s="271">
        <v>5.7880000000000003</v>
      </c>
      <c r="AG287" s="273">
        <v>42277</v>
      </c>
      <c r="AH287" s="269">
        <v>145549</v>
      </c>
      <c r="AI287" s="275">
        <v>41547</v>
      </c>
      <c r="AJ287" s="271">
        <v>203.75</v>
      </c>
      <c r="AK287" s="275">
        <v>33877</v>
      </c>
      <c r="AL287" s="270">
        <v>103.9</v>
      </c>
      <c r="AM287" s="275">
        <v>41517</v>
      </c>
      <c r="AN287" s="271">
        <v>7043.2079000000003</v>
      </c>
      <c r="AO287" s="275">
        <v>38383</v>
      </c>
      <c r="AP287" s="271">
        <v>289.72000000000003</v>
      </c>
      <c r="AQ287" s="275">
        <v>43373</v>
      </c>
      <c r="AR287" s="270">
        <v>139.9</v>
      </c>
      <c r="AS287" s="275"/>
      <c r="AT287" s="270"/>
      <c r="AU287" s="275"/>
      <c r="AV287" s="271"/>
      <c r="AW287" s="275">
        <v>41425</v>
      </c>
      <c r="AX287" s="270">
        <v>659.19</v>
      </c>
      <c r="AY287" s="275"/>
      <c r="AZ287" s="270"/>
      <c r="BA287" s="275">
        <v>41547</v>
      </c>
      <c r="BB287" s="270">
        <v>189.4</v>
      </c>
      <c r="BC287" s="273"/>
      <c r="BE287" s="273">
        <v>41912</v>
      </c>
      <c r="BF287" s="268">
        <v>1644.17</v>
      </c>
      <c r="BG287" s="273"/>
      <c r="BI287" s="273">
        <v>42794</v>
      </c>
      <c r="BJ287" s="268">
        <v>391.59609999999998</v>
      </c>
      <c r="BK287" s="273">
        <v>42794</v>
      </c>
      <c r="BL287" s="268">
        <v>385.31599999999997</v>
      </c>
    </row>
    <row r="288" spans="1:64" x14ac:dyDescent="0.25">
      <c r="A288" s="273">
        <v>41943</v>
      </c>
      <c r="B288" s="268">
        <v>1656.88</v>
      </c>
      <c r="C288" s="273">
        <v>41943</v>
      </c>
      <c r="D288" s="268">
        <v>2568.56</v>
      </c>
      <c r="E288" s="273">
        <v>41943</v>
      </c>
      <c r="F288" s="268">
        <v>259.47000000000003</v>
      </c>
      <c r="G288" s="273">
        <v>41943</v>
      </c>
      <c r="H288" s="268">
        <v>1783.18</v>
      </c>
      <c r="I288" s="273">
        <v>41943</v>
      </c>
      <c r="J288" s="268">
        <v>908.68430000000001</v>
      </c>
      <c r="K288" s="273">
        <v>41943</v>
      </c>
      <c r="L288" s="268">
        <v>1061.9292</v>
      </c>
      <c r="M288" s="273">
        <v>42674</v>
      </c>
      <c r="N288" s="268">
        <v>1033.729</v>
      </c>
      <c r="O288" s="273">
        <v>41943</v>
      </c>
      <c r="P288" s="268">
        <v>461.3809</v>
      </c>
      <c r="Q288" s="273"/>
      <c r="S288" s="273">
        <v>41943</v>
      </c>
      <c r="T288" s="268">
        <v>1953.34</v>
      </c>
      <c r="U288" s="273">
        <v>41943</v>
      </c>
      <c r="V288" s="268">
        <v>1899.6</v>
      </c>
      <c r="W288" s="273">
        <v>41943</v>
      </c>
      <c r="X288" s="268">
        <v>5.9</v>
      </c>
      <c r="Y288" s="273">
        <v>41943</v>
      </c>
      <c r="Z288" s="268">
        <v>5.1000000000000004E-3</v>
      </c>
      <c r="AA288" s="273">
        <v>41943</v>
      </c>
      <c r="AB288" s="268">
        <v>2.3353000000000002</v>
      </c>
      <c r="AC288" s="275">
        <v>37042</v>
      </c>
      <c r="AD288" s="271">
        <v>100.1875</v>
      </c>
      <c r="AE288" s="275">
        <v>36860</v>
      </c>
      <c r="AF288" s="271">
        <v>5.6079999999999997</v>
      </c>
      <c r="AG288" s="273">
        <v>42308</v>
      </c>
      <c r="AH288" s="269">
        <v>146650</v>
      </c>
      <c r="AI288" s="275">
        <v>41578</v>
      </c>
      <c r="AJ288" s="271">
        <v>206.56</v>
      </c>
      <c r="AK288" s="275">
        <v>33908</v>
      </c>
      <c r="AL288" s="270">
        <v>105.8</v>
      </c>
      <c r="AM288" s="275">
        <v>41547</v>
      </c>
      <c r="AN288" s="271">
        <v>7124.7438000000002</v>
      </c>
      <c r="AO288" s="275">
        <v>38411</v>
      </c>
      <c r="AP288" s="271">
        <v>295.98</v>
      </c>
      <c r="AQ288" s="275">
        <v>43404</v>
      </c>
      <c r="AR288" s="270">
        <v>140.9</v>
      </c>
      <c r="AS288" s="275"/>
      <c r="AT288" s="270"/>
      <c r="AU288" s="275"/>
      <c r="AV288" s="271"/>
      <c r="AW288" s="275">
        <v>41453</v>
      </c>
      <c r="AX288" s="270">
        <v>625.29999999999995</v>
      </c>
      <c r="AY288" s="275"/>
      <c r="AZ288" s="270"/>
      <c r="BA288" s="275">
        <v>41578</v>
      </c>
      <c r="BB288" s="270">
        <v>184.5</v>
      </c>
      <c r="BC288" s="273"/>
      <c r="BE288" s="273">
        <v>41943</v>
      </c>
      <c r="BF288" s="268">
        <v>1654.55</v>
      </c>
      <c r="BG288" s="273"/>
      <c r="BI288" s="273">
        <v>42825</v>
      </c>
      <c r="BJ288" s="268">
        <v>393.09559999999999</v>
      </c>
      <c r="BK288" s="273">
        <v>42825</v>
      </c>
      <c r="BL288" s="268">
        <v>386.97669999999999</v>
      </c>
    </row>
    <row r="289" spans="1:64" x14ac:dyDescent="0.25">
      <c r="A289" s="273">
        <v>41971</v>
      </c>
      <c r="B289" s="268">
        <v>1644.82</v>
      </c>
      <c r="C289" s="273">
        <v>41971</v>
      </c>
      <c r="D289" s="268">
        <v>2585.87</v>
      </c>
      <c r="E289" s="273">
        <v>41971</v>
      </c>
      <c r="F289" s="268">
        <v>259.49</v>
      </c>
      <c r="G289" s="273">
        <v>41971</v>
      </c>
      <c r="H289" s="268">
        <v>1792.43</v>
      </c>
      <c r="I289" s="273">
        <v>41971</v>
      </c>
      <c r="J289" s="268">
        <v>933.82929999999999</v>
      </c>
      <c r="K289" s="273">
        <v>41971</v>
      </c>
      <c r="L289" s="268">
        <v>1063.7662</v>
      </c>
      <c r="M289" s="273">
        <v>42704</v>
      </c>
      <c r="N289" s="268">
        <v>1001.9254</v>
      </c>
      <c r="O289" s="273">
        <v>41971</v>
      </c>
      <c r="P289" s="268">
        <v>459.69650000000001</v>
      </c>
      <c r="Q289" s="273"/>
      <c r="S289" s="273">
        <v>41971</v>
      </c>
      <c r="T289" s="268">
        <v>1966.13</v>
      </c>
      <c r="U289" s="273">
        <v>41971</v>
      </c>
      <c r="V289" s="268">
        <v>1913.08</v>
      </c>
      <c r="W289" s="273">
        <v>41973</v>
      </c>
      <c r="X289" s="268">
        <v>5.2</v>
      </c>
      <c r="Y289" s="273">
        <v>41971</v>
      </c>
      <c r="Z289" s="268">
        <v>1.01E-2</v>
      </c>
      <c r="AA289" s="273">
        <v>41971</v>
      </c>
      <c r="AB289" s="268">
        <v>2.1640000000000001</v>
      </c>
      <c r="AC289" s="275">
        <v>37071</v>
      </c>
      <c r="AD289" s="271">
        <v>100.3125</v>
      </c>
      <c r="AE289" s="275">
        <v>36889</v>
      </c>
      <c r="AF289" s="271">
        <v>5.4569999999999999</v>
      </c>
      <c r="AG289" s="273">
        <v>42338</v>
      </c>
      <c r="AH289" s="269">
        <v>147242</v>
      </c>
      <c r="AI289" s="275">
        <v>41608</v>
      </c>
      <c r="AJ289" s="271">
        <v>205.72</v>
      </c>
      <c r="AK289" s="275">
        <v>33938</v>
      </c>
      <c r="AL289" s="270">
        <v>104.3</v>
      </c>
      <c r="AM289" s="275">
        <v>41578</v>
      </c>
      <c r="AN289" s="271">
        <v>7190.0195999999996</v>
      </c>
      <c r="AO289" s="275">
        <v>38442</v>
      </c>
      <c r="AP289" s="271">
        <v>298.11</v>
      </c>
      <c r="AQ289" s="275">
        <v>43434</v>
      </c>
      <c r="AR289" s="270">
        <v>139</v>
      </c>
      <c r="AS289" s="275"/>
      <c r="AT289" s="270"/>
      <c r="AU289" s="275"/>
      <c r="AV289" s="271"/>
      <c r="AW289" s="275">
        <v>41486</v>
      </c>
      <c r="AX289" s="270">
        <v>645.91999999999996</v>
      </c>
      <c r="AY289" s="275"/>
      <c r="AZ289" s="270"/>
      <c r="BA289" s="275">
        <v>41607</v>
      </c>
      <c r="BB289" s="270">
        <v>184.5</v>
      </c>
      <c r="BC289" s="273"/>
      <c r="BE289" s="273">
        <v>41971</v>
      </c>
      <c r="BF289" s="268">
        <v>1662.99</v>
      </c>
      <c r="BG289" s="273"/>
      <c r="BI289" s="273">
        <v>42853</v>
      </c>
      <c r="BJ289" s="268">
        <v>396.15370000000001</v>
      </c>
      <c r="BK289" s="273">
        <v>42853</v>
      </c>
      <c r="BL289" s="268">
        <v>389.6035</v>
      </c>
    </row>
    <row r="290" spans="1:64" x14ac:dyDescent="0.25">
      <c r="A290" s="273">
        <v>42004</v>
      </c>
      <c r="B290" s="268">
        <v>1621</v>
      </c>
      <c r="C290" s="273">
        <v>42004</v>
      </c>
      <c r="D290" s="268">
        <v>2587.44</v>
      </c>
      <c r="E290" s="273">
        <v>42004</v>
      </c>
      <c r="F290" s="268">
        <v>259.45999999999998</v>
      </c>
      <c r="G290" s="273">
        <v>42004</v>
      </c>
      <c r="H290" s="268">
        <v>1787.64</v>
      </c>
      <c r="I290" s="273">
        <v>42004</v>
      </c>
      <c r="J290" s="268">
        <v>960.57770000000005</v>
      </c>
      <c r="K290" s="273">
        <v>42004</v>
      </c>
      <c r="L290" s="268">
        <v>1069.1335999999999</v>
      </c>
      <c r="M290" s="273">
        <v>42734</v>
      </c>
      <c r="N290" s="268">
        <v>1013.3249</v>
      </c>
      <c r="O290" s="273">
        <v>42004</v>
      </c>
      <c r="P290" s="268">
        <v>456.53129999999999</v>
      </c>
      <c r="Q290" s="273"/>
      <c r="S290" s="273">
        <v>42004</v>
      </c>
      <c r="T290" s="268">
        <v>1969.17</v>
      </c>
      <c r="U290" s="273">
        <v>42004</v>
      </c>
      <c r="V290" s="268">
        <v>1914.87</v>
      </c>
      <c r="W290" s="273">
        <v>42004</v>
      </c>
      <c r="X290" s="268">
        <v>5.8</v>
      </c>
      <c r="Y290" s="273">
        <v>42004</v>
      </c>
      <c r="Z290" s="268">
        <v>3.5499999999999997E-2</v>
      </c>
      <c r="AA290" s="273">
        <v>42004</v>
      </c>
      <c r="AB290" s="268">
        <v>2.1711999999999998</v>
      </c>
      <c r="AC290" s="275">
        <v>37103</v>
      </c>
      <c r="AD290" s="271">
        <v>104.03125</v>
      </c>
      <c r="AE290" s="275">
        <v>36922</v>
      </c>
      <c r="AF290" s="271">
        <v>5.5010000000000003</v>
      </c>
      <c r="AG290" s="273">
        <v>42369</v>
      </c>
      <c r="AH290" s="269">
        <v>151618</v>
      </c>
      <c r="AI290" s="275">
        <v>41639</v>
      </c>
      <c r="AJ290" s="271">
        <v>206.15</v>
      </c>
      <c r="AK290" s="275">
        <v>33969</v>
      </c>
      <c r="AL290" s="270">
        <v>105.4</v>
      </c>
      <c r="AM290" s="275">
        <v>41608</v>
      </c>
      <c r="AN290" s="271">
        <v>7192.2731000000003</v>
      </c>
      <c r="AO290" s="275">
        <v>38471</v>
      </c>
      <c r="AP290" s="271">
        <v>302.08</v>
      </c>
      <c r="AQ290" s="275">
        <v>43465</v>
      </c>
      <c r="AR290" s="270">
        <v>137.6</v>
      </c>
      <c r="AS290" s="275"/>
      <c r="AT290" s="270"/>
      <c r="AU290" s="275"/>
      <c r="AV290" s="271"/>
      <c r="AW290" s="275">
        <v>41516</v>
      </c>
      <c r="AX290" s="270">
        <v>642.77</v>
      </c>
      <c r="AY290" s="275"/>
      <c r="AZ290" s="270"/>
      <c r="BA290" s="275">
        <v>41639</v>
      </c>
      <c r="BB290" s="270">
        <v>172.7</v>
      </c>
      <c r="BC290" s="273"/>
      <c r="BE290" s="273">
        <v>42004</v>
      </c>
      <c r="BF290" s="268">
        <v>1663.16</v>
      </c>
      <c r="BG290" s="273"/>
      <c r="BI290" s="273">
        <v>42886</v>
      </c>
      <c r="BJ290" s="268">
        <v>405.80119999999999</v>
      </c>
      <c r="BK290" s="273">
        <v>42886</v>
      </c>
      <c r="BL290" s="268">
        <v>397.46260000000001</v>
      </c>
    </row>
    <row r="291" spans="1:64" x14ac:dyDescent="0.25">
      <c r="A291" s="273">
        <v>42034</v>
      </c>
      <c r="B291" s="268">
        <v>1631.71</v>
      </c>
      <c r="C291" s="273">
        <v>42034</v>
      </c>
      <c r="D291" s="268">
        <v>2665.94</v>
      </c>
      <c r="E291" s="273">
        <v>42034</v>
      </c>
      <c r="F291" s="268">
        <v>259.55</v>
      </c>
      <c r="G291" s="273">
        <v>42034</v>
      </c>
      <c r="H291" s="268">
        <v>1817.14</v>
      </c>
      <c r="I291" s="273">
        <v>42034</v>
      </c>
      <c r="J291" s="268">
        <v>1042.7916</v>
      </c>
      <c r="K291" s="273">
        <v>42034</v>
      </c>
      <c r="L291" s="268">
        <v>1088.0826999999999</v>
      </c>
      <c r="M291" s="273">
        <v>42766</v>
      </c>
      <c r="N291" s="268">
        <v>1026.0029999999999</v>
      </c>
      <c r="O291" s="273">
        <v>42034</v>
      </c>
      <c r="P291" s="268">
        <v>455.80919999999998</v>
      </c>
      <c r="Q291" s="273"/>
      <c r="S291" s="273">
        <v>42034</v>
      </c>
      <c r="T291" s="268">
        <v>1985.88</v>
      </c>
      <c r="U291" s="273">
        <v>42034</v>
      </c>
      <c r="V291" s="268">
        <v>1955.02</v>
      </c>
      <c r="W291" s="273">
        <v>42035</v>
      </c>
      <c r="X291" s="268">
        <v>5.7</v>
      </c>
      <c r="Y291" s="273">
        <v>42034</v>
      </c>
      <c r="Z291" s="268">
        <v>0</v>
      </c>
      <c r="AA291" s="273">
        <v>42034</v>
      </c>
      <c r="AB291" s="268">
        <v>1.6407</v>
      </c>
      <c r="AC291" s="275">
        <v>37134</v>
      </c>
      <c r="AD291" s="271">
        <v>106.03125</v>
      </c>
      <c r="AE291" s="275">
        <v>36950</v>
      </c>
      <c r="AF291" s="271">
        <v>5.3140000000000001</v>
      </c>
      <c r="AG291" s="273">
        <v>42400</v>
      </c>
      <c r="AH291" s="269">
        <v>150635</v>
      </c>
      <c r="AI291" s="275">
        <v>41670</v>
      </c>
      <c r="AJ291" s="271">
        <v>203.21</v>
      </c>
      <c r="AK291" s="275">
        <v>34000</v>
      </c>
      <c r="AL291" s="270">
        <v>106.2</v>
      </c>
      <c r="AM291" s="275">
        <v>41639</v>
      </c>
      <c r="AN291" s="271">
        <v>7230.1120000000001</v>
      </c>
      <c r="AO291" s="275">
        <v>38503</v>
      </c>
      <c r="AP291" s="271">
        <v>296.45</v>
      </c>
      <c r="AQ291" s="275">
        <v>43496</v>
      </c>
      <c r="AR291" s="270">
        <v>135.4</v>
      </c>
      <c r="AS291" s="275"/>
      <c r="AT291" s="270"/>
      <c r="AU291" s="275"/>
      <c r="AV291" s="271"/>
      <c r="AW291" s="275">
        <v>41547</v>
      </c>
      <c r="AX291" s="270">
        <v>653.91</v>
      </c>
      <c r="AY291" s="275"/>
      <c r="AZ291" s="270"/>
      <c r="BA291" s="275">
        <v>41670</v>
      </c>
      <c r="BB291" s="270">
        <v>180.5</v>
      </c>
      <c r="BC291" s="273"/>
      <c r="BE291" s="273">
        <v>42034</v>
      </c>
      <c r="BF291" s="268">
        <v>1688.81</v>
      </c>
      <c r="BG291" s="273"/>
      <c r="BI291" s="273">
        <v>42916</v>
      </c>
      <c r="BJ291" s="268">
        <v>405.11380000000003</v>
      </c>
      <c r="BK291" s="273">
        <v>42916</v>
      </c>
      <c r="BL291" s="268">
        <v>396.87729999999999</v>
      </c>
    </row>
    <row r="292" spans="1:64" x14ac:dyDescent="0.25">
      <c r="A292" s="273">
        <v>42062</v>
      </c>
      <c r="B292" s="268">
        <v>1671.04</v>
      </c>
      <c r="C292" s="273">
        <v>42062</v>
      </c>
      <c r="D292" s="268">
        <v>2638.92</v>
      </c>
      <c r="E292" s="273">
        <v>42062</v>
      </c>
      <c r="F292" s="268">
        <v>259.56</v>
      </c>
      <c r="G292" s="273">
        <v>42062</v>
      </c>
      <c r="H292" s="268">
        <v>1800.77</v>
      </c>
      <c r="I292" s="273">
        <v>42062</v>
      </c>
      <c r="J292" s="268">
        <v>987.02670000000001</v>
      </c>
      <c r="K292" s="273">
        <v>42062</v>
      </c>
      <c r="L292" s="268">
        <v>1076.8587</v>
      </c>
      <c r="M292" s="273">
        <v>42794</v>
      </c>
      <c r="N292" s="268">
        <v>1043.2559000000001</v>
      </c>
      <c r="O292" s="273">
        <v>42062</v>
      </c>
      <c r="P292" s="268">
        <v>452.11829999999998</v>
      </c>
      <c r="Q292" s="273"/>
      <c r="S292" s="273">
        <v>42062</v>
      </c>
      <c r="T292" s="268">
        <v>1982.65</v>
      </c>
      <c r="U292" s="273">
        <v>42062</v>
      </c>
      <c r="V292" s="268">
        <v>1936.64</v>
      </c>
      <c r="W292" s="273">
        <v>42063</v>
      </c>
      <c r="X292" s="268">
        <v>5.2</v>
      </c>
      <c r="Y292" s="273">
        <v>42062</v>
      </c>
      <c r="Z292" s="268">
        <v>1.01E-2</v>
      </c>
      <c r="AA292" s="273">
        <v>42062</v>
      </c>
      <c r="AB292" s="268">
        <v>1.9929999999999999</v>
      </c>
      <c r="AC292" s="275">
        <v>37162</v>
      </c>
      <c r="AD292" s="271">
        <v>105.5</v>
      </c>
      <c r="AE292" s="275">
        <v>36980</v>
      </c>
      <c r="AF292" s="271">
        <v>5.444</v>
      </c>
      <c r="AG292" s="273">
        <v>42429</v>
      </c>
      <c r="AH292" s="269">
        <v>150461</v>
      </c>
      <c r="AI292" s="275">
        <v>41698</v>
      </c>
      <c r="AJ292" s="271">
        <v>208.6</v>
      </c>
      <c r="AK292" s="275">
        <v>34028</v>
      </c>
      <c r="AL292" s="270">
        <v>105.8</v>
      </c>
      <c r="AM292" s="275">
        <v>41670</v>
      </c>
      <c r="AN292" s="271">
        <v>7292.0069999999996</v>
      </c>
      <c r="AO292" s="275">
        <v>38533</v>
      </c>
      <c r="AP292" s="271">
        <v>294.14999999999998</v>
      </c>
      <c r="AQ292" s="275">
        <v>43524</v>
      </c>
      <c r="AR292" s="270">
        <v>135.19999999999999</v>
      </c>
      <c r="AS292" s="275"/>
      <c r="AT292" s="270"/>
      <c r="AU292" s="275"/>
      <c r="AV292" s="271"/>
      <c r="AW292" s="275">
        <v>41578</v>
      </c>
      <c r="AX292" s="270">
        <v>652.59</v>
      </c>
      <c r="AY292" s="275"/>
      <c r="AZ292" s="270"/>
      <c r="BA292" s="275">
        <v>41698</v>
      </c>
      <c r="BB292" s="270">
        <v>169.6</v>
      </c>
      <c r="BC292" s="273"/>
      <c r="BE292" s="273">
        <v>42062</v>
      </c>
      <c r="BF292" s="268">
        <v>1675.39</v>
      </c>
      <c r="BG292" s="273"/>
      <c r="BI292" s="273">
        <v>42947</v>
      </c>
      <c r="BJ292" s="268">
        <v>409.1431</v>
      </c>
      <c r="BK292" s="273">
        <v>42947</v>
      </c>
      <c r="BL292" s="268">
        <v>400.57690000000002</v>
      </c>
    </row>
    <row r="293" spans="1:64" x14ac:dyDescent="0.25">
      <c r="A293" s="273">
        <v>42094</v>
      </c>
      <c r="B293" s="268">
        <v>1661.89</v>
      </c>
      <c r="C293" s="273">
        <v>42094</v>
      </c>
      <c r="D293" s="268">
        <v>2647.34</v>
      </c>
      <c r="E293" s="273">
        <v>42094</v>
      </c>
      <c r="F293" s="268">
        <v>259.57</v>
      </c>
      <c r="G293" s="273">
        <v>42094</v>
      </c>
      <c r="H293" s="268">
        <v>1810.55</v>
      </c>
      <c r="I293" s="273">
        <v>42094</v>
      </c>
      <c r="J293" s="268">
        <v>998.60879999999997</v>
      </c>
      <c r="K293" s="273">
        <v>42094</v>
      </c>
      <c r="L293" s="268">
        <v>1079.9685999999999</v>
      </c>
      <c r="M293" s="273">
        <v>42825</v>
      </c>
      <c r="N293" s="268">
        <v>1046.5866000000001</v>
      </c>
      <c r="O293" s="273">
        <v>42094</v>
      </c>
      <c r="P293" s="268">
        <v>447.7604</v>
      </c>
      <c r="Q293" s="273"/>
      <c r="S293" s="273">
        <v>42094</v>
      </c>
      <c r="T293" s="268">
        <v>1989.99</v>
      </c>
      <c r="U293" s="273">
        <v>42094</v>
      </c>
      <c r="V293" s="268">
        <v>1945.63</v>
      </c>
      <c r="W293" s="273">
        <v>42094</v>
      </c>
      <c r="X293" s="268">
        <v>4.5</v>
      </c>
      <c r="Y293" s="273">
        <v>42094</v>
      </c>
      <c r="Z293" s="268">
        <v>2.0299999999999999E-2</v>
      </c>
      <c r="AA293" s="273">
        <v>42094</v>
      </c>
      <c r="AB293" s="268">
        <v>1.9231</v>
      </c>
      <c r="AC293" s="275">
        <v>37195</v>
      </c>
      <c r="AD293" s="271">
        <v>110.4375</v>
      </c>
      <c r="AE293" s="275">
        <v>37011</v>
      </c>
      <c r="AF293" s="271">
        <v>5.7880000000000003</v>
      </c>
      <c r="AG293" s="273">
        <v>42460</v>
      </c>
      <c r="AH293" s="269">
        <v>153225</v>
      </c>
      <c r="AI293" s="275">
        <v>41729</v>
      </c>
      <c r="AJ293" s="271">
        <v>213.79</v>
      </c>
      <c r="AK293" s="275">
        <v>34059</v>
      </c>
      <c r="AL293" s="270">
        <v>106.5</v>
      </c>
      <c r="AM293" s="275">
        <v>41698</v>
      </c>
      <c r="AN293" s="271">
        <v>7379.4809999999998</v>
      </c>
      <c r="AO293" s="275">
        <v>38562</v>
      </c>
      <c r="AP293" s="271">
        <v>292.08999999999997</v>
      </c>
      <c r="AQ293" s="275">
        <v>43555</v>
      </c>
      <c r="AR293" s="270">
        <v>136</v>
      </c>
      <c r="AS293" s="275"/>
      <c r="AT293" s="270"/>
      <c r="AU293" s="275"/>
      <c r="AV293" s="271"/>
      <c r="AW293" s="275">
        <v>41607</v>
      </c>
      <c r="AX293" s="270">
        <v>668.5</v>
      </c>
      <c r="AY293" s="275"/>
      <c r="AZ293" s="270"/>
      <c r="BA293" s="275">
        <v>41729</v>
      </c>
      <c r="BB293" s="270">
        <v>175.6</v>
      </c>
      <c r="BC293" s="273"/>
      <c r="BE293" s="273">
        <v>42094</v>
      </c>
      <c r="BF293" s="268">
        <v>1682.57</v>
      </c>
      <c r="BG293" s="273"/>
      <c r="BI293" s="273">
        <v>42978</v>
      </c>
      <c r="BJ293" s="268">
        <v>412.6533</v>
      </c>
      <c r="BK293" s="273">
        <v>42978</v>
      </c>
      <c r="BL293" s="268">
        <v>403.49860000000001</v>
      </c>
    </row>
    <row r="294" spans="1:64" x14ac:dyDescent="0.25">
      <c r="A294" s="273">
        <v>42124</v>
      </c>
      <c r="B294" s="268">
        <v>1681.95</v>
      </c>
      <c r="C294" s="273">
        <v>42124</v>
      </c>
      <c r="D294" s="268">
        <v>2628.8</v>
      </c>
      <c r="E294" s="273">
        <v>42124</v>
      </c>
      <c r="F294" s="268">
        <v>259.64999999999998</v>
      </c>
      <c r="G294" s="273">
        <v>42124</v>
      </c>
      <c r="H294" s="268">
        <v>1808.7</v>
      </c>
      <c r="I294" s="273">
        <v>42124</v>
      </c>
      <c r="J294" s="268">
        <v>967.57449999999994</v>
      </c>
      <c r="K294" s="273">
        <v>42124</v>
      </c>
      <c r="L294" s="268">
        <v>1074.3023000000001</v>
      </c>
      <c r="M294" s="273">
        <v>42853</v>
      </c>
      <c r="N294" s="268">
        <v>1059.6214</v>
      </c>
      <c r="O294" s="273">
        <v>42124</v>
      </c>
      <c r="P294" s="268">
        <v>452.52229999999997</v>
      </c>
      <c r="Q294" s="273"/>
      <c r="S294" s="273">
        <v>42124</v>
      </c>
      <c r="T294" s="268">
        <v>1990.82</v>
      </c>
      <c r="U294" s="273">
        <v>42124</v>
      </c>
      <c r="V294" s="268">
        <v>1938.65</v>
      </c>
      <c r="W294" s="273">
        <v>42124</v>
      </c>
      <c r="X294" s="268">
        <v>4.9000000000000004</v>
      </c>
      <c r="Y294" s="273">
        <v>42124</v>
      </c>
      <c r="Z294" s="268">
        <v>0</v>
      </c>
      <c r="AA294" s="273">
        <v>42124</v>
      </c>
      <c r="AB294" s="268">
        <v>2.0316999999999998</v>
      </c>
      <c r="AC294" s="275">
        <v>37225</v>
      </c>
      <c r="AD294" s="271">
        <v>104.78125</v>
      </c>
      <c r="AE294" s="275">
        <v>37042</v>
      </c>
      <c r="AF294" s="271">
        <v>5.7530000000000001</v>
      </c>
      <c r="AG294" s="273">
        <v>42490</v>
      </c>
      <c r="AH294" s="269">
        <v>147588</v>
      </c>
      <c r="AI294" s="275">
        <v>41759</v>
      </c>
      <c r="AJ294" s="271">
        <v>211.51</v>
      </c>
      <c r="AK294" s="275">
        <v>34089</v>
      </c>
      <c r="AL294" s="270">
        <v>109.4</v>
      </c>
      <c r="AM294" s="275">
        <v>41729</v>
      </c>
      <c r="AN294" s="271">
        <v>7393.1414999999997</v>
      </c>
      <c r="AO294" s="275">
        <v>38595</v>
      </c>
      <c r="AP294" s="271">
        <v>292.31</v>
      </c>
      <c r="AQ294" s="275">
        <v>43585</v>
      </c>
      <c r="AR294" s="270">
        <v>138.4</v>
      </c>
      <c r="AS294" s="275"/>
      <c r="AT294" s="270"/>
      <c r="AU294" s="275"/>
      <c r="AV294" s="271"/>
      <c r="AW294" s="275">
        <v>41639</v>
      </c>
      <c r="AX294" s="270">
        <v>713.06</v>
      </c>
      <c r="AY294" s="275"/>
      <c r="AZ294" s="270"/>
      <c r="BA294" s="275">
        <v>41759</v>
      </c>
      <c r="BB294" s="270">
        <v>170.1</v>
      </c>
      <c r="BC294" s="273"/>
      <c r="BE294" s="273">
        <v>42124</v>
      </c>
      <c r="BF294" s="268">
        <v>1679.91</v>
      </c>
      <c r="BG294" s="273"/>
      <c r="BI294" s="273">
        <v>43007</v>
      </c>
      <c r="BJ294" s="268">
        <v>409.89929999999998</v>
      </c>
      <c r="BK294" s="273">
        <v>43007</v>
      </c>
      <c r="BL294" s="268">
        <v>400.59679999999997</v>
      </c>
    </row>
    <row r="295" spans="1:64" x14ac:dyDescent="0.25">
      <c r="A295" s="273">
        <v>42153</v>
      </c>
      <c r="B295" s="268">
        <v>1687.05</v>
      </c>
      <c r="C295" s="273">
        <v>42153</v>
      </c>
      <c r="D295" s="268">
        <v>2611.64</v>
      </c>
      <c r="E295" s="273">
        <v>42153</v>
      </c>
      <c r="F295" s="268">
        <v>259.67</v>
      </c>
      <c r="G295" s="273">
        <v>42153</v>
      </c>
      <c r="H295" s="268">
        <v>1809.53</v>
      </c>
      <c r="I295" s="273">
        <v>42153</v>
      </c>
      <c r="J295" s="268">
        <v>952.20809999999994</v>
      </c>
      <c r="K295" s="273">
        <v>42153</v>
      </c>
      <c r="L295" s="268">
        <v>1071.3344</v>
      </c>
      <c r="M295" s="273">
        <v>42886</v>
      </c>
      <c r="N295" s="268">
        <v>1067.1869999999999</v>
      </c>
      <c r="O295" s="273">
        <v>42153</v>
      </c>
      <c r="P295" s="268">
        <v>444.4316</v>
      </c>
      <c r="Q295" s="273"/>
      <c r="S295" s="273">
        <v>42153</v>
      </c>
      <c r="T295" s="268">
        <v>1990.36</v>
      </c>
      <c r="U295" s="273">
        <v>42153</v>
      </c>
      <c r="V295" s="268">
        <v>1933.98</v>
      </c>
      <c r="W295" s="273">
        <v>42155</v>
      </c>
      <c r="X295" s="268">
        <v>4.7</v>
      </c>
      <c r="Y295" s="273">
        <v>42153</v>
      </c>
      <c r="Z295" s="268">
        <v>0</v>
      </c>
      <c r="AA295" s="273">
        <v>42153</v>
      </c>
      <c r="AB295" s="268">
        <v>2.1214</v>
      </c>
      <c r="AC295" s="275">
        <v>37256</v>
      </c>
      <c r="AD295" s="271">
        <v>101.53125</v>
      </c>
      <c r="AE295" s="275">
        <v>37071</v>
      </c>
      <c r="AF295" s="271">
        <v>5.7590000000000003</v>
      </c>
      <c r="AG295" s="273">
        <v>42521</v>
      </c>
      <c r="AH295" s="269">
        <v>148682</v>
      </c>
      <c r="AI295" s="275">
        <v>41790</v>
      </c>
      <c r="AJ295" s="271">
        <v>210.4</v>
      </c>
      <c r="AK295" s="275">
        <v>34120</v>
      </c>
      <c r="AL295" s="270">
        <v>110.6</v>
      </c>
      <c r="AM295" s="275">
        <v>41759</v>
      </c>
      <c r="AN295" s="271">
        <v>7406.5855000000001</v>
      </c>
      <c r="AO295" s="275">
        <v>38625</v>
      </c>
      <c r="AP295" s="271">
        <v>294.61</v>
      </c>
      <c r="AQ295" s="275">
        <v>43616</v>
      </c>
      <c r="AR295" s="270">
        <v>139.6</v>
      </c>
      <c r="AS295" s="275"/>
      <c r="AT295" s="270"/>
      <c r="AU295" s="275"/>
      <c r="AV295" s="271"/>
      <c r="AW295" s="275">
        <v>41670</v>
      </c>
      <c r="AX295" s="270">
        <v>692.09</v>
      </c>
      <c r="AY295" s="275"/>
      <c r="AZ295" s="270"/>
      <c r="BA295" s="275">
        <v>41789</v>
      </c>
      <c r="BB295" s="270">
        <v>171.6</v>
      </c>
      <c r="BC295" s="273"/>
      <c r="BE295" s="273">
        <v>42153</v>
      </c>
      <c r="BF295" s="268">
        <v>1680.46</v>
      </c>
      <c r="BG295" s="273"/>
      <c r="BI295" s="273">
        <v>43039</v>
      </c>
      <c r="BJ295" s="268">
        <v>412.80290000000002</v>
      </c>
      <c r="BK295" s="273">
        <v>43039</v>
      </c>
      <c r="BL295" s="268">
        <v>402.16820000000001</v>
      </c>
    </row>
    <row r="296" spans="1:64" x14ac:dyDescent="0.25">
      <c r="A296" s="273">
        <v>42185</v>
      </c>
      <c r="B296" s="268">
        <v>1661.94</v>
      </c>
      <c r="C296" s="273">
        <v>42185</v>
      </c>
      <c r="D296" s="268">
        <v>2563.64</v>
      </c>
      <c r="E296" s="273">
        <v>42185</v>
      </c>
      <c r="F296" s="268">
        <v>259.70999999999998</v>
      </c>
      <c r="G296" s="273">
        <v>42185</v>
      </c>
      <c r="H296" s="268">
        <v>1802.11</v>
      </c>
      <c r="I296" s="273">
        <v>42185</v>
      </c>
      <c r="J296" s="268">
        <v>915.70870000000002</v>
      </c>
      <c r="K296" s="273">
        <v>42185</v>
      </c>
      <c r="L296" s="268">
        <v>1070.3581999999999</v>
      </c>
      <c r="M296" s="273">
        <v>42916</v>
      </c>
      <c r="N296" s="268">
        <v>1065.1086</v>
      </c>
      <c r="O296" s="273">
        <v>42185</v>
      </c>
      <c r="P296" s="268">
        <v>442.48500000000001</v>
      </c>
      <c r="Q296" s="273"/>
      <c r="S296" s="273">
        <v>42185</v>
      </c>
      <c r="T296" s="268">
        <v>1975.18</v>
      </c>
      <c r="U296" s="273">
        <v>42185</v>
      </c>
      <c r="V296" s="268">
        <v>1912.89</v>
      </c>
      <c r="W296" s="273">
        <v>42185</v>
      </c>
      <c r="X296" s="268">
        <v>4.5</v>
      </c>
      <c r="Y296" s="273">
        <v>42185</v>
      </c>
      <c r="Z296" s="268">
        <v>5.1000000000000004E-3</v>
      </c>
      <c r="AA296" s="273">
        <v>42185</v>
      </c>
      <c r="AB296" s="268">
        <v>2.3531</v>
      </c>
      <c r="AC296" s="275">
        <v>37287</v>
      </c>
      <c r="AD296" s="271">
        <v>102.84375</v>
      </c>
      <c r="AE296" s="275">
        <v>37103</v>
      </c>
      <c r="AF296" s="271">
        <v>5.5220000000000002</v>
      </c>
      <c r="AG296" s="273">
        <v>42551</v>
      </c>
      <c r="AH296" s="269">
        <v>156187</v>
      </c>
      <c r="AI296" s="275">
        <v>41820</v>
      </c>
      <c r="AJ296" s="271">
        <v>208.91</v>
      </c>
      <c r="AK296" s="275">
        <v>34150</v>
      </c>
      <c r="AL296" s="270">
        <v>106.5</v>
      </c>
      <c r="AM296" s="275">
        <v>41790</v>
      </c>
      <c r="AN296" s="271">
        <v>7436.6495000000004</v>
      </c>
      <c r="AO296" s="275">
        <v>38656</v>
      </c>
      <c r="AP296" s="271">
        <v>297.85000000000002</v>
      </c>
      <c r="AQ296" s="275">
        <v>43646</v>
      </c>
      <c r="AR296" s="270">
        <v>140.5</v>
      </c>
      <c r="AS296" s="275"/>
      <c r="AT296" s="270"/>
      <c r="AU296" s="275"/>
      <c r="AV296" s="271"/>
      <c r="AW296" s="275">
        <v>41698</v>
      </c>
      <c r="AX296" s="270">
        <v>736.29</v>
      </c>
      <c r="AY296" s="275"/>
      <c r="AZ296" s="270"/>
      <c r="BA296" s="275">
        <v>41820</v>
      </c>
      <c r="BB296" s="270">
        <v>175.2</v>
      </c>
      <c r="BC296" s="273"/>
      <c r="BE296" s="273">
        <v>42185</v>
      </c>
      <c r="BF296" s="268">
        <v>1673.07</v>
      </c>
      <c r="BG296" s="273"/>
      <c r="BI296" s="273">
        <v>43069</v>
      </c>
      <c r="BJ296" s="268">
        <v>413.51369999999997</v>
      </c>
      <c r="BK296" s="273">
        <v>43069</v>
      </c>
      <c r="BL296" s="268">
        <v>402.40379999999999</v>
      </c>
    </row>
    <row r="297" spans="1:64" x14ac:dyDescent="0.25">
      <c r="A297" s="273">
        <v>42216</v>
      </c>
      <c r="B297" s="268">
        <v>1652.26</v>
      </c>
      <c r="C297" s="273">
        <v>42216</v>
      </c>
      <c r="D297" s="268">
        <v>2580.9499999999998</v>
      </c>
      <c r="E297" s="273">
        <v>42216</v>
      </c>
      <c r="F297" s="268">
        <v>259.7</v>
      </c>
      <c r="G297" s="273">
        <v>42216</v>
      </c>
      <c r="H297" s="268">
        <v>1809.61</v>
      </c>
      <c r="I297" s="273">
        <v>42216</v>
      </c>
      <c r="J297" s="268">
        <v>947.7758</v>
      </c>
      <c r="K297" s="273">
        <v>42216</v>
      </c>
      <c r="L297" s="268">
        <v>1078.1111000000001</v>
      </c>
      <c r="M297" s="273">
        <v>42947</v>
      </c>
      <c r="N297" s="268">
        <v>1074.1750999999999</v>
      </c>
      <c r="O297" s="273">
        <v>42216</v>
      </c>
      <c r="P297" s="268">
        <v>443.47640000000001</v>
      </c>
      <c r="Q297" s="273"/>
      <c r="S297" s="273">
        <v>42216</v>
      </c>
      <c r="T297" s="268">
        <v>1987.63</v>
      </c>
      <c r="U297" s="273">
        <v>42216</v>
      </c>
      <c r="V297" s="268">
        <v>1926.19</v>
      </c>
      <c r="W297" s="273">
        <v>42216</v>
      </c>
      <c r="X297" s="268">
        <v>3.7</v>
      </c>
      <c r="Y297" s="273">
        <v>42216</v>
      </c>
      <c r="Z297" s="268">
        <v>6.0999999999999999E-2</v>
      </c>
      <c r="AA297" s="273">
        <v>42216</v>
      </c>
      <c r="AB297" s="268">
        <v>2.1800999999999999</v>
      </c>
      <c r="AC297" s="275">
        <v>37315</v>
      </c>
      <c r="AD297" s="271">
        <v>104.09375</v>
      </c>
      <c r="AE297" s="275">
        <v>37134</v>
      </c>
      <c r="AF297" s="271">
        <v>5.3680000000000003</v>
      </c>
      <c r="AG297" s="273">
        <v>42582</v>
      </c>
      <c r="AH297" s="269">
        <v>154510</v>
      </c>
      <c r="AI297" s="275">
        <v>41851</v>
      </c>
      <c r="AJ297" s="271">
        <v>204.28</v>
      </c>
      <c r="AK297" s="275">
        <v>34181</v>
      </c>
      <c r="AL297" s="270">
        <v>107.8</v>
      </c>
      <c r="AM297" s="275">
        <v>41820</v>
      </c>
      <c r="AN297" s="271">
        <v>7478.2934999999998</v>
      </c>
      <c r="AO297" s="275">
        <v>38686</v>
      </c>
      <c r="AP297" s="271">
        <v>294.27999999999997</v>
      </c>
      <c r="AQ297" s="275"/>
      <c r="AR297" s="270"/>
      <c r="AS297" s="275"/>
      <c r="AT297" s="270"/>
      <c r="AU297" s="275"/>
      <c r="AV297" s="271"/>
      <c r="AW297" s="275">
        <v>41729</v>
      </c>
      <c r="AX297" s="270">
        <v>754.93</v>
      </c>
      <c r="AY297" s="275"/>
      <c r="AZ297" s="270"/>
      <c r="BA297" s="275">
        <v>41851</v>
      </c>
      <c r="BB297" s="270">
        <v>168.7</v>
      </c>
      <c r="BC297" s="273"/>
      <c r="BE297" s="273">
        <v>42216</v>
      </c>
      <c r="BF297" s="268">
        <v>1680.48</v>
      </c>
      <c r="BG297" s="273"/>
      <c r="BI297" s="273">
        <v>43098</v>
      </c>
      <c r="BJ297" s="268">
        <v>420.65859999999998</v>
      </c>
      <c r="BK297" s="273">
        <v>43098</v>
      </c>
      <c r="BL297" s="268">
        <v>407.60820000000001</v>
      </c>
    </row>
    <row r="298" spans="1:64" x14ac:dyDescent="0.25">
      <c r="A298" s="273">
        <v>42247</v>
      </c>
      <c r="B298" s="268">
        <v>1623.48</v>
      </c>
      <c r="C298" s="273">
        <v>42247</v>
      </c>
      <c r="D298" s="268">
        <v>2565.67</v>
      </c>
      <c r="E298" s="273">
        <v>42247</v>
      </c>
      <c r="F298" s="268">
        <v>259.70999999999998</v>
      </c>
      <c r="G298" s="273">
        <v>42247</v>
      </c>
      <c r="H298" s="268">
        <v>1810.59</v>
      </c>
      <c r="I298" s="273">
        <v>42247</v>
      </c>
      <c r="J298" s="268">
        <v>947.59259999999995</v>
      </c>
      <c r="K298" s="273">
        <v>42247</v>
      </c>
      <c r="L298" s="268">
        <v>1080.2282</v>
      </c>
      <c r="M298" s="273">
        <v>42978</v>
      </c>
      <c r="N298" s="268">
        <v>1088.6936000000001</v>
      </c>
      <c r="O298" s="273">
        <v>42247</v>
      </c>
      <c r="P298" s="268">
        <v>443.99239999999998</v>
      </c>
      <c r="Q298" s="273"/>
      <c r="S298" s="273">
        <v>42247</v>
      </c>
      <c r="T298" s="268">
        <v>1989.31</v>
      </c>
      <c r="U298" s="273">
        <v>42247</v>
      </c>
      <c r="V298" s="268">
        <v>1923.42</v>
      </c>
      <c r="W298" s="273">
        <v>42247</v>
      </c>
      <c r="X298" s="268">
        <v>3.4</v>
      </c>
      <c r="Y298" s="273">
        <v>42247</v>
      </c>
      <c r="Z298" s="268">
        <v>0</v>
      </c>
      <c r="AA298" s="273">
        <v>42247</v>
      </c>
      <c r="AB298" s="268">
        <v>2.2179000000000002</v>
      </c>
      <c r="AC298" s="275">
        <v>37344</v>
      </c>
      <c r="AD298" s="271">
        <v>98.15625</v>
      </c>
      <c r="AE298" s="275">
        <v>37162</v>
      </c>
      <c r="AF298" s="271">
        <v>5.4210000000000003</v>
      </c>
      <c r="AG298" s="273">
        <v>42613</v>
      </c>
      <c r="AH298" s="269">
        <v>148902</v>
      </c>
      <c r="AI298" s="275">
        <v>41882</v>
      </c>
      <c r="AJ298" s="271">
        <v>198.26</v>
      </c>
      <c r="AK298" s="275">
        <v>34212</v>
      </c>
      <c r="AL298" s="270">
        <v>108.1</v>
      </c>
      <c r="AM298" s="275">
        <v>41851</v>
      </c>
      <c r="AN298" s="271">
        <v>7463.8365000000003</v>
      </c>
      <c r="AO298" s="275">
        <v>38716</v>
      </c>
      <c r="AP298" s="271">
        <v>303.01</v>
      </c>
      <c r="AQ298" s="275"/>
      <c r="AR298" s="270"/>
      <c r="AS298" s="275"/>
      <c r="AT298" s="270"/>
      <c r="AU298" s="275"/>
      <c r="AV298" s="271"/>
      <c r="AW298" s="275">
        <v>41759</v>
      </c>
      <c r="AX298" s="270">
        <v>775.12</v>
      </c>
      <c r="AY298" s="275"/>
      <c r="AZ298" s="270"/>
      <c r="BA298" s="275">
        <v>41880</v>
      </c>
      <c r="BB298" s="270">
        <v>165.8</v>
      </c>
      <c r="BC298" s="273"/>
      <c r="BE298" s="273">
        <v>42247</v>
      </c>
      <c r="BF298" s="268">
        <v>1681.4</v>
      </c>
      <c r="BG298" s="273"/>
      <c r="BI298" s="273">
        <v>43131</v>
      </c>
      <c r="BJ298" s="268">
        <v>412.12819999999999</v>
      </c>
      <c r="BK298" s="273">
        <v>43131</v>
      </c>
      <c r="BL298" s="268">
        <v>400.4898</v>
      </c>
    </row>
    <row r="299" spans="1:64" x14ac:dyDescent="0.25">
      <c r="A299" s="273">
        <v>42277</v>
      </c>
      <c r="B299" s="268">
        <v>1581.23</v>
      </c>
      <c r="C299" s="273">
        <v>42277</v>
      </c>
      <c r="D299" s="268">
        <v>2584.8000000000002</v>
      </c>
      <c r="E299" s="273">
        <v>42277</v>
      </c>
      <c r="F299" s="268">
        <v>259.87</v>
      </c>
      <c r="G299" s="273">
        <v>42277</v>
      </c>
      <c r="H299" s="268">
        <v>1824.52</v>
      </c>
      <c r="I299" s="273">
        <v>42277</v>
      </c>
      <c r="J299" s="268">
        <v>962.18669999999997</v>
      </c>
      <c r="K299" s="273">
        <v>42277</v>
      </c>
      <c r="L299" s="268">
        <v>1088.0533</v>
      </c>
      <c r="M299" s="273">
        <v>43007</v>
      </c>
      <c r="N299" s="268">
        <v>1089.3320000000001</v>
      </c>
      <c r="O299" s="273">
        <v>42277</v>
      </c>
      <c r="P299" s="268">
        <v>446.2552</v>
      </c>
      <c r="Q299" s="273"/>
      <c r="S299" s="273">
        <v>42277</v>
      </c>
      <c r="T299" s="268">
        <v>2000.94</v>
      </c>
      <c r="U299" s="273">
        <v>42277</v>
      </c>
      <c r="V299" s="268">
        <v>1936.43</v>
      </c>
      <c r="W299" s="273">
        <v>42277</v>
      </c>
      <c r="X299" s="268">
        <v>2.7</v>
      </c>
      <c r="Y299" s="273">
        <v>42277</v>
      </c>
      <c r="Z299" s="268">
        <v>-2.0299999999999999E-2</v>
      </c>
      <c r="AA299" s="273">
        <v>42277</v>
      </c>
      <c r="AB299" s="268">
        <v>2.0367999999999999</v>
      </c>
      <c r="AC299" s="275">
        <v>37376</v>
      </c>
      <c r="AD299" s="271">
        <v>102.3125</v>
      </c>
      <c r="AE299" s="275">
        <v>37195</v>
      </c>
      <c r="AF299" s="271">
        <v>4.8739999999999997</v>
      </c>
      <c r="AG299" s="273">
        <v>42643</v>
      </c>
      <c r="AH299" s="269">
        <v>154481</v>
      </c>
      <c r="AI299" s="275">
        <v>41912</v>
      </c>
      <c r="AJ299" s="271">
        <v>192.67</v>
      </c>
      <c r="AK299" s="275">
        <v>34242</v>
      </c>
      <c r="AL299" s="270">
        <v>108</v>
      </c>
      <c r="AM299" s="275">
        <v>41882</v>
      </c>
      <c r="AN299" s="271">
        <v>7475.3816999999999</v>
      </c>
      <c r="AO299" s="275">
        <v>38748</v>
      </c>
      <c r="AP299" s="271">
        <v>311.2</v>
      </c>
      <c r="AQ299" s="275"/>
      <c r="AR299" s="270"/>
      <c r="AS299" s="275"/>
      <c r="AT299" s="270"/>
      <c r="AU299" s="275"/>
      <c r="AV299" s="271"/>
      <c r="AW299" s="275">
        <v>41789</v>
      </c>
      <c r="AX299" s="270">
        <v>761.13</v>
      </c>
      <c r="AY299" s="275"/>
      <c r="AZ299" s="270"/>
      <c r="BA299" s="275">
        <v>41912</v>
      </c>
      <c r="BB299" s="270">
        <v>168.8</v>
      </c>
      <c r="BC299" s="273"/>
      <c r="BE299" s="273">
        <v>42277</v>
      </c>
      <c r="BF299" s="268">
        <v>1690.78</v>
      </c>
      <c r="BG299" s="273"/>
      <c r="BI299" s="273">
        <v>43159</v>
      </c>
      <c r="BJ299" s="268">
        <v>410.05160000000001</v>
      </c>
      <c r="BK299" s="273">
        <v>43159</v>
      </c>
      <c r="BL299" s="268">
        <v>398.82549999999998</v>
      </c>
    </row>
    <row r="300" spans="1:64" x14ac:dyDescent="0.25">
      <c r="A300" s="273">
        <v>42307</v>
      </c>
      <c r="B300" s="268">
        <v>1624.7</v>
      </c>
      <c r="C300" s="273">
        <v>42307</v>
      </c>
      <c r="D300" s="268">
        <v>2595.6</v>
      </c>
      <c r="E300" s="273">
        <v>42307</v>
      </c>
      <c r="F300" s="268">
        <v>259.83</v>
      </c>
      <c r="G300" s="273">
        <v>42307</v>
      </c>
      <c r="H300" s="268">
        <v>1818.38</v>
      </c>
      <c r="I300" s="273">
        <v>42307</v>
      </c>
      <c r="J300" s="268">
        <v>956.93730000000005</v>
      </c>
      <c r="K300" s="273">
        <v>42307</v>
      </c>
      <c r="L300" s="268">
        <v>1092.3792000000001</v>
      </c>
      <c r="M300" s="273">
        <v>43039</v>
      </c>
      <c r="N300" s="268">
        <v>1093.5030999999999</v>
      </c>
      <c r="O300" s="273">
        <v>42307</v>
      </c>
      <c r="P300" s="268">
        <v>447.1977</v>
      </c>
      <c r="Q300" s="273"/>
      <c r="S300" s="273">
        <v>42307</v>
      </c>
      <c r="T300" s="268">
        <v>2002.26</v>
      </c>
      <c r="U300" s="273">
        <v>42307</v>
      </c>
      <c r="V300" s="268">
        <v>1936.76</v>
      </c>
      <c r="W300" s="273">
        <v>42308</v>
      </c>
      <c r="X300" s="268">
        <v>2.7</v>
      </c>
      <c r="Y300" s="273">
        <v>42307</v>
      </c>
      <c r="Z300" s="268">
        <v>7.1199999999999999E-2</v>
      </c>
      <c r="AA300" s="273">
        <v>42307</v>
      </c>
      <c r="AB300" s="268">
        <v>2.1421000000000001</v>
      </c>
      <c r="AC300" s="275">
        <v>37407</v>
      </c>
      <c r="AD300" s="271">
        <v>102.28125</v>
      </c>
      <c r="AE300" s="275">
        <v>37225</v>
      </c>
      <c r="AF300" s="271">
        <v>5.2859999999999996</v>
      </c>
      <c r="AG300" s="273">
        <v>42674</v>
      </c>
      <c r="AH300" s="269">
        <v>152022</v>
      </c>
      <c r="AI300" s="275">
        <v>41943</v>
      </c>
      <c r="AJ300" s="271">
        <v>192.74</v>
      </c>
      <c r="AK300" s="275">
        <v>34273</v>
      </c>
      <c r="AL300" s="270">
        <v>107.2</v>
      </c>
      <c r="AM300" s="275">
        <v>41912</v>
      </c>
      <c r="AN300" s="271">
        <v>7389.3894</v>
      </c>
      <c r="AO300" s="275">
        <v>38776</v>
      </c>
      <c r="AP300" s="271">
        <v>311.33999999999997</v>
      </c>
      <c r="AQ300" s="275"/>
      <c r="AR300" s="270"/>
      <c r="AS300" s="275"/>
      <c r="AT300" s="270"/>
      <c r="AU300" s="275"/>
      <c r="AV300" s="271"/>
      <c r="AW300" s="275">
        <v>41820</v>
      </c>
      <c r="AX300" s="270">
        <v>790.27</v>
      </c>
      <c r="AY300" s="275"/>
      <c r="AZ300" s="270"/>
      <c r="BA300" s="275">
        <v>41943</v>
      </c>
      <c r="BB300" s="270">
        <v>159.19999999999999</v>
      </c>
      <c r="BC300" s="273"/>
      <c r="BE300" s="273">
        <v>42307</v>
      </c>
      <c r="BF300" s="268">
        <v>1688.88</v>
      </c>
      <c r="BG300" s="273"/>
      <c r="BI300" s="273">
        <v>43189</v>
      </c>
      <c r="BJ300" s="268">
        <v>413.13900000000001</v>
      </c>
      <c r="BK300" s="273">
        <v>43189</v>
      </c>
      <c r="BL300" s="268">
        <v>400.71559999999999</v>
      </c>
    </row>
    <row r="301" spans="1:64" x14ac:dyDescent="0.25">
      <c r="A301" s="273">
        <v>42338</v>
      </c>
      <c r="B301" s="268">
        <v>1588.59</v>
      </c>
      <c r="C301" s="273">
        <v>42338</v>
      </c>
      <c r="D301" s="268">
        <v>2589.92</v>
      </c>
      <c r="E301" s="273">
        <v>42338</v>
      </c>
      <c r="F301" s="268">
        <v>259.75</v>
      </c>
      <c r="G301" s="273">
        <v>42338</v>
      </c>
      <c r="H301" s="268">
        <v>1812.21</v>
      </c>
      <c r="I301" s="273">
        <v>42338</v>
      </c>
      <c r="J301" s="268">
        <v>949.08849999999995</v>
      </c>
      <c r="K301" s="273">
        <v>42338</v>
      </c>
      <c r="L301" s="268">
        <v>1096.7224000000001</v>
      </c>
      <c r="M301" s="273">
        <v>43069</v>
      </c>
      <c r="N301" s="268">
        <v>1091.8585</v>
      </c>
      <c r="O301" s="273">
        <v>42338</v>
      </c>
      <c r="P301" s="268">
        <v>439.79379999999998</v>
      </c>
      <c r="Q301" s="273"/>
      <c r="S301" s="273">
        <v>42338</v>
      </c>
      <c r="T301" s="268">
        <v>1999.54</v>
      </c>
      <c r="U301" s="273">
        <v>42338</v>
      </c>
      <c r="V301" s="268">
        <v>1931.64</v>
      </c>
      <c r="W301" s="273">
        <v>42338</v>
      </c>
      <c r="X301" s="268">
        <v>2.8</v>
      </c>
      <c r="Y301" s="273">
        <v>42338</v>
      </c>
      <c r="Z301" s="268">
        <v>0.1678</v>
      </c>
      <c r="AA301" s="273">
        <v>42338</v>
      </c>
      <c r="AB301" s="268">
        <v>2.206</v>
      </c>
      <c r="AC301" s="275">
        <v>37435</v>
      </c>
      <c r="AD301" s="271">
        <v>102.78125</v>
      </c>
      <c r="AE301" s="275">
        <v>37256</v>
      </c>
      <c r="AF301" s="271">
        <v>5.4660000000000002</v>
      </c>
      <c r="AG301" s="273">
        <v>42704</v>
      </c>
      <c r="AH301" s="269">
        <v>149653</v>
      </c>
      <c r="AI301" s="275">
        <v>41973</v>
      </c>
      <c r="AJ301" s="271">
        <v>191.27</v>
      </c>
      <c r="AK301" s="275">
        <v>34303</v>
      </c>
      <c r="AL301" s="270">
        <v>111.3</v>
      </c>
      <c r="AM301" s="275">
        <v>41943</v>
      </c>
      <c r="AN301" s="271">
        <v>7297.8230999999996</v>
      </c>
      <c r="AO301" s="275">
        <v>38807</v>
      </c>
      <c r="AP301" s="271">
        <v>313.17</v>
      </c>
      <c r="AQ301" s="275"/>
      <c r="AR301" s="270"/>
      <c r="AS301" s="275"/>
      <c r="AT301" s="270"/>
      <c r="AU301" s="275"/>
      <c r="AV301" s="271"/>
      <c r="AW301" s="275">
        <v>41851</v>
      </c>
      <c r="AX301" s="270">
        <v>739.23</v>
      </c>
      <c r="AY301" s="275"/>
      <c r="AZ301" s="270"/>
      <c r="BA301" s="275">
        <v>41971</v>
      </c>
      <c r="BB301" s="270">
        <v>175.5</v>
      </c>
      <c r="BC301" s="273"/>
      <c r="BE301" s="273">
        <v>42338</v>
      </c>
      <c r="BF301" s="268">
        <v>1684.63</v>
      </c>
      <c r="BG301" s="273"/>
      <c r="BI301" s="273">
        <v>43220</v>
      </c>
      <c r="BJ301" s="268">
        <v>410.1397</v>
      </c>
      <c r="BK301" s="273">
        <v>43220</v>
      </c>
      <c r="BL301" s="268">
        <v>398.12529999999998</v>
      </c>
    </row>
    <row r="302" spans="1:64" x14ac:dyDescent="0.25">
      <c r="A302" s="273">
        <v>42369</v>
      </c>
      <c r="B302" s="268">
        <v>1548.58</v>
      </c>
      <c r="C302" s="273">
        <v>42369</v>
      </c>
      <c r="D302" s="268">
        <v>2569.73</v>
      </c>
      <c r="E302" s="273">
        <v>42369</v>
      </c>
      <c r="F302" s="268">
        <v>259.79000000000002</v>
      </c>
      <c r="G302" s="273">
        <v>42369</v>
      </c>
      <c r="H302" s="268">
        <v>1808.79</v>
      </c>
      <c r="I302" s="273">
        <v>42369</v>
      </c>
      <c r="J302" s="268">
        <v>948.9289</v>
      </c>
      <c r="K302" s="273">
        <v>42369</v>
      </c>
      <c r="L302" s="268">
        <v>1104.4274</v>
      </c>
      <c r="M302" s="273">
        <v>43098</v>
      </c>
      <c r="N302" s="268">
        <v>1096.0681</v>
      </c>
      <c r="O302" s="273">
        <v>42369</v>
      </c>
      <c r="P302" s="268">
        <v>442.13150000000002</v>
      </c>
      <c r="Q302" s="273"/>
      <c r="S302" s="273">
        <v>42369</v>
      </c>
      <c r="T302" s="268">
        <v>1998.89</v>
      </c>
      <c r="U302" s="273">
        <v>42369</v>
      </c>
      <c r="V302" s="268">
        <v>1925.4</v>
      </c>
      <c r="W302" s="273">
        <v>42369</v>
      </c>
      <c r="X302" s="268">
        <v>2</v>
      </c>
      <c r="Y302" s="273">
        <v>42369</v>
      </c>
      <c r="Z302" s="268">
        <v>0.16270000000000001</v>
      </c>
      <c r="AA302" s="273">
        <v>42369</v>
      </c>
      <c r="AB302" s="268">
        <v>2.2694000000000001</v>
      </c>
      <c r="AC302" s="275">
        <v>37468</v>
      </c>
      <c r="AD302" s="271">
        <v>105.9375</v>
      </c>
      <c r="AE302" s="275">
        <v>37287</v>
      </c>
      <c r="AF302" s="271">
        <v>5.431</v>
      </c>
      <c r="AG302" s="273">
        <v>42735</v>
      </c>
      <c r="AH302" s="269">
        <v>155543</v>
      </c>
      <c r="AI302" s="275">
        <v>42004</v>
      </c>
      <c r="AJ302" s="271">
        <v>185.82</v>
      </c>
      <c r="AK302" s="275">
        <v>34334</v>
      </c>
      <c r="AL302" s="270">
        <v>113.3</v>
      </c>
      <c r="AM302" s="275">
        <v>41973</v>
      </c>
      <c r="AN302" s="271">
        <v>7323.7303000000002</v>
      </c>
      <c r="AO302" s="275">
        <v>38835</v>
      </c>
      <c r="AP302" s="271">
        <v>327.39</v>
      </c>
      <c r="AQ302" s="275"/>
      <c r="AR302" s="270"/>
      <c r="AS302" s="275"/>
      <c r="AT302" s="270"/>
      <c r="AU302" s="275"/>
      <c r="AV302" s="271"/>
      <c r="AW302" s="275">
        <v>41880</v>
      </c>
      <c r="AX302" s="270">
        <v>782.73</v>
      </c>
      <c r="AY302" s="275"/>
      <c r="AZ302" s="270"/>
      <c r="BA302" s="275">
        <v>42004</v>
      </c>
      <c r="BB302" s="270">
        <v>152.4</v>
      </c>
      <c r="BC302" s="273"/>
      <c r="BE302" s="273">
        <v>42369</v>
      </c>
      <c r="BF302" s="268">
        <v>1680.04</v>
      </c>
      <c r="BG302" s="273"/>
      <c r="BI302" s="273">
        <v>43251</v>
      </c>
      <c r="BJ302" s="268">
        <v>418.10680000000002</v>
      </c>
      <c r="BK302" s="273">
        <v>43251</v>
      </c>
      <c r="BL302" s="268">
        <v>404.3877</v>
      </c>
    </row>
    <row r="303" spans="1:64" x14ac:dyDescent="0.25">
      <c r="A303" s="273">
        <v>42398</v>
      </c>
      <c r="B303" s="268">
        <v>1523.69</v>
      </c>
      <c r="C303" s="273">
        <v>42398</v>
      </c>
      <c r="D303" s="268">
        <v>2578.84</v>
      </c>
      <c r="E303" s="273">
        <v>42398</v>
      </c>
      <c r="F303" s="268">
        <v>259.98</v>
      </c>
      <c r="G303" s="273">
        <v>42398</v>
      </c>
      <c r="H303" s="268">
        <v>1838.28</v>
      </c>
      <c r="I303" s="273">
        <v>42398</v>
      </c>
      <c r="J303" s="268">
        <v>996.60519999999997</v>
      </c>
      <c r="K303" s="273">
        <v>42398</v>
      </c>
      <c r="L303" s="268">
        <v>1117.6052999999999</v>
      </c>
      <c r="M303" s="273">
        <v>43131</v>
      </c>
      <c r="N303" s="268">
        <v>1094.1858</v>
      </c>
      <c r="O303" s="273">
        <v>42398</v>
      </c>
      <c r="P303" s="268">
        <v>445.96300000000002</v>
      </c>
      <c r="Q303" s="273"/>
      <c r="S303" s="273">
        <v>42398</v>
      </c>
      <c r="T303" s="268">
        <v>2024.83</v>
      </c>
      <c r="U303" s="273">
        <v>42398</v>
      </c>
      <c r="V303" s="268">
        <v>1951.89</v>
      </c>
      <c r="W303" s="273">
        <v>42400</v>
      </c>
      <c r="X303" s="268">
        <v>1.5</v>
      </c>
      <c r="Y303" s="273">
        <v>42398</v>
      </c>
      <c r="Z303" s="268">
        <v>0.31030000000000002</v>
      </c>
      <c r="AA303" s="273">
        <v>42398</v>
      </c>
      <c r="AB303" s="268">
        <v>1.9209000000000001</v>
      </c>
      <c r="AC303" s="275">
        <v>37498</v>
      </c>
      <c r="AD303" s="271">
        <v>110.875</v>
      </c>
      <c r="AE303" s="275">
        <v>37315</v>
      </c>
      <c r="AF303" s="271">
        <v>5.4169999999999998</v>
      </c>
      <c r="AG303" s="273">
        <v>42766</v>
      </c>
      <c r="AH303" s="269">
        <v>154269</v>
      </c>
      <c r="AI303" s="275">
        <v>42035</v>
      </c>
      <c r="AJ303" s="271">
        <v>178.91</v>
      </c>
      <c r="AK303" s="275">
        <v>34365</v>
      </c>
      <c r="AL303" s="270">
        <v>113.6</v>
      </c>
      <c r="AM303" s="275">
        <v>42004</v>
      </c>
      <c r="AN303" s="271">
        <v>7341.8716000000004</v>
      </c>
      <c r="AO303" s="275">
        <v>38868</v>
      </c>
      <c r="AP303" s="271">
        <v>331.8</v>
      </c>
      <c r="AQ303" s="275"/>
      <c r="AR303" s="270"/>
      <c r="AS303" s="275"/>
      <c r="AT303" s="270"/>
      <c r="AU303" s="275"/>
      <c r="AV303" s="271"/>
      <c r="AW303" s="275">
        <v>41912</v>
      </c>
      <c r="AX303" s="270">
        <v>708.8</v>
      </c>
      <c r="AY303" s="275"/>
      <c r="AZ303" s="270"/>
      <c r="BA303" s="275">
        <v>42034</v>
      </c>
      <c r="BB303" s="270">
        <v>187.2</v>
      </c>
      <c r="BC303" s="273"/>
      <c r="BE303" s="273">
        <v>42398</v>
      </c>
      <c r="BF303" s="268">
        <v>1703.25</v>
      </c>
      <c r="BG303" s="273"/>
      <c r="BI303" s="273">
        <v>43280</v>
      </c>
      <c r="BJ303" s="268">
        <v>417.30579999999998</v>
      </c>
      <c r="BK303" s="273">
        <v>43280</v>
      </c>
      <c r="BL303" s="268">
        <v>403.98809999999997</v>
      </c>
    </row>
    <row r="304" spans="1:64" x14ac:dyDescent="0.25">
      <c r="A304" s="273">
        <v>42429</v>
      </c>
      <c r="B304" s="268">
        <v>1532.4</v>
      </c>
      <c r="C304" s="273">
        <v>42429</v>
      </c>
      <c r="D304" s="268">
        <v>2599.67</v>
      </c>
      <c r="E304" s="273">
        <v>42429</v>
      </c>
      <c r="F304" s="268">
        <v>260.07</v>
      </c>
      <c r="G304" s="273">
        <v>42429</v>
      </c>
      <c r="H304" s="268">
        <v>1847.75</v>
      </c>
      <c r="I304" s="273">
        <v>42429</v>
      </c>
      <c r="J304" s="268">
        <v>1026.3009</v>
      </c>
      <c r="K304" s="273">
        <v>42429</v>
      </c>
      <c r="L304" s="268">
        <v>1119.3632</v>
      </c>
      <c r="M304" s="273">
        <v>43159</v>
      </c>
      <c r="N304" s="268">
        <v>1079.2783999999999</v>
      </c>
      <c r="O304" s="273">
        <v>42429</v>
      </c>
      <c r="P304" s="268">
        <v>455.89350000000002</v>
      </c>
      <c r="Q304" s="273"/>
      <c r="S304" s="273">
        <v>42429</v>
      </c>
      <c r="T304" s="268">
        <v>2032.39</v>
      </c>
      <c r="U304" s="273">
        <v>42429</v>
      </c>
      <c r="V304" s="268">
        <v>1965.74</v>
      </c>
      <c r="W304" s="273">
        <v>42429</v>
      </c>
      <c r="X304" s="268">
        <v>1.3</v>
      </c>
      <c r="Y304" s="273">
        <v>42429</v>
      </c>
      <c r="Z304" s="268">
        <v>0.31540000000000001</v>
      </c>
      <c r="AA304" s="273">
        <v>42429</v>
      </c>
      <c r="AB304" s="268">
        <v>1.7347000000000001</v>
      </c>
      <c r="AC304" s="275">
        <v>37529</v>
      </c>
      <c r="AD304" s="271">
        <v>114.25</v>
      </c>
      <c r="AE304" s="275">
        <v>37344</v>
      </c>
      <c r="AF304" s="271">
        <v>5.7949999999999999</v>
      </c>
      <c r="AG304" s="273">
        <v>42794</v>
      </c>
      <c r="AH304" s="269">
        <v>153771</v>
      </c>
      <c r="AI304" s="275">
        <v>42063</v>
      </c>
      <c r="AJ304" s="271">
        <v>175.78</v>
      </c>
      <c r="AK304" s="275">
        <v>34393</v>
      </c>
      <c r="AL304" s="270">
        <v>114.3</v>
      </c>
      <c r="AM304" s="275">
        <v>42035</v>
      </c>
      <c r="AN304" s="271">
        <v>7372.3842999999997</v>
      </c>
      <c r="AO304" s="275">
        <v>38898</v>
      </c>
      <c r="AP304" s="271">
        <v>337.92</v>
      </c>
      <c r="AQ304" s="275"/>
      <c r="AR304" s="270"/>
      <c r="AS304" s="275"/>
      <c r="AT304" s="270"/>
      <c r="AU304" s="275"/>
      <c r="AV304" s="271"/>
      <c r="AW304" s="275">
        <v>41943</v>
      </c>
      <c r="AX304" s="270">
        <v>752.07</v>
      </c>
      <c r="AY304" s="275"/>
      <c r="AZ304" s="270"/>
      <c r="BA304" s="275">
        <v>42062</v>
      </c>
      <c r="BB304" s="270">
        <v>169.8</v>
      </c>
      <c r="BC304" s="273"/>
      <c r="BE304" s="273">
        <v>42429</v>
      </c>
      <c r="BF304" s="268">
        <v>1710.81</v>
      </c>
      <c r="BG304" s="273"/>
      <c r="BI304" s="273">
        <v>43312</v>
      </c>
      <c r="BJ304" s="268">
        <v>417.69060000000002</v>
      </c>
      <c r="BK304" s="273">
        <v>43312</v>
      </c>
      <c r="BL304" s="268">
        <v>403.89800000000002</v>
      </c>
    </row>
    <row r="305" spans="1:64" x14ac:dyDescent="0.25">
      <c r="A305" s="273">
        <v>42460</v>
      </c>
      <c r="B305" s="268">
        <v>1600.51</v>
      </c>
      <c r="C305" s="273">
        <v>42460</v>
      </c>
      <c r="D305" s="268">
        <v>2671.78</v>
      </c>
      <c r="E305" s="273">
        <v>42460</v>
      </c>
      <c r="F305" s="268">
        <v>260.27</v>
      </c>
      <c r="G305" s="273">
        <v>42460</v>
      </c>
      <c r="H305" s="268">
        <v>1851.2</v>
      </c>
      <c r="I305" s="273">
        <v>42460</v>
      </c>
      <c r="J305" s="268">
        <v>1026.2986000000001</v>
      </c>
      <c r="K305" s="273">
        <v>42460</v>
      </c>
      <c r="L305" s="268">
        <v>1122.9087</v>
      </c>
      <c r="M305" s="273">
        <v>43189</v>
      </c>
      <c r="N305" s="268">
        <v>1079.8942999999999</v>
      </c>
      <c r="O305" s="273">
        <v>42460</v>
      </c>
      <c r="P305" s="268">
        <v>468.2131</v>
      </c>
      <c r="Q305" s="273"/>
      <c r="S305" s="273">
        <v>42460</v>
      </c>
      <c r="T305" s="268">
        <v>2038.4</v>
      </c>
      <c r="U305" s="273">
        <v>42460</v>
      </c>
      <c r="V305" s="268">
        <v>1983.77</v>
      </c>
      <c r="W305" s="273">
        <v>42460</v>
      </c>
      <c r="X305" s="268">
        <v>1.1000000000000001</v>
      </c>
      <c r="Y305" s="273">
        <v>42460</v>
      </c>
      <c r="Z305" s="268">
        <v>0.1983</v>
      </c>
      <c r="AA305" s="273">
        <v>42460</v>
      </c>
      <c r="AB305" s="268">
        <v>1.7686999999999999</v>
      </c>
      <c r="AC305" s="275">
        <v>37560</v>
      </c>
      <c r="AD305" s="271">
        <v>110.65625</v>
      </c>
      <c r="AE305" s="275">
        <v>37376</v>
      </c>
      <c r="AF305" s="271">
        <v>5.5918000000000001</v>
      </c>
      <c r="AG305" s="273">
        <v>42825</v>
      </c>
      <c r="AH305" s="269">
        <v>155347</v>
      </c>
      <c r="AI305" s="275">
        <v>42094</v>
      </c>
      <c r="AJ305" s="271">
        <v>171.49</v>
      </c>
      <c r="AK305" s="275">
        <v>34424</v>
      </c>
      <c r="AL305" s="270">
        <v>114</v>
      </c>
      <c r="AM305" s="275">
        <v>42063</v>
      </c>
      <c r="AN305" s="271">
        <v>7475.1095999999998</v>
      </c>
      <c r="AO305" s="275">
        <v>38929</v>
      </c>
      <c r="AP305" s="271">
        <v>338.41</v>
      </c>
      <c r="AQ305" s="275"/>
      <c r="AR305" s="270"/>
      <c r="AS305" s="275"/>
      <c r="AT305" s="270"/>
      <c r="AU305" s="275"/>
      <c r="AV305" s="271"/>
      <c r="AW305" s="275">
        <v>41971</v>
      </c>
      <c r="AX305" s="270">
        <v>749.8</v>
      </c>
      <c r="AY305" s="275"/>
      <c r="AZ305" s="270"/>
      <c r="BA305" s="275">
        <v>42094</v>
      </c>
      <c r="BB305" s="270">
        <v>188.9</v>
      </c>
      <c r="BC305" s="273"/>
      <c r="BE305" s="273">
        <v>42460</v>
      </c>
      <c r="BF305" s="268">
        <v>1714.27</v>
      </c>
      <c r="BG305" s="273"/>
      <c r="BI305" s="273">
        <v>43343</v>
      </c>
      <c r="BJ305" s="268">
        <v>419.5797</v>
      </c>
      <c r="BK305" s="273">
        <v>43343</v>
      </c>
      <c r="BL305" s="268">
        <v>405.69130000000001</v>
      </c>
    </row>
    <row r="306" spans="1:64" x14ac:dyDescent="0.25">
      <c r="A306" s="273">
        <v>42489</v>
      </c>
      <c r="B306" s="268">
        <v>1663.17</v>
      </c>
      <c r="C306" s="273">
        <v>42489</v>
      </c>
      <c r="D306" s="268">
        <v>2708.36</v>
      </c>
      <c r="E306" s="273">
        <v>42489</v>
      </c>
      <c r="F306" s="268">
        <v>260.41000000000003</v>
      </c>
      <c r="G306" s="273">
        <v>42489</v>
      </c>
      <c r="H306" s="268">
        <v>1850.61</v>
      </c>
      <c r="I306" s="273">
        <v>42489</v>
      </c>
      <c r="J306" s="268">
        <v>1021.1608</v>
      </c>
      <c r="K306" s="273">
        <v>42489</v>
      </c>
      <c r="L306" s="268">
        <v>1131.1657</v>
      </c>
      <c r="M306" s="273">
        <v>43220</v>
      </c>
      <c r="N306" s="268">
        <v>1068.8702000000001</v>
      </c>
      <c r="O306" s="273">
        <v>42489</v>
      </c>
      <c r="P306" s="268">
        <v>474.4409</v>
      </c>
      <c r="Q306" s="273"/>
      <c r="S306" s="273">
        <v>42489</v>
      </c>
      <c r="T306" s="268">
        <v>2041.7</v>
      </c>
      <c r="U306" s="273">
        <v>42489</v>
      </c>
      <c r="V306" s="268">
        <v>1991.39</v>
      </c>
      <c r="W306" s="273">
        <v>42490</v>
      </c>
      <c r="X306" s="268">
        <v>1</v>
      </c>
      <c r="Y306" s="273">
        <v>42489</v>
      </c>
      <c r="Z306" s="268">
        <v>0.20849999999999999</v>
      </c>
      <c r="AA306" s="273">
        <v>42489</v>
      </c>
      <c r="AB306" s="268">
        <v>1.8332999999999999</v>
      </c>
      <c r="AC306" s="275">
        <v>37589</v>
      </c>
      <c r="AD306" s="271">
        <v>109.1875</v>
      </c>
      <c r="AE306" s="275">
        <v>37407</v>
      </c>
      <c r="AF306" s="271">
        <v>5.6147</v>
      </c>
      <c r="AG306" s="273">
        <v>42855</v>
      </c>
      <c r="AH306" s="269">
        <v>150210</v>
      </c>
      <c r="AI306" s="275">
        <v>42124</v>
      </c>
      <c r="AJ306" s="271">
        <v>168.38</v>
      </c>
      <c r="AK306" s="275">
        <v>34454</v>
      </c>
      <c r="AL306" s="270">
        <v>113.4</v>
      </c>
      <c r="AM306" s="275">
        <v>42094</v>
      </c>
      <c r="AN306" s="271">
        <v>7489.1882999999998</v>
      </c>
      <c r="AO306" s="275">
        <v>38960</v>
      </c>
      <c r="AP306" s="271">
        <v>342.88</v>
      </c>
      <c r="AQ306" s="275"/>
      <c r="AR306" s="270"/>
      <c r="AS306" s="275"/>
      <c r="AT306" s="270"/>
      <c r="AU306" s="275"/>
      <c r="AV306" s="271"/>
      <c r="AW306" s="275">
        <v>42004</v>
      </c>
      <c r="AX306" s="270">
        <v>712.24</v>
      </c>
      <c r="AY306" s="275"/>
      <c r="AZ306" s="270"/>
      <c r="BA306" s="275">
        <v>42124</v>
      </c>
      <c r="BB306" s="270">
        <v>205.4</v>
      </c>
      <c r="BC306" s="273"/>
      <c r="BE306" s="273">
        <v>42489</v>
      </c>
      <c r="BF306" s="268">
        <v>1714.18</v>
      </c>
      <c r="BG306" s="273"/>
      <c r="BI306" s="273">
        <v>43371</v>
      </c>
      <c r="BJ306" s="268">
        <v>414.7903</v>
      </c>
      <c r="BK306" s="273">
        <v>43371</v>
      </c>
      <c r="BL306" s="268">
        <v>402.52670000000001</v>
      </c>
    </row>
    <row r="307" spans="1:64" x14ac:dyDescent="0.25">
      <c r="A307" s="273">
        <v>42521</v>
      </c>
      <c r="B307" s="268">
        <v>1673.44</v>
      </c>
      <c r="C307" s="273">
        <v>42521</v>
      </c>
      <c r="D307" s="268">
        <v>2706.27</v>
      </c>
      <c r="E307" s="273">
        <v>42521</v>
      </c>
      <c r="F307" s="268">
        <v>260.39999999999998</v>
      </c>
      <c r="G307" s="273">
        <v>42521</v>
      </c>
      <c r="H307" s="268">
        <v>1847.83</v>
      </c>
      <c r="I307" s="273">
        <v>42521</v>
      </c>
      <c r="J307" s="268">
        <v>1029.2601</v>
      </c>
      <c r="K307" s="273">
        <v>42521</v>
      </c>
      <c r="L307" s="268">
        <v>1134.2251000000001</v>
      </c>
      <c r="M307" s="273">
        <v>43251</v>
      </c>
      <c r="N307" s="268">
        <v>1061.0719999999999</v>
      </c>
      <c r="O307" s="273">
        <v>42521</v>
      </c>
      <c r="P307" s="268">
        <v>468.07619999999997</v>
      </c>
      <c r="Q307" s="273"/>
      <c r="S307" s="273">
        <v>42521</v>
      </c>
      <c r="T307" s="268">
        <v>2044.34</v>
      </c>
      <c r="U307" s="273">
        <v>42521</v>
      </c>
      <c r="V307" s="268">
        <v>1991.9</v>
      </c>
      <c r="W307" s="273">
        <v>42521</v>
      </c>
      <c r="X307" s="268">
        <v>0.5</v>
      </c>
      <c r="Y307" s="273">
        <v>42521</v>
      </c>
      <c r="Z307" s="268">
        <v>0.28489999999999999</v>
      </c>
      <c r="AA307" s="273">
        <v>42521</v>
      </c>
      <c r="AB307" s="268">
        <v>1.8458000000000001</v>
      </c>
      <c r="AC307" s="275">
        <v>37621</v>
      </c>
      <c r="AD307" s="271">
        <v>112.6875</v>
      </c>
      <c r="AE307" s="275">
        <v>37435</v>
      </c>
      <c r="AF307" s="271">
        <v>5.5076000000000001</v>
      </c>
      <c r="AG307" s="273">
        <v>42886</v>
      </c>
      <c r="AH307" s="269">
        <v>146717</v>
      </c>
      <c r="AI307" s="275">
        <v>42155</v>
      </c>
      <c r="AJ307" s="271">
        <v>167.2</v>
      </c>
      <c r="AK307" s="275">
        <v>34485</v>
      </c>
      <c r="AL307" s="270">
        <v>108.4</v>
      </c>
      <c r="AM307" s="275">
        <v>42124</v>
      </c>
      <c r="AN307" s="271">
        <v>7607.2656999999999</v>
      </c>
      <c r="AO307" s="275">
        <v>38989</v>
      </c>
      <c r="AP307" s="271">
        <v>344.05</v>
      </c>
      <c r="AQ307" s="275"/>
      <c r="AR307" s="270"/>
      <c r="AS307" s="275"/>
      <c r="AT307" s="270"/>
      <c r="AU307" s="275"/>
      <c r="AV307" s="271"/>
      <c r="AW307" s="275">
        <v>42034</v>
      </c>
      <c r="AX307" s="270">
        <v>639.77</v>
      </c>
      <c r="AY307" s="275"/>
      <c r="AZ307" s="270"/>
      <c r="BA307" s="275">
        <v>42153</v>
      </c>
      <c r="BB307" s="270">
        <v>195.4</v>
      </c>
      <c r="BC307" s="273"/>
      <c r="BE307" s="273">
        <v>42521</v>
      </c>
      <c r="BF307" s="268">
        <v>1714.79</v>
      </c>
      <c r="BG307" s="273"/>
      <c r="BI307" s="273">
        <v>43404</v>
      </c>
      <c r="BJ307" s="268">
        <v>410.47140000000002</v>
      </c>
      <c r="BK307" s="273">
        <v>43404</v>
      </c>
      <c r="BL307" s="268">
        <v>398.40719999999999</v>
      </c>
    </row>
    <row r="308" spans="1:64" x14ac:dyDescent="0.25">
      <c r="A308" s="273">
        <v>42551</v>
      </c>
      <c r="B308" s="268">
        <v>1688.84</v>
      </c>
      <c r="C308" s="273">
        <v>42551</v>
      </c>
      <c r="D308" s="268">
        <v>2767.19</v>
      </c>
      <c r="E308" s="273">
        <v>42551</v>
      </c>
      <c r="F308" s="268">
        <v>260.68</v>
      </c>
      <c r="G308" s="273">
        <v>42551</v>
      </c>
      <c r="H308" s="268">
        <v>1874.91</v>
      </c>
      <c r="I308" s="273">
        <v>42551</v>
      </c>
      <c r="J308" s="268">
        <v>1092.4408000000001</v>
      </c>
      <c r="K308" s="273">
        <v>42551</v>
      </c>
      <c r="L308" s="268">
        <v>1152.2691</v>
      </c>
      <c r="M308" s="273">
        <v>43280</v>
      </c>
      <c r="N308" s="268">
        <v>1054.0208</v>
      </c>
      <c r="O308" s="273">
        <v>42551</v>
      </c>
      <c r="P308" s="268">
        <v>481.74509999999998</v>
      </c>
      <c r="Q308" s="273"/>
      <c r="S308" s="273">
        <v>42551</v>
      </c>
      <c r="T308" s="268">
        <v>2060.9499999999998</v>
      </c>
      <c r="U308" s="273">
        <v>42551</v>
      </c>
      <c r="V308" s="268">
        <v>2027.69</v>
      </c>
      <c r="W308" s="273">
        <v>42551</v>
      </c>
      <c r="X308" s="268">
        <v>0.3</v>
      </c>
      <c r="Y308" s="273">
        <v>42551</v>
      </c>
      <c r="Z308" s="268">
        <v>0.25869999999999999</v>
      </c>
      <c r="AA308" s="273">
        <v>42551</v>
      </c>
      <c r="AB308" s="268">
        <v>1.4697</v>
      </c>
      <c r="AC308" s="275">
        <v>37652</v>
      </c>
      <c r="AD308" s="271">
        <v>112.1875</v>
      </c>
      <c r="AE308" s="275">
        <v>37468</v>
      </c>
      <c r="AF308" s="271">
        <v>5.3010999999999999</v>
      </c>
      <c r="AG308" s="273">
        <v>42916</v>
      </c>
      <c r="AH308" s="269">
        <v>145848</v>
      </c>
      <c r="AI308" s="275">
        <v>42185</v>
      </c>
      <c r="AJ308" s="271">
        <v>164.94</v>
      </c>
      <c r="AK308" s="275">
        <v>34515</v>
      </c>
      <c r="AL308" s="270">
        <v>106.8</v>
      </c>
      <c r="AM308" s="275">
        <v>42155</v>
      </c>
      <c r="AN308" s="271">
        <v>7660.1545999999998</v>
      </c>
      <c r="AO308" s="275">
        <v>39021</v>
      </c>
      <c r="AP308" s="271">
        <v>351.61</v>
      </c>
      <c r="AQ308" s="275"/>
      <c r="AR308" s="270"/>
      <c r="AS308" s="275"/>
      <c r="AT308" s="270"/>
      <c r="AU308" s="275"/>
      <c r="AV308" s="271"/>
      <c r="AW308" s="275">
        <v>42062</v>
      </c>
      <c r="AX308" s="270">
        <v>665.18</v>
      </c>
      <c r="AY308" s="275"/>
      <c r="AZ308" s="270"/>
      <c r="BA308" s="275">
        <v>42185</v>
      </c>
      <c r="BB308" s="270">
        <v>199.2</v>
      </c>
      <c r="BC308" s="273"/>
      <c r="BE308" s="273">
        <v>42551</v>
      </c>
      <c r="BF308" s="268">
        <v>1735.16</v>
      </c>
      <c r="BG308" s="273"/>
      <c r="BI308" s="273">
        <v>43434</v>
      </c>
      <c r="BJ308" s="268">
        <v>415.46859999999998</v>
      </c>
      <c r="BK308" s="273">
        <v>43434</v>
      </c>
      <c r="BL308" s="268">
        <v>403.44080000000002</v>
      </c>
    </row>
    <row r="309" spans="1:64" x14ac:dyDescent="0.25">
      <c r="A309" s="273">
        <v>42580</v>
      </c>
      <c r="B309" s="268">
        <v>1734.5</v>
      </c>
      <c r="C309" s="273">
        <v>42580</v>
      </c>
      <c r="D309" s="268">
        <v>2807.62</v>
      </c>
      <c r="E309" s="273">
        <v>42580</v>
      </c>
      <c r="F309" s="268">
        <v>260.74</v>
      </c>
      <c r="G309" s="273">
        <v>42580</v>
      </c>
      <c r="H309" s="268">
        <v>1875.65</v>
      </c>
      <c r="I309" s="273">
        <v>42580</v>
      </c>
      <c r="J309" s="268">
        <v>1116.9408000000001</v>
      </c>
      <c r="K309" s="273">
        <v>42580</v>
      </c>
      <c r="L309" s="268">
        <v>1152.9727</v>
      </c>
      <c r="M309" s="273">
        <v>43312</v>
      </c>
      <c r="N309" s="268">
        <v>1071.4296999999999</v>
      </c>
      <c r="O309" s="273">
        <v>42580</v>
      </c>
      <c r="P309" s="268">
        <v>485.37639999999999</v>
      </c>
      <c r="Q309" s="273"/>
      <c r="S309" s="273">
        <v>42580</v>
      </c>
      <c r="T309" s="268">
        <v>2065.17</v>
      </c>
      <c r="U309" s="273">
        <v>42580</v>
      </c>
      <c r="V309" s="268">
        <v>2040.51</v>
      </c>
      <c r="W309" s="273">
        <v>42582</v>
      </c>
      <c r="X309" s="268">
        <v>1</v>
      </c>
      <c r="Y309" s="273">
        <v>42580</v>
      </c>
      <c r="Z309" s="268">
        <v>0.25359999999999999</v>
      </c>
      <c r="AA309" s="273">
        <v>42580</v>
      </c>
      <c r="AB309" s="268">
        <v>1.4531000000000001</v>
      </c>
      <c r="AC309" s="275">
        <v>37680</v>
      </c>
      <c r="AD309" s="271">
        <v>115.8125</v>
      </c>
      <c r="AE309" s="275">
        <v>37498</v>
      </c>
      <c r="AF309" s="271">
        <v>4.9251000000000005</v>
      </c>
      <c r="AG309" s="273">
        <v>42947</v>
      </c>
      <c r="AH309" s="269">
        <v>142344</v>
      </c>
      <c r="AI309" s="275">
        <v>42216</v>
      </c>
      <c r="AJ309" s="271">
        <v>164.15</v>
      </c>
      <c r="AK309" s="275">
        <v>34546</v>
      </c>
      <c r="AL309" s="270">
        <v>102.6</v>
      </c>
      <c r="AM309" s="275">
        <v>42185</v>
      </c>
      <c r="AN309" s="271">
        <v>7593.1584000000003</v>
      </c>
      <c r="AO309" s="275">
        <v>39051</v>
      </c>
      <c r="AP309" s="271">
        <v>360.05</v>
      </c>
      <c r="AQ309" s="275"/>
      <c r="AR309" s="270"/>
      <c r="AS309" s="275"/>
      <c r="AT309" s="270"/>
      <c r="AU309" s="275"/>
      <c r="AV309" s="271"/>
      <c r="AW309" s="275">
        <v>42094</v>
      </c>
      <c r="AX309" s="270">
        <v>644.34</v>
      </c>
      <c r="AY309" s="275"/>
      <c r="AZ309" s="270"/>
      <c r="BA309" s="275">
        <v>42216</v>
      </c>
      <c r="BB309" s="270">
        <v>204.6</v>
      </c>
      <c r="BC309" s="273"/>
      <c r="BE309" s="273">
        <v>42580</v>
      </c>
      <c r="BF309" s="268">
        <v>1738.87</v>
      </c>
      <c r="BG309" s="273"/>
      <c r="BI309" s="273">
        <v>43465</v>
      </c>
      <c r="BJ309" s="268">
        <v>420.52690000000001</v>
      </c>
      <c r="BK309" s="273">
        <v>43465</v>
      </c>
      <c r="BL309" s="268">
        <v>409.22559999999999</v>
      </c>
    </row>
    <row r="310" spans="1:64" x14ac:dyDescent="0.25">
      <c r="A310" s="273">
        <v>42613</v>
      </c>
      <c r="B310" s="268">
        <v>1770.79</v>
      </c>
      <c r="C310" s="273">
        <v>42613</v>
      </c>
      <c r="D310" s="268">
        <v>2813.12</v>
      </c>
      <c r="E310" s="273">
        <v>42613</v>
      </c>
      <c r="F310" s="268">
        <v>260.79000000000002</v>
      </c>
      <c r="G310" s="273">
        <v>42613</v>
      </c>
      <c r="H310" s="268">
        <v>1866.87</v>
      </c>
      <c r="I310" s="273">
        <v>42613</v>
      </c>
      <c r="J310" s="268">
        <v>1106.3398</v>
      </c>
      <c r="K310" s="273">
        <v>42613</v>
      </c>
      <c r="L310" s="268">
        <v>1154.5282999999999</v>
      </c>
      <c r="M310" s="273">
        <v>43343</v>
      </c>
      <c r="N310" s="268">
        <v>1057.0092999999999</v>
      </c>
      <c r="O310" s="273">
        <v>42613</v>
      </c>
      <c r="P310" s="268">
        <v>483.0188</v>
      </c>
      <c r="Q310" s="273"/>
      <c r="S310" s="273">
        <v>42613</v>
      </c>
      <c r="T310" s="268">
        <v>2067.5500000000002</v>
      </c>
      <c r="U310" s="273">
        <v>42613</v>
      </c>
      <c r="V310" s="268">
        <v>2038.18</v>
      </c>
      <c r="W310" s="273">
        <v>42613</v>
      </c>
      <c r="X310" s="268">
        <v>0.9</v>
      </c>
      <c r="Y310" s="273">
        <v>42613</v>
      </c>
      <c r="Z310" s="268">
        <v>0.32979999999999998</v>
      </c>
      <c r="AA310" s="273">
        <v>42613</v>
      </c>
      <c r="AB310" s="268">
        <v>1.58</v>
      </c>
      <c r="AC310" s="275">
        <v>37711</v>
      </c>
      <c r="AD310" s="271">
        <v>112.75</v>
      </c>
      <c r="AE310" s="275">
        <v>37529</v>
      </c>
      <c r="AF310" s="271">
        <v>4.6681999999999997</v>
      </c>
      <c r="AG310" s="273">
        <v>42978</v>
      </c>
      <c r="AH310" s="269">
        <v>140443</v>
      </c>
      <c r="AI310" s="275">
        <v>42247</v>
      </c>
      <c r="AJ310" s="271">
        <v>155</v>
      </c>
      <c r="AK310" s="275">
        <v>34577</v>
      </c>
      <c r="AL310" s="270">
        <v>100.7</v>
      </c>
      <c r="AM310" s="275">
        <v>42216</v>
      </c>
      <c r="AN310" s="271">
        <v>7549.9961000000003</v>
      </c>
      <c r="AO310" s="275">
        <v>39080</v>
      </c>
      <c r="AP310" s="271">
        <v>362.35</v>
      </c>
      <c r="AQ310" s="275"/>
      <c r="AR310" s="270"/>
      <c r="AS310" s="275"/>
      <c r="AT310" s="270"/>
      <c r="AU310" s="275"/>
      <c r="AV310" s="271"/>
      <c r="AW310" s="275">
        <v>42124</v>
      </c>
      <c r="AX310" s="270">
        <v>678.57</v>
      </c>
      <c r="AY310" s="275"/>
      <c r="AZ310" s="270"/>
      <c r="BA310" s="275">
        <v>42247</v>
      </c>
      <c r="BB310" s="270">
        <v>206.9</v>
      </c>
      <c r="BC310" s="273"/>
      <c r="BE310" s="273">
        <v>42613</v>
      </c>
      <c r="BF310" s="268">
        <v>1736.03</v>
      </c>
      <c r="BG310" s="273"/>
      <c r="BI310" s="273">
        <v>43496</v>
      </c>
      <c r="BJ310" s="268">
        <v>422.27080000000001</v>
      </c>
      <c r="BK310" s="273">
        <v>43496</v>
      </c>
      <c r="BL310" s="268">
        <v>410.98480000000001</v>
      </c>
    </row>
    <row r="311" spans="1:64" x14ac:dyDescent="0.25">
      <c r="A311" s="273">
        <v>42643</v>
      </c>
      <c r="B311" s="268">
        <v>1782.59</v>
      </c>
      <c r="C311" s="273">
        <v>42643</v>
      </c>
      <c r="D311" s="268">
        <v>2806.15</v>
      </c>
      <c r="E311" s="273">
        <v>42643</v>
      </c>
      <c r="F311" s="268">
        <v>260.92</v>
      </c>
      <c r="G311" s="273">
        <v>42643</v>
      </c>
      <c r="H311" s="268">
        <v>1870.04</v>
      </c>
      <c r="I311" s="273">
        <v>42643</v>
      </c>
      <c r="J311" s="268">
        <v>1088.5287000000001</v>
      </c>
      <c r="K311" s="273">
        <v>42643</v>
      </c>
      <c r="L311" s="268">
        <v>1148.7661000000001</v>
      </c>
      <c r="M311" s="273">
        <v>43371</v>
      </c>
      <c r="N311" s="268">
        <v>1071.0265999999999</v>
      </c>
      <c r="O311" s="273">
        <v>42643</v>
      </c>
      <c r="P311" s="268">
        <v>485.67829999999998</v>
      </c>
      <c r="Q311" s="273"/>
      <c r="S311" s="273">
        <v>42643</v>
      </c>
      <c r="T311" s="268">
        <v>2073.2399999999998</v>
      </c>
      <c r="U311" s="273">
        <v>42643</v>
      </c>
      <c r="V311" s="268">
        <v>2036.98</v>
      </c>
      <c r="W311" s="273">
        <v>42643</v>
      </c>
      <c r="X311" s="268">
        <v>1.3</v>
      </c>
      <c r="Y311" s="273">
        <v>42643</v>
      </c>
      <c r="Z311" s="268">
        <v>0.27389999999999998</v>
      </c>
      <c r="AA311" s="273">
        <v>42643</v>
      </c>
      <c r="AB311" s="268">
        <v>1.5944</v>
      </c>
      <c r="AC311" s="275">
        <v>37741</v>
      </c>
      <c r="AD311" s="271">
        <v>114.03125</v>
      </c>
      <c r="AE311" s="275">
        <v>37560</v>
      </c>
      <c r="AF311" s="271">
        <v>4.9858000000000002</v>
      </c>
      <c r="AG311" s="273">
        <v>43008</v>
      </c>
      <c r="AH311" s="269">
        <v>142233</v>
      </c>
      <c r="AI311" s="275">
        <v>42277</v>
      </c>
      <c r="AJ311" s="271">
        <v>155.27000000000001</v>
      </c>
      <c r="AK311" s="275">
        <v>34607</v>
      </c>
      <c r="AL311" s="270">
        <v>100.7</v>
      </c>
      <c r="AM311" s="275">
        <v>42247</v>
      </c>
      <c r="AN311" s="271">
        <v>7499.4035000000003</v>
      </c>
      <c r="AO311" s="275">
        <v>39113</v>
      </c>
      <c r="AP311" s="271">
        <v>361.13</v>
      </c>
      <c r="AQ311" s="275"/>
      <c r="AR311" s="270"/>
      <c r="AS311" s="275"/>
      <c r="AT311" s="270"/>
      <c r="AU311" s="275"/>
      <c r="AV311" s="271"/>
      <c r="AW311" s="275">
        <v>42153</v>
      </c>
      <c r="AX311" s="270">
        <v>662.82</v>
      </c>
      <c r="AY311" s="275"/>
      <c r="AZ311" s="270"/>
      <c r="BA311" s="275">
        <v>42277</v>
      </c>
      <c r="BB311" s="270">
        <v>202.1</v>
      </c>
      <c r="BC311" s="273"/>
      <c r="BE311" s="273">
        <v>42643</v>
      </c>
      <c r="BF311" s="268">
        <v>1737.53</v>
      </c>
      <c r="BG311" s="273"/>
      <c r="BI311" s="273">
        <v>43524</v>
      </c>
      <c r="BJ311" s="268">
        <v>424.9006</v>
      </c>
      <c r="BK311" s="273">
        <v>43524</v>
      </c>
      <c r="BL311" s="268">
        <v>413.39069999999998</v>
      </c>
    </row>
    <row r="312" spans="1:64" x14ac:dyDescent="0.25">
      <c r="A312" s="273">
        <v>42674</v>
      </c>
      <c r="B312" s="268">
        <v>1789.47</v>
      </c>
      <c r="C312" s="273">
        <v>42674</v>
      </c>
      <c r="D312" s="268">
        <v>2783.32</v>
      </c>
      <c r="E312" s="273">
        <v>42674</v>
      </c>
      <c r="F312" s="268">
        <v>261.04000000000002</v>
      </c>
      <c r="G312" s="273">
        <v>42674</v>
      </c>
      <c r="H312" s="268">
        <v>1860.71</v>
      </c>
      <c r="I312" s="273">
        <v>42674</v>
      </c>
      <c r="J312" s="268">
        <v>1044.1298999999999</v>
      </c>
      <c r="K312" s="273">
        <v>42674</v>
      </c>
      <c r="L312" s="268">
        <v>1136.7143000000001</v>
      </c>
      <c r="M312" s="273">
        <v>43404</v>
      </c>
      <c r="N312" s="268">
        <v>1056.3933999999999</v>
      </c>
      <c r="O312" s="273">
        <v>42674</v>
      </c>
      <c r="P312" s="268">
        <v>472.19830000000002</v>
      </c>
      <c r="Q312" s="273"/>
      <c r="S312" s="273">
        <v>42674</v>
      </c>
      <c r="T312" s="268">
        <v>2067.79</v>
      </c>
      <c r="U312" s="273">
        <v>42674</v>
      </c>
      <c r="V312" s="268">
        <v>2021.4</v>
      </c>
      <c r="W312" s="273">
        <v>42674</v>
      </c>
      <c r="X312" s="268">
        <v>0.9</v>
      </c>
      <c r="Y312" s="273">
        <v>42674</v>
      </c>
      <c r="Z312" s="268">
        <v>0.29930000000000001</v>
      </c>
      <c r="AA312" s="273">
        <v>42674</v>
      </c>
      <c r="AB312" s="268">
        <v>1.8254999999999999</v>
      </c>
      <c r="AC312" s="275">
        <v>37771</v>
      </c>
      <c r="AD312" s="271">
        <v>120.5</v>
      </c>
      <c r="AE312" s="275">
        <v>37589</v>
      </c>
      <c r="AF312" s="271">
        <v>5.0353000000000003</v>
      </c>
      <c r="AG312" s="273">
        <v>43039</v>
      </c>
      <c r="AH312" s="269">
        <v>139978</v>
      </c>
      <c r="AI312" s="275">
        <v>42308</v>
      </c>
      <c r="AJ312" s="271">
        <v>158.19</v>
      </c>
      <c r="AK312" s="275">
        <v>34638</v>
      </c>
      <c r="AL312" s="270">
        <v>99.1</v>
      </c>
      <c r="AM312" s="275">
        <v>42277</v>
      </c>
      <c r="AN312" s="271">
        <v>7463.3454000000002</v>
      </c>
      <c r="AO312" s="275">
        <v>39141</v>
      </c>
      <c r="AP312" s="271">
        <v>371.99</v>
      </c>
      <c r="AQ312" s="275"/>
      <c r="AR312" s="270"/>
      <c r="AS312" s="275"/>
      <c r="AT312" s="270"/>
      <c r="AU312" s="275"/>
      <c r="AV312" s="271"/>
      <c r="AW312" s="275">
        <v>42185</v>
      </c>
      <c r="AX312" s="270">
        <v>654.84</v>
      </c>
      <c r="AY312" s="275"/>
      <c r="AZ312" s="270"/>
      <c r="BA312" s="275">
        <v>42307</v>
      </c>
      <c r="BB312" s="270">
        <v>190</v>
      </c>
      <c r="BC312" s="273"/>
      <c r="BE312" s="273">
        <v>42674</v>
      </c>
      <c r="BF312" s="268">
        <v>1729.71</v>
      </c>
      <c r="BG312" s="273"/>
      <c r="BI312" s="273">
        <v>43553</v>
      </c>
      <c r="BJ312" s="268">
        <v>436.35340000000002</v>
      </c>
      <c r="BK312" s="273">
        <v>43553</v>
      </c>
      <c r="BL312" s="268">
        <v>423.55160000000001</v>
      </c>
    </row>
    <row r="313" spans="1:64" x14ac:dyDescent="0.25">
      <c r="A313" s="273">
        <v>42704</v>
      </c>
      <c r="B313" s="268">
        <v>1780.98</v>
      </c>
      <c r="C313" s="273">
        <v>42704</v>
      </c>
      <c r="D313" s="268">
        <v>2708.65</v>
      </c>
      <c r="E313" s="273">
        <v>42704</v>
      </c>
      <c r="F313" s="268">
        <v>261.04000000000002</v>
      </c>
      <c r="G313" s="273">
        <v>42704</v>
      </c>
      <c r="H313" s="268">
        <v>1828.4</v>
      </c>
      <c r="I313" s="273">
        <v>42704</v>
      </c>
      <c r="J313" s="268">
        <v>966.66579999999999</v>
      </c>
      <c r="K313" s="273">
        <v>42704</v>
      </c>
      <c r="L313" s="268">
        <v>1094.32</v>
      </c>
      <c r="M313" s="273">
        <v>43434</v>
      </c>
      <c r="N313" s="268">
        <v>1054.7049999999999</v>
      </c>
      <c r="O313" s="273">
        <v>42704</v>
      </c>
      <c r="P313" s="268">
        <v>453.43709999999999</v>
      </c>
      <c r="Q313" s="273"/>
      <c r="S313" s="273">
        <v>42704</v>
      </c>
      <c r="T313" s="268">
        <v>2032.37</v>
      </c>
      <c r="U313" s="273">
        <v>42704</v>
      </c>
      <c r="V313" s="268">
        <v>1973.59</v>
      </c>
      <c r="W313" s="273">
        <v>42704</v>
      </c>
      <c r="X313" s="268">
        <v>0.7</v>
      </c>
      <c r="Y313" s="273">
        <v>42704</v>
      </c>
      <c r="Z313" s="268">
        <v>0.47710000000000002</v>
      </c>
      <c r="AA313" s="273">
        <v>42704</v>
      </c>
      <c r="AB313" s="268">
        <v>2.3809</v>
      </c>
      <c r="AC313" s="275">
        <v>37802</v>
      </c>
      <c r="AD313" s="271">
        <v>117.34375</v>
      </c>
      <c r="AE313" s="275">
        <v>37621</v>
      </c>
      <c r="AF313" s="271">
        <v>4.7780000000000005</v>
      </c>
      <c r="AG313" s="273">
        <v>43069</v>
      </c>
      <c r="AH313" s="269">
        <v>140870</v>
      </c>
      <c r="AI313" s="275">
        <v>42338</v>
      </c>
      <c r="AJ313" s="271">
        <v>155.22999999999999</v>
      </c>
      <c r="AK313" s="275">
        <v>34668</v>
      </c>
      <c r="AL313" s="270">
        <v>101.1</v>
      </c>
      <c r="AM313" s="275">
        <v>42308</v>
      </c>
      <c r="AN313" s="271">
        <v>7579.3296</v>
      </c>
      <c r="AO313" s="275">
        <v>39171</v>
      </c>
      <c r="AP313" s="271">
        <v>386.91</v>
      </c>
      <c r="AQ313" s="275"/>
      <c r="AR313" s="270"/>
      <c r="AS313" s="275"/>
      <c r="AT313" s="270"/>
      <c r="AU313" s="275"/>
      <c r="AV313" s="271"/>
      <c r="AW313" s="275">
        <v>42216</v>
      </c>
      <c r="AX313" s="270">
        <v>624.5</v>
      </c>
      <c r="AY313" s="275"/>
      <c r="AZ313" s="270"/>
      <c r="BA313" s="275">
        <v>42338</v>
      </c>
      <c r="BB313" s="270">
        <v>228.1</v>
      </c>
      <c r="BC313" s="273"/>
      <c r="BE313" s="273">
        <v>42704</v>
      </c>
      <c r="BF313" s="268">
        <v>1705.65</v>
      </c>
      <c r="BG313" s="273"/>
      <c r="BI313" s="273">
        <v>43585</v>
      </c>
      <c r="BJ313" s="268">
        <v>440.41489999999999</v>
      </c>
      <c r="BK313" s="273">
        <v>43585</v>
      </c>
      <c r="BL313" s="268">
        <v>426.40940000000001</v>
      </c>
    </row>
    <row r="314" spans="1:64" x14ac:dyDescent="0.25">
      <c r="A314" s="273">
        <v>42734</v>
      </c>
      <c r="B314" s="268">
        <v>1813.85</v>
      </c>
      <c r="C314" s="273">
        <v>42734</v>
      </c>
      <c r="D314" s="268">
        <v>2726.78</v>
      </c>
      <c r="E314" s="273">
        <v>42734</v>
      </c>
      <c r="F314" s="268">
        <v>261.14999999999998</v>
      </c>
      <c r="G314" s="273">
        <v>42734</v>
      </c>
      <c r="H314" s="268">
        <v>1827.92</v>
      </c>
      <c r="I314" s="273">
        <v>42734</v>
      </c>
      <c r="J314" s="268">
        <v>961.51689999999996</v>
      </c>
      <c r="K314" s="273">
        <v>42734</v>
      </c>
      <c r="L314" s="268">
        <v>1107.1674</v>
      </c>
      <c r="M314" s="273">
        <v>43465</v>
      </c>
      <c r="N314" s="268">
        <v>1069.1126999999999</v>
      </c>
      <c r="O314" s="273">
        <v>42734</v>
      </c>
      <c r="P314" s="268">
        <v>451.35390000000001</v>
      </c>
      <c r="Q314" s="273"/>
      <c r="S314" s="273">
        <v>42734</v>
      </c>
      <c r="T314" s="268">
        <v>2032.34</v>
      </c>
      <c r="U314" s="273">
        <v>42734</v>
      </c>
      <c r="V314" s="268">
        <v>1976.37</v>
      </c>
      <c r="W314" s="273">
        <v>42735</v>
      </c>
      <c r="X314" s="268">
        <v>1.3</v>
      </c>
      <c r="Y314" s="273">
        <v>42734</v>
      </c>
      <c r="Z314" s="268">
        <v>0.49740000000000001</v>
      </c>
      <c r="AA314" s="273">
        <v>42734</v>
      </c>
      <c r="AB314" s="268">
        <v>2.4443000000000001</v>
      </c>
      <c r="AC314" s="275">
        <v>37833</v>
      </c>
      <c r="AD314" s="271">
        <v>105.625</v>
      </c>
      <c r="AE314" s="275">
        <v>37652</v>
      </c>
      <c r="AF314" s="271">
        <v>4.8411</v>
      </c>
      <c r="AG314" s="273"/>
      <c r="AI314" s="275">
        <v>42369</v>
      </c>
      <c r="AJ314" s="271">
        <v>153.37</v>
      </c>
      <c r="AK314" s="275">
        <v>34699</v>
      </c>
      <c r="AL314" s="270">
        <v>102.6</v>
      </c>
      <c r="AM314" s="275">
        <v>42338</v>
      </c>
      <c r="AN314" s="271">
        <v>7556.7754999999997</v>
      </c>
      <c r="AO314" s="275">
        <v>39202</v>
      </c>
      <c r="AP314" s="271">
        <v>390.91</v>
      </c>
      <c r="AQ314" s="275"/>
      <c r="AR314" s="270"/>
      <c r="AS314" s="275"/>
      <c r="AT314" s="270"/>
      <c r="AU314" s="275"/>
      <c r="AV314" s="271"/>
      <c r="AW314" s="275">
        <v>42247</v>
      </c>
      <c r="AX314" s="270">
        <v>592.05999999999995</v>
      </c>
      <c r="AY314" s="275"/>
      <c r="AZ314" s="270"/>
      <c r="BA314" s="275">
        <v>42369</v>
      </c>
      <c r="BB314" s="270">
        <v>220.8</v>
      </c>
      <c r="BC314" s="273"/>
      <c r="BE314" s="273">
        <v>42734</v>
      </c>
      <c r="BF314" s="268">
        <v>1703.44</v>
      </c>
      <c r="BG314" s="273"/>
      <c r="BI314" s="273">
        <v>43616</v>
      </c>
      <c r="BJ314" s="268">
        <v>448.89069999999998</v>
      </c>
      <c r="BK314" s="273">
        <v>43616</v>
      </c>
      <c r="BL314" s="268">
        <v>433.70729999999998</v>
      </c>
    </row>
    <row r="315" spans="1:64" x14ac:dyDescent="0.25">
      <c r="A315" s="273">
        <v>42766</v>
      </c>
      <c r="B315" s="268">
        <v>1840.19</v>
      </c>
      <c r="C315" s="273">
        <v>42766</v>
      </c>
      <c r="D315" s="268">
        <v>2735.18</v>
      </c>
      <c r="E315" s="273">
        <v>42766</v>
      </c>
      <c r="F315" s="268">
        <v>261.36</v>
      </c>
      <c r="G315" s="273">
        <v>42766</v>
      </c>
      <c r="H315" s="268">
        <v>1831.49</v>
      </c>
      <c r="I315" s="273">
        <v>42766</v>
      </c>
      <c r="J315" s="268">
        <v>965.29870000000005</v>
      </c>
      <c r="K315" s="273">
        <v>42766</v>
      </c>
      <c r="L315" s="268">
        <v>1114.4666</v>
      </c>
      <c r="M315" s="273">
        <v>43496</v>
      </c>
      <c r="N315" s="268">
        <v>1103.1849999999999</v>
      </c>
      <c r="O315" s="273">
        <v>42766</v>
      </c>
      <c r="P315" s="268">
        <v>456.44240000000002</v>
      </c>
      <c r="Q315" s="273"/>
      <c r="S315" s="273">
        <v>42766</v>
      </c>
      <c r="T315" s="268">
        <v>2031.65</v>
      </c>
      <c r="U315" s="273">
        <v>42766</v>
      </c>
      <c r="V315" s="268">
        <v>1980.25</v>
      </c>
      <c r="W315" s="273">
        <v>42766</v>
      </c>
      <c r="X315" s="268">
        <v>2.5</v>
      </c>
      <c r="Y315" s="273">
        <v>42766</v>
      </c>
      <c r="Z315" s="268">
        <v>0.51270000000000004</v>
      </c>
      <c r="AA315" s="273">
        <v>42766</v>
      </c>
      <c r="AB315" s="268">
        <v>2.4531000000000001</v>
      </c>
      <c r="AC315" s="275">
        <v>37862</v>
      </c>
      <c r="AD315" s="271">
        <v>107.40625</v>
      </c>
      <c r="AE315" s="275">
        <v>37680</v>
      </c>
      <c r="AF315" s="271">
        <v>4.6692</v>
      </c>
      <c r="AG315" s="273"/>
      <c r="AI315" s="275">
        <v>42400</v>
      </c>
      <c r="AJ315" s="271">
        <v>149.34</v>
      </c>
      <c r="AK315" s="275">
        <v>34730</v>
      </c>
      <c r="AL315" s="270">
        <v>103.5</v>
      </c>
      <c r="AM315" s="275">
        <v>42369</v>
      </c>
      <c r="AN315" s="271">
        <v>7482.7550000000001</v>
      </c>
      <c r="AO315" s="275">
        <v>39233</v>
      </c>
      <c r="AP315" s="271">
        <v>400.66</v>
      </c>
      <c r="AQ315" s="275"/>
      <c r="AR315" s="270"/>
      <c r="AS315" s="275"/>
      <c r="AT315" s="270"/>
      <c r="AU315" s="275"/>
      <c r="AV315" s="271"/>
      <c r="AW315" s="275">
        <v>42277</v>
      </c>
      <c r="AX315" s="270">
        <v>511.54</v>
      </c>
      <c r="AY315" s="275"/>
      <c r="AZ315" s="270"/>
      <c r="BA315" s="275">
        <v>42398</v>
      </c>
      <c r="BB315" s="270">
        <v>221.1</v>
      </c>
      <c r="BC315" s="273"/>
      <c r="BE315" s="273">
        <v>42766</v>
      </c>
      <c r="BF315" s="268">
        <v>1709.05</v>
      </c>
      <c r="BG315" s="273"/>
      <c r="BI315" s="273">
        <v>43644</v>
      </c>
      <c r="BJ315" s="268">
        <v>450.1936</v>
      </c>
      <c r="BK315" s="273">
        <v>43644</v>
      </c>
      <c r="BL315" s="268">
        <v>434.28489999999999</v>
      </c>
    </row>
    <row r="316" spans="1:64" x14ac:dyDescent="0.25">
      <c r="A316" s="273">
        <v>42794</v>
      </c>
      <c r="B316" s="268">
        <v>1866.97</v>
      </c>
      <c r="C316" s="273">
        <v>42794</v>
      </c>
      <c r="D316" s="268">
        <v>2766.55</v>
      </c>
      <c r="E316" s="273">
        <v>42794</v>
      </c>
      <c r="F316" s="268">
        <v>261.48</v>
      </c>
      <c r="G316" s="273">
        <v>42794</v>
      </c>
      <c r="H316" s="268">
        <v>1836.89</v>
      </c>
      <c r="I316" s="273">
        <v>42794</v>
      </c>
      <c r="J316" s="268">
        <v>980.34010000000001</v>
      </c>
      <c r="K316" s="273">
        <v>42794</v>
      </c>
      <c r="L316" s="268">
        <v>1122.2053000000001</v>
      </c>
      <c r="M316" s="273">
        <v>43524</v>
      </c>
      <c r="N316" s="268">
        <v>1112.019</v>
      </c>
      <c r="O316" s="273">
        <v>42794</v>
      </c>
      <c r="P316" s="268">
        <v>458.59960000000001</v>
      </c>
      <c r="Q316" s="273"/>
      <c r="S316" s="273">
        <v>42794</v>
      </c>
      <c r="T316" s="268">
        <v>2041.37</v>
      </c>
      <c r="U316" s="273">
        <v>42794</v>
      </c>
      <c r="V316" s="268">
        <v>1993.56</v>
      </c>
      <c r="W316" s="273">
        <v>42794</v>
      </c>
      <c r="X316" s="268">
        <v>2.8</v>
      </c>
      <c r="Y316" s="273">
        <v>42794</v>
      </c>
      <c r="Z316" s="268">
        <v>0.60419999999999996</v>
      </c>
      <c r="AA316" s="273">
        <v>42794</v>
      </c>
      <c r="AB316" s="268">
        <v>2.3898999999999999</v>
      </c>
      <c r="AC316" s="275">
        <v>37894</v>
      </c>
      <c r="AD316" s="271">
        <v>112.15625</v>
      </c>
      <c r="AE316" s="275">
        <v>37711</v>
      </c>
      <c r="AF316" s="271">
        <v>4.8154000000000003</v>
      </c>
      <c r="AG316" s="273"/>
      <c r="AI316" s="275">
        <v>42429</v>
      </c>
      <c r="AJ316" s="271">
        <v>149.69999999999999</v>
      </c>
      <c r="AK316" s="275">
        <v>34758</v>
      </c>
      <c r="AL316" s="270">
        <v>105</v>
      </c>
      <c r="AM316" s="275">
        <v>42400</v>
      </c>
      <c r="AN316" s="271">
        <v>7325.3019999999997</v>
      </c>
      <c r="AO316" s="275">
        <v>39262</v>
      </c>
      <c r="AP316" s="271">
        <v>405.2</v>
      </c>
      <c r="AQ316" s="275"/>
      <c r="AR316" s="270"/>
      <c r="AS316" s="275"/>
      <c r="AT316" s="270"/>
      <c r="AU316" s="275"/>
      <c r="AV316" s="271"/>
      <c r="AW316" s="275">
        <v>42307</v>
      </c>
      <c r="AX316" s="270">
        <v>538.76</v>
      </c>
      <c r="AY316" s="275"/>
      <c r="AZ316" s="270"/>
      <c r="BA316" s="275">
        <v>42429</v>
      </c>
      <c r="BB316" s="270">
        <v>216.7</v>
      </c>
      <c r="BC316" s="273"/>
      <c r="BE316" s="273">
        <v>42794</v>
      </c>
      <c r="BF316" s="268">
        <v>1714.89</v>
      </c>
      <c r="BG316" s="273"/>
      <c r="BI316" s="273">
        <v>43677</v>
      </c>
      <c r="BJ316" s="268">
        <v>454.38249999999999</v>
      </c>
      <c r="BK316" s="273">
        <v>43677</v>
      </c>
      <c r="BL316" s="268">
        <v>437.71850000000001</v>
      </c>
    </row>
    <row r="317" spans="1:64" x14ac:dyDescent="0.25">
      <c r="A317" s="273">
        <v>42825</v>
      </c>
      <c r="B317" s="268">
        <v>1862.81</v>
      </c>
      <c r="C317" s="273">
        <v>42825</v>
      </c>
      <c r="D317" s="268">
        <v>2760.12</v>
      </c>
      <c r="E317" s="273">
        <v>42825</v>
      </c>
      <c r="F317" s="268">
        <v>261.45999999999998</v>
      </c>
      <c r="G317" s="273">
        <v>42825</v>
      </c>
      <c r="H317" s="268">
        <v>1837.81</v>
      </c>
      <c r="I317" s="273">
        <v>42825</v>
      </c>
      <c r="J317" s="268">
        <v>974.9325</v>
      </c>
      <c r="K317" s="273">
        <v>42825</v>
      </c>
      <c r="L317" s="268">
        <v>1124.6415999999999</v>
      </c>
      <c r="M317" s="273">
        <v>43553</v>
      </c>
      <c r="N317" s="268">
        <v>1127.2049999999999</v>
      </c>
      <c r="O317" s="273">
        <v>42825</v>
      </c>
      <c r="P317" s="268">
        <v>459.30439999999999</v>
      </c>
      <c r="Q317" s="273"/>
      <c r="S317" s="273">
        <v>42825</v>
      </c>
      <c r="T317" s="268">
        <v>2041.95</v>
      </c>
      <c r="U317" s="273">
        <v>42825</v>
      </c>
      <c r="V317" s="268">
        <v>1992.51</v>
      </c>
      <c r="W317" s="273">
        <v>42825</v>
      </c>
      <c r="X317" s="268">
        <v>3.1</v>
      </c>
      <c r="Y317" s="273">
        <v>42825</v>
      </c>
      <c r="Z317" s="268">
        <v>0.75160000000000005</v>
      </c>
      <c r="AA317" s="273">
        <v>42825</v>
      </c>
      <c r="AB317" s="268">
        <v>2.3874</v>
      </c>
      <c r="AC317" s="275">
        <v>37925</v>
      </c>
      <c r="AD317" s="271">
        <v>108.71875</v>
      </c>
      <c r="AE317" s="275">
        <v>37741</v>
      </c>
      <c r="AF317" s="271">
        <v>4.7645</v>
      </c>
      <c r="AG317" s="273"/>
      <c r="AI317" s="275">
        <v>42460</v>
      </c>
      <c r="AJ317" s="271">
        <v>150.77000000000001</v>
      </c>
      <c r="AK317" s="275">
        <v>34789</v>
      </c>
      <c r="AL317" s="270">
        <v>103.7</v>
      </c>
      <c r="AM317" s="275">
        <v>42429</v>
      </c>
      <c r="AN317" s="271">
        <v>7329.8090000000002</v>
      </c>
      <c r="AO317" s="275">
        <v>39294</v>
      </c>
      <c r="AP317" s="271">
        <v>411.7</v>
      </c>
      <c r="AQ317" s="275"/>
      <c r="AR317" s="270"/>
      <c r="AS317" s="275"/>
      <c r="AT317" s="270"/>
      <c r="AU317" s="275"/>
      <c r="AV317" s="271"/>
      <c r="AW317" s="275">
        <v>42338</v>
      </c>
      <c r="AX317" s="270">
        <v>532.21</v>
      </c>
      <c r="AY317" s="275"/>
      <c r="AZ317" s="270"/>
      <c r="BA317" s="275">
        <v>42460</v>
      </c>
      <c r="BB317" s="270">
        <v>228.6</v>
      </c>
      <c r="BC317" s="273"/>
      <c r="BE317" s="273">
        <v>42825</v>
      </c>
      <c r="BF317" s="268">
        <v>1716.32</v>
      </c>
      <c r="BG317" s="273"/>
      <c r="BI317" s="273"/>
      <c r="BK317" s="273"/>
    </row>
    <row r="318" spans="1:64" x14ac:dyDescent="0.25">
      <c r="A318" s="273">
        <v>42853</v>
      </c>
      <c r="B318" s="268">
        <v>1884.32</v>
      </c>
      <c r="C318" s="273">
        <v>42853</v>
      </c>
      <c r="D318" s="268">
        <v>2789.61</v>
      </c>
      <c r="E318" s="273">
        <v>42853</v>
      </c>
      <c r="F318" s="268">
        <v>261.63</v>
      </c>
      <c r="G318" s="273">
        <v>42853</v>
      </c>
      <c r="H318" s="268">
        <v>1847.64</v>
      </c>
      <c r="I318" s="273">
        <v>42853</v>
      </c>
      <c r="J318" s="268">
        <v>989.97889999999995</v>
      </c>
      <c r="K318" s="273">
        <v>42853</v>
      </c>
      <c r="L318" s="268">
        <v>1132.8019999999999</v>
      </c>
      <c r="M318" s="273">
        <v>43585</v>
      </c>
      <c r="N318" s="268">
        <v>1131.6849999999999</v>
      </c>
      <c r="O318" s="273">
        <v>42853</v>
      </c>
      <c r="P318" s="268">
        <v>464.48149999999998</v>
      </c>
      <c r="Q318" s="273"/>
      <c r="S318" s="273">
        <v>42853</v>
      </c>
      <c r="T318" s="268">
        <v>2055.27</v>
      </c>
      <c r="U318" s="273">
        <v>42853</v>
      </c>
      <c r="V318" s="268">
        <v>2007.89</v>
      </c>
      <c r="W318" s="273">
        <v>42855</v>
      </c>
      <c r="X318" s="268">
        <v>3.1</v>
      </c>
      <c r="Y318" s="273">
        <v>42853</v>
      </c>
      <c r="Z318" s="268">
        <v>0.7923</v>
      </c>
      <c r="AA318" s="273">
        <v>42853</v>
      </c>
      <c r="AB318" s="268">
        <v>2.2801999999999998</v>
      </c>
      <c r="AC318" s="275">
        <v>37953</v>
      </c>
      <c r="AD318" s="271">
        <v>109.28125</v>
      </c>
      <c r="AE318" s="275">
        <v>37771</v>
      </c>
      <c r="AF318" s="271">
        <v>4.3761999999999999</v>
      </c>
      <c r="AG318" s="273"/>
      <c r="AI318" s="275">
        <v>42490</v>
      </c>
      <c r="AJ318" s="271">
        <v>152.83000000000001</v>
      </c>
      <c r="AK318" s="275">
        <v>34819</v>
      </c>
      <c r="AL318" s="270">
        <v>102.5</v>
      </c>
      <c r="AM318" s="275">
        <v>42460</v>
      </c>
      <c r="AN318" s="271">
        <v>7450.4030000000002</v>
      </c>
      <c r="AO318" s="275">
        <v>39325</v>
      </c>
      <c r="AP318" s="271">
        <v>405.17</v>
      </c>
      <c r="AQ318" s="275"/>
      <c r="AR318" s="270"/>
      <c r="AS318" s="275"/>
      <c r="AT318" s="270"/>
      <c r="AU318" s="275"/>
      <c r="AV318" s="271"/>
      <c r="AW318" s="275">
        <v>42369</v>
      </c>
      <c r="AX318" s="270">
        <v>488.37</v>
      </c>
      <c r="AY318" s="275"/>
      <c r="AZ318" s="270"/>
      <c r="BA318" s="275">
        <v>42489</v>
      </c>
      <c r="BB318" s="270">
        <v>234.7</v>
      </c>
      <c r="BC318" s="273"/>
      <c r="BE318" s="273">
        <v>42853</v>
      </c>
      <c r="BF318" s="268">
        <v>1725.08</v>
      </c>
      <c r="BG318" s="273"/>
      <c r="BI318" s="273"/>
      <c r="BK318" s="273"/>
    </row>
    <row r="319" spans="1:64" x14ac:dyDescent="0.25">
      <c r="A319" s="273">
        <v>42886</v>
      </c>
      <c r="B319" s="268">
        <v>1900.7</v>
      </c>
      <c r="C319" s="273">
        <v>42886</v>
      </c>
      <c r="D319" s="268">
        <v>2821.68</v>
      </c>
      <c r="E319" s="273">
        <v>42886</v>
      </c>
      <c r="F319" s="268">
        <v>261.75</v>
      </c>
      <c r="G319" s="273">
        <v>42886</v>
      </c>
      <c r="H319" s="268">
        <v>1855.03</v>
      </c>
      <c r="I319" s="273">
        <v>42886</v>
      </c>
      <c r="J319" s="268">
        <v>1009.5568</v>
      </c>
      <c r="K319" s="273">
        <v>42886</v>
      </c>
      <c r="L319" s="268">
        <v>1150.7805000000001</v>
      </c>
      <c r="M319" s="273">
        <v>43616</v>
      </c>
      <c r="N319" s="268">
        <v>1138.6479999999999</v>
      </c>
      <c r="O319" s="273">
        <v>42886</v>
      </c>
      <c r="P319" s="268">
        <v>471.66919999999999</v>
      </c>
      <c r="Q319" s="273"/>
      <c r="S319" s="273">
        <v>42886</v>
      </c>
      <c r="T319" s="268">
        <v>2068.0300000000002</v>
      </c>
      <c r="U319" s="273">
        <v>42886</v>
      </c>
      <c r="V319" s="268">
        <v>2023.34</v>
      </c>
      <c r="W319" s="273">
        <v>42886</v>
      </c>
      <c r="X319" s="268">
        <v>3.6</v>
      </c>
      <c r="Y319" s="273">
        <v>42886</v>
      </c>
      <c r="Z319" s="268">
        <v>0.97060000000000002</v>
      </c>
      <c r="AA319" s="273">
        <v>42886</v>
      </c>
      <c r="AB319" s="268">
        <v>2.2027999999999999</v>
      </c>
      <c r="AC319" s="275">
        <v>37986</v>
      </c>
      <c r="AD319" s="271">
        <v>109.3125</v>
      </c>
      <c r="AE319" s="275">
        <v>37802</v>
      </c>
      <c r="AF319" s="271">
        <v>4.5565999999999995</v>
      </c>
      <c r="AG319" s="273"/>
      <c r="AI319" s="275">
        <v>42521</v>
      </c>
      <c r="AJ319" s="271">
        <v>156.69999999999999</v>
      </c>
      <c r="AK319" s="275">
        <v>34850</v>
      </c>
      <c r="AL319" s="270">
        <v>99</v>
      </c>
      <c r="AM319" s="275">
        <v>42490</v>
      </c>
      <c r="AN319" s="271">
        <v>7561.2070000000003</v>
      </c>
      <c r="AO319" s="275">
        <v>39353</v>
      </c>
      <c r="AP319" s="271">
        <v>417.74</v>
      </c>
      <c r="AQ319" s="275"/>
      <c r="AR319" s="270"/>
      <c r="AS319" s="275"/>
      <c r="AT319" s="270"/>
      <c r="AU319" s="275"/>
      <c r="AV319" s="271"/>
      <c r="AW319" s="275">
        <v>42398</v>
      </c>
      <c r="AX319" s="270">
        <v>471.6</v>
      </c>
      <c r="AY319" s="275"/>
      <c r="AZ319" s="270"/>
      <c r="BA319" s="275">
        <v>42521</v>
      </c>
      <c r="BB319" s="270">
        <v>223.8</v>
      </c>
      <c r="BC319" s="273"/>
      <c r="BE319" s="273">
        <v>42886</v>
      </c>
      <c r="BF319" s="268">
        <v>1732.56</v>
      </c>
      <c r="BG319" s="273"/>
      <c r="BI319" s="273"/>
      <c r="BK319" s="273"/>
    </row>
    <row r="320" spans="1:64" x14ac:dyDescent="0.25">
      <c r="A320" s="273">
        <v>42916</v>
      </c>
      <c r="B320" s="268">
        <v>1903.27</v>
      </c>
      <c r="C320" s="273">
        <v>42916</v>
      </c>
      <c r="D320" s="268">
        <v>2830.31</v>
      </c>
      <c r="E320" s="273">
        <v>42916</v>
      </c>
      <c r="F320" s="268">
        <v>261.94</v>
      </c>
      <c r="G320" s="273">
        <v>42916</v>
      </c>
      <c r="H320" s="268">
        <v>1849.99</v>
      </c>
      <c r="I320" s="273">
        <v>42916</v>
      </c>
      <c r="J320" s="268">
        <v>1013.5742</v>
      </c>
      <c r="K320" s="273">
        <v>42916</v>
      </c>
      <c r="L320" s="268">
        <v>1146.6531</v>
      </c>
      <c r="M320" s="273">
        <v>43644</v>
      </c>
      <c r="N320" s="268">
        <v>1169.4829999999999</v>
      </c>
      <c r="O320" s="273">
        <v>42916</v>
      </c>
      <c r="P320" s="268">
        <v>471.25529999999998</v>
      </c>
      <c r="Q320" s="273"/>
      <c r="S320" s="273">
        <v>42916</v>
      </c>
      <c r="T320" s="268">
        <v>2059.7199999999998</v>
      </c>
      <c r="U320" s="273">
        <v>42916</v>
      </c>
      <c r="V320" s="268">
        <v>2021.31</v>
      </c>
      <c r="W320" s="273">
        <v>42916</v>
      </c>
      <c r="X320" s="268">
        <v>3.9</v>
      </c>
      <c r="Y320" s="273">
        <v>42916</v>
      </c>
      <c r="Z320" s="268">
        <v>1.0113000000000001</v>
      </c>
      <c r="AA320" s="273">
        <v>42916</v>
      </c>
      <c r="AB320" s="268">
        <v>2.3037000000000001</v>
      </c>
      <c r="AC320" s="275">
        <v>38016</v>
      </c>
      <c r="AD320" s="271">
        <v>111.34375</v>
      </c>
      <c r="AE320" s="275">
        <v>37833</v>
      </c>
      <c r="AF320" s="271">
        <v>5.3574000000000002</v>
      </c>
      <c r="AG320" s="273"/>
      <c r="AI320" s="275">
        <v>42551</v>
      </c>
      <c r="AJ320" s="271">
        <v>163.91</v>
      </c>
      <c r="AK320" s="275">
        <v>34880</v>
      </c>
      <c r="AL320" s="270">
        <v>101.7</v>
      </c>
      <c r="AM320" s="275">
        <v>42521</v>
      </c>
      <c r="AN320" s="271">
        <v>7659.77</v>
      </c>
      <c r="AO320" s="275">
        <v>39386</v>
      </c>
      <c r="AP320" s="271">
        <v>416.28</v>
      </c>
      <c r="AQ320" s="275"/>
      <c r="AR320" s="270"/>
      <c r="AS320" s="275"/>
      <c r="AT320" s="270"/>
      <c r="AU320" s="275"/>
      <c r="AV320" s="271"/>
      <c r="AW320" s="275">
        <v>42429</v>
      </c>
      <c r="AX320" s="270">
        <v>508.16</v>
      </c>
      <c r="AY320" s="275"/>
      <c r="AZ320" s="270"/>
      <c r="BA320" s="275">
        <v>42551</v>
      </c>
      <c r="BB320" s="270">
        <v>224.9</v>
      </c>
      <c r="BC320" s="273"/>
      <c r="BE320" s="273">
        <v>42916</v>
      </c>
      <c r="BF320" s="268">
        <v>1731.69</v>
      </c>
      <c r="BG320" s="273"/>
      <c r="BI320" s="273"/>
      <c r="BK320" s="273"/>
    </row>
    <row r="321" spans="1:63" x14ac:dyDescent="0.25">
      <c r="A321" s="273">
        <v>42947</v>
      </c>
      <c r="B321" s="268">
        <v>1924.35</v>
      </c>
      <c r="C321" s="273">
        <v>42947</v>
      </c>
      <c r="D321" s="268">
        <v>2851.01</v>
      </c>
      <c r="E321" s="273">
        <v>42947</v>
      </c>
      <c r="F321" s="268">
        <v>262.20999999999998</v>
      </c>
      <c r="G321" s="273">
        <v>42947</v>
      </c>
      <c r="H321" s="268">
        <v>1855.94</v>
      </c>
      <c r="I321" s="273">
        <v>42947</v>
      </c>
      <c r="J321" s="268">
        <v>1007.312</v>
      </c>
      <c r="K321" s="273">
        <v>42947</v>
      </c>
      <c r="L321" s="268">
        <v>1155.9302</v>
      </c>
      <c r="M321" s="273">
        <v>43677</v>
      </c>
      <c r="N321" s="268">
        <v>1181.125</v>
      </c>
      <c r="O321" s="273">
        <v>42947</v>
      </c>
      <c r="P321" s="268">
        <v>479.17849999999999</v>
      </c>
      <c r="Q321" s="273"/>
      <c r="S321" s="273">
        <v>42947</v>
      </c>
      <c r="T321" s="268">
        <v>2069.0300000000002</v>
      </c>
      <c r="U321" s="273">
        <v>42947</v>
      </c>
      <c r="V321" s="268">
        <v>2030.01</v>
      </c>
      <c r="W321" s="273">
        <v>42947</v>
      </c>
      <c r="X321" s="268">
        <v>3.6</v>
      </c>
      <c r="Y321" s="273">
        <v>42947</v>
      </c>
      <c r="Z321" s="268">
        <v>1.0724</v>
      </c>
      <c r="AA321" s="273">
        <v>42947</v>
      </c>
      <c r="AB321" s="268">
        <v>2.2942</v>
      </c>
      <c r="AC321" s="275">
        <v>38044</v>
      </c>
      <c r="AD321" s="271">
        <v>113.875</v>
      </c>
      <c r="AE321" s="275">
        <v>37862</v>
      </c>
      <c r="AF321" s="271">
        <v>5.2228000000000003</v>
      </c>
      <c r="AG321" s="273"/>
      <c r="AI321" s="275">
        <v>42582</v>
      </c>
      <c r="AJ321" s="271">
        <v>162.49</v>
      </c>
      <c r="AK321" s="275">
        <v>34911</v>
      </c>
      <c r="AL321" s="270">
        <v>103.5</v>
      </c>
      <c r="AM321" s="275">
        <v>42551</v>
      </c>
      <c r="AN321" s="271">
        <v>7658.5039999999999</v>
      </c>
      <c r="AO321" s="275">
        <v>39416</v>
      </c>
      <c r="AP321" s="271">
        <v>413.63</v>
      </c>
      <c r="AQ321" s="275"/>
      <c r="AR321" s="270"/>
      <c r="AS321" s="275"/>
      <c r="AT321" s="270"/>
      <c r="AU321" s="275"/>
      <c r="AV321" s="271"/>
      <c r="AW321" s="275">
        <v>42460</v>
      </c>
      <c r="AX321" s="270">
        <v>565.5</v>
      </c>
      <c r="AY321" s="275"/>
      <c r="AZ321" s="270"/>
      <c r="BA321" s="275">
        <v>42580</v>
      </c>
      <c r="BB321" s="270">
        <v>216.9</v>
      </c>
      <c r="BC321" s="273"/>
      <c r="BE321" s="273">
        <v>42947</v>
      </c>
      <c r="BF321" s="268">
        <v>1736.12</v>
      </c>
      <c r="BG321" s="273"/>
      <c r="BI321" s="273"/>
      <c r="BK321" s="273"/>
    </row>
    <row r="322" spans="1:63" x14ac:dyDescent="0.25">
      <c r="A322" s="273">
        <v>42978</v>
      </c>
      <c r="B322" s="268">
        <v>1923.6</v>
      </c>
      <c r="C322" s="273">
        <v>42978</v>
      </c>
      <c r="D322" s="268">
        <v>2873.15</v>
      </c>
      <c r="E322" s="273">
        <v>42978</v>
      </c>
      <c r="F322" s="268">
        <v>262.48</v>
      </c>
      <c r="G322" s="273">
        <v>42978</v>
      </c>
      <c r="H322" s="268">
        <v>1867.48</v>
      </c>
      <c r="I322" s="273">
        <v>42978</v>
      </c>
      <c r="J322" s="268">
        <v>1041.9090000000001</v>
      </c>
      <c r="K322" s="273">
        <v>42978</v>
      </c>
      <c r="L322" s="268">
        <v>1164.7267999999999</v>
      </c>
      <c r="M322" s="273"/>
      <c r="O322" s="273">
        <v>42978</v>
      </c>
      <c r="P322" s="268">
        <v>483.92559999999997</v>
      </c>
      <c r="Q322" s="273"/>
      <c r="S322" s="273">
        <v>42978</v>
      </c>
      <c r="T322" s="268">
        <v>2084.15</v>
      </c>
      <c r="U322" s="273">
        <v>42978</v>
      </c>
      <c r="V322" s="268">
        <v>2048.21</v>
      </c>
      <c r="W322" s="273">
        <v>42978</v>
      </c>
      <c r="X322" s="268">
        <v>4.0999999999999996</v>
      </c>
      <c r="Y322" s="273">
        <v>42978</v>
      </c>
      <c r="Z322" s="268">
        <v>0.99099999999999999</v>
      </c>
      <c r="AA322" s="273">
        <v>42978</v>
      </c>
      <c r="AB322" s="268">
        <v>2.117</v>
      </c>
      <c r="AC322" s="275">
        <v>38077</v>
      </c>
      <c r="AD322" s="271">
        <v>114.0625</v>
      </c>
      <c r="AE322" s="275">
        <v>37894</v>
      </c>
      <c r="AF322" s="271">
        <v>4.8822999999999999</v>
      </c>
      <c r="AG322" s="273"/>
      <c r="AI322" s="275">
        <v>42613</v>
      </c>
      <c r="AJ322" s="271">
        <v>166.57</v>
      </c>
      <c r="AK322" s="275">
        <v>34942</v>
      </c>
      <c r="AL322" s="270">
        <v>103.2</v>
      </c>
      <c r="AM322" s="275">
        <v>42582</v>
      </c>
      <c r="AN322" s="271">
        <v>7780.5640000000003</v>
      </c>
      <c r="AO322" s="275">
        <v>39447</v>
      </c>
      <c r="AP322" s="271">
        <v>413.4</v>
      </c>
      <c r="AQ322" s="275"/>
      <c r="AR322" s="270"/>
      <c r="AS322" s="275"/>
      <c r="AT322" s="270"/>
      <c r="AU322" s="275"/>
      <c r="AV322" s="271"/>
      <c r="AW322" s="275">
        <v>42489</v>
      </c>
      <c r="AX322" s="270">
        <v>588.5</v>
      </c>
      <c r="AY322" s="275"/>
      <c r="AZ322" s="270"/>
      <c r="BA322" s="275">
        <v>42613</v>
      </c>
      <c r="BB322" s="270">
        <v>216.1</v>
      </c>
      <c r="BC322" s="273"/>
      <c r="BE322" s="273">
        <v>42978</v>
      </c>
      <c r="BF322" s="268">
        <v>1747.08</v>
      </c>
      <c r="BG322" s="273"/>
      <c r="BI322" s="273"/>
      <c r="BK322" s="273"/>
    </row>
    <row r="323" spans="1:63" x14ac:dyDescent="0.25">
      <c r="A323" s="273">
        <v>43007</v>
      </c>
      <c r="B323" s="268">
        <v>1940.87</v>
      </c>
      <c r="C323" s="273">
        <v>43007</v>
      </c>
      <c r="D323" s="268">
        <v>2868.16</v>
      </c>
      <c r="E323" s="273">
        <v>43007</v>
      </c>
      <c r="F323" s="268">
        <v>262.68</v>
      </c>
      <c r="G323" s="273">
        <v>43007</v>
      </c>
      <c r="H323" s="268">
        <v>1856.36</v>
      </c>
      <c r="I323" s="273">
        <v>43007</v>
      </c>
      <c r="J323" s="268">
        <v>1019.4044</v>
      </c>
      <c r="K323" s="273">
        <v>43007</v>
      </c>
      <c r="L323" s="268">
        <v>1158.8050000000001</v>
      </c>
      <c r="M323" s="273"/>
      <c r="O323" s="273">
        <v>43007</v>
      </c>
      <c r="P323" s="268">
        <v>479.56650000000002</v>
      </c>
      <c r="Q323" s="273"/>
      <c r="S323" s="273">
        <v>43007</v>
      </c>
      <c r="T323" s="268">
        <v>2079.48</v>
      </c>
      <c r="U323" s="273">
        <v>43007</v>
      </c>
      <c r="V323" s="268">
        <v>2038.46</v>
      </c>
      <c r="W323" s="273">
        <v>43008</v>
      </c>
      <c r="X323" s="268">
        <v>4</v>
      </c>
      <c r="Y323" s="273">
        <v>43007</v>
      </c>
      <c r="Z323" s="268">
        <v>1.0405</v>
      </c>
      <c r="AA323" s="273">
        <v>43007</v>
      </c>
      <c r="AB323" s="268">
        <v>2.3336000000000001</v>
      </c>
      <c r="AC323" s="275">
        <v>38107</v>
      </c>
      <c r="AD323" s="271">
        <v>107.09375</v>
      </c>
      <c r="AE323" s="275">
        <v>37925</v>
      </c>
      <c r="AF323" s="271">
        <v>5.1314000000000002</v>
      </c>
      <c r="AG323" s="273"/>
      <c r="AI323" s="275">
        <v>42643</v>
      </c>
      <c r="AJ323" s="271">
        <v>170.97</v>
      </c>
      <c r="AK323" s="275">
        <v>34972</v>
      </c>
      <c r="AL323" s="270">
        <v>107.6</v>
      </c>
      <c r="AM323" s="275">
        <v>42613</v>
      </c>
      <c r="AN323" s="271">
        <v>7878.3280000000004</v>
      </c>
      <c r="AO323" s="275">
        <v>39478</v>
      </c>
      <c r="AP323" s="271">
        <v>426.88</v>
      </c>
      <c r="AQ323" s="275"/>
      <c r="AR323" s="270"/>
      <c r="AS323" s="275"/>
      <c r="AT323" s="270"/>
      <c r="AU323" s="275"/>
      <c r="AV323" s="271"/>
      <c r="AW323" s="275">
        <v>42521</v>
      </c>
      <c r="AX323" s="270">
        <v>556.91</v>
      </c>
      <c r="AY323" s="275"/>
      <c r="AZ323" s="270"/>
      <c r="BA323" s="275">
        <v>42643</v>
      </c>
      <c r="BB323" s="270">
        <v>222.5</v>
      </c>
      <c r="BC323" s="273"/>
      <c r="BE323" s="273">
        <v>43007</v>
      </c>
      <c r="BF323" s="268">
        <v>1738.78</v>
      </c>
      <c r="BG323" s="273"/>
      <c r="BI323" s="273"/>
      <c r="BK323" s="273"/>
    </row>
    <row r="324" spans="1:63" x14ac:dyDescent="0.25">
      <c r="A324" s="273">
        <v>43039</v>
      </c>
      <c r="B324" s="268">
        <v>1949.07</v>
      </c>
      <c r="C324" s="273">
        <v>43039</v>
      </c>
      <c r="D324" s="268">
        <v>2879.74</v>
      </c>
      <c r="E324" s="273">
        <v>43039</v>
      </c>
      <c r="F324" s="268">
        <v>262.88</v>
      </c>
      <c r="G324" s="273">
        <v>43039</v>
      </c>
      <c r="H324" s="268">
        <v>1853.94</v>
      </c>
      <c r="I324" s="273">
        <v>43039</v>
      </c>
      <c r="J324" s="268">
        <v>1018.635</v>
      </c>
      <c r="K324" s="273">
        <v>43039</v>
      </c>
      <c r="L324" s="268">
        <v>1161.6335999999999</v>
      </c>
      <c r="M324" s="273"/>
      <c r="O324" s="273">
        <v>43039</v>
      </c>
      <c r="P324" s="268">
        <v>477.75200000000001</v>
      </c>
      <c r="Q324" s="273"/>
      <c r="S324" s="273">
        <v>43039</v>
      </c>
      <c r="T324" s="268">
        <v>2078.83</v>
      </c>
      <c r="U324" s="273">
        <v>43039</v>
      </c>
      <c r="V324" s="268">
        <v>2039.64</v>
      </c>
      <c r="W324" s="273">
        <v>43039</v>
      </c>
      <c r="X324" s="268">
        <v>5.4</v>
      </c>
      <c r="Y324" s="273">
        <v>43039</v>
      </c>
      <c r="Z324" s="268">
        <v>1.1312</v>
      </c>
      <c r="AA324" s="273">
        <v>43039</v>
      </c>
      <c r="AB324" s="268">
        <v>2.3793000000000002</v>
      </c>
      <c r="AC324" s="275">
        <v>38138</v>
      </c>
      <c r="AD324" s="271">
        <v>106.5625</v>
      </c>
      <c r="AE324" s="275">
        <v>37953</v>
      </c>
      <c r="AF324" s="271">
        <v>5.1311</v>
      </c>
      <c r="AG324" s="273"/>
      <c r="AI324" s="275">
        <v>42674</v>
      </c>
      <c r="AJ324" s="271">
        <v>172.17</v>
      </c>
      <c r="AK324" s="275">
        <v>35003</v>
      </c>
      <c r="AL324" s="270">
        <v>109.6</v>
      </c>
      <c r="AM324" s="275">
        <v>42643</v>
      </c>
      <c r="AN324" s="271">
        <v>7926.2560000000003</v>
      </c>
      <c r="AO324" s="275">
        <v>39507</v>
      </c>
      <c r="AP324" s="271">
        <v>468.72</v>
      </c>
      <c r="AQ324" s="275"/>
      <c r="AR324" s="270"/>
      <c r="AS324" s="275"/>
      <c r="AT324" s="270"/>
      <c r="AU324" s="275"/>
      <c r="AV324" s="271"/>
      <c r="AW324" s="275">
        <v>42551</v>
      </c>
      <c r="AX324" s="270">
        <v>558.52</v>
      </c>
      <c r="AY324" s="275"/>
      <c r="AZ324" s="270"/>
      <c r="BA324" s="275">
        <v>42674</v>
      </c>
      <c r="BB324" s="270">
        <v>207</v>
      </c>
      <c r="BC324" s="273"/>
      <c r="BE324" s="273">
        <v>43039</v>
      </c>
      <c r="BF324" s="268">
        <v>1738.92</v>
      </c>
      <c r="BG324" s="273"/>
      <c r="BI324" s="273"/>
      <c r="BK324" s="273"/>
    </row>
    <row r="325" spans="1:63" x14ac:dyDescent="0.25">
      <c r="A325" s="273">
        <v>43069</v>
      </c>
      <c r="B325" s="268">
        <v>1944.09</v>
      </c>
      <c r="C325" s="273">
        <v>43069</v>
      </c>
      <c r="D325" s="268">
        <v>2875.55</v>
      </c>
      <c r="E325" s="273">
        <v>43069</v>
      </c>
      <c r="F325" s="268">
        <v>263.04000000000002</v>
      </c>
      <c r="G325" s="273">
        <v>43069</v>
      </c>
      <c r="H325" s="268">
        <v>1848.23</v>
      </c>
      <c r="I325" s="273">
        <v>43069</v>
      </c>
      <c r="J325" s="268">
        <v>1025.9375</v>
      </c>
      <c r="K325" s="273">
        <v>43069</v>
      </c>
      <c r="L325" s="268">
        <v>1155.4136000000001</v>
      </c>
      <c r="M325" s="273"/>
      <c r="O325" s="273">
        <v>43069</v>
      </c>
      <c r="P325" s="268">
        <v>483.05759999999998</v>
      </c>
      <c r="Q325" s="273"/>
      <c r="S325" s="273">
        <v>43069</v>
      </c>
      <c r="T325" s="268">
        <v>2075.83</v>
      </c>
      <c r="U325" s="273">
        <v>43069</v>
      </c>
      <c r="V325" s="268">
        <v>2037.02</v>
      </c>
      <c r="W325" s="273">
        <v>43069</v>
      </c>
      <c r="X325" s="268">
        <v>5.6</v>
      </c>
      <c r="Y325" s="273">
        <v>43069</v>
      </c>
      <c r="Z325" s="268">
        <v>1.256</v>
      </c>
      <c r="AA325" s="273">
        <v>43069</v>
      </c>
      <c r="AB325" s="268">
        <v>2.4097</v>
      </c>
      <c r="AC325" s="275">
        <v>38168</v>
      </c>
      <c r="AD325" s="271">
        <v>106.375</v>
      </c>
      <c r="AE325" s="275">
        <v>37986</v>
      </c>
      <c r="AF325" s="271">
        <v>5.0727000000000002</v>
      </c>
      <c r="AG325" s="273"/>
      <c r="AI325" s="275">
        <v>42704</v>
      </c>
      <c r="AJ325" s="271">
        <v>171.93</v>
      </c>
      <c r="AK325" s="275">
        <v>35033</v>
      </c>
      <c r="AL325" s="270">
        <v>114.5</v>
      </c>
      <c r="AM325" s="275">
        <v>42674</v>
      </c>
      <c r="AN325" s="271">
        <v>7987.9840000000004</v>
      </c>
      <c r="AO325" s="275">
        <v>39538</v>
      </c>
      <c r="AP325" s="271">
        <v>450.32</v>
      </c>
      <c r="AQ325" s="275"/>
      <c r="AR325" s="270"/>
      <c r="AS325" s="275"/>
      <c r="AT325" s="270"/>
      <c r="AU325" s="275"/>
      <c r="AV325" s="271"/>
      <c r="AW325" s="275">
        <v>42580</v>
      </c>
      <c r="AX325" s="270">
        <v>615.46</v>
      </c>
      <c r="AY325" s="275"/>
      <c r="AZ325" s="270"/>
      <c r="BA325" s="275">
        <v>42704</v>
      </c>
      <c r="BB325" s="270">
        <v>233.6</v>
      </c>
      <c r="BC325" s="273"/>
      <c r="BE325" s="273">
        <v>43069</v>
      </c>
      <c r="BF325" s="268">
        <v>1736.35</v>
      </c>
      <c r="BG325" s="273"/>
      <c r="BI325" s="273"/>
      <c r="BK325" s="273"/>
    </row>
    <row r="326" spans="1:63" x14ac:dyDescent="0.25">
      <c r="A326" s="273">
        <v>43098</v>
      </c>
      <c r="B326" s="268">
        <v>1949.97</v>
      </c>
      <c r="C326" s="273">
        <v>43098</v>
      </c>
      <c r="D326" s="268">
        <v>2901.78</v>
      </c>
      <c r="E326" s="273">
        <v>43098</v>
      </c>
      <c r="F326" s="268">
        <v>263.27</v>
      </c>
      <c r="G326" s="273">
        <v>43098</v>
      </c>
      <c r="H326" s="268">
        <v>1848.73</v>
      </c>
      <c r="I326" s="273">
        <v>43098</v>
      </c>
      <c r="J326" s="268">
        <v>1043.5489</v>
      </c>
      <c r="K326" s="273">
        <v>43098</v>
      </c>
      <c r="L326" s="268">
        <v>1167.4901</v>
      </c>
      <c r="M326" s="273"/>
      <c r="O326" s="273">
        <v>43098</v>
      </c>
      <c r="P326" s="268">
        <v>484.73129999999998</v>
      </c>
      <c r="Q326" s="273"/>
      <c r="S326" s="273">
        <v>43098</v>
      </c>
      <c r="T326" s="268">
        <v>2082.61</v>
      </c>
      <c r="U326" s="273">
        <v>43098</v>
      </c>
      <c r="V326" s="268">
        <v>2046.37</v>
      </c>
      <c r="W326" s="273">
        <v>43100</v>
      </c>
      <c r="X326" s="268">
        <v>5.7</v>
      </c>
      <c r="Y326" s="273">
        <v>43098</v>
      </c>
      <c r="Z326" s="268">
        <v>1.3756999999999999</v>
      </c>
      <c r="AA326" s="273">
        <v>43098</v>
      </c>
      <c r="AB326" s="268">
        <v>2.4054000000000002</v>
      </c>
      <c r="AC326" s="275">
        <v>38198</v>
      </c>
      <c r="AD326" s="271">
        <v>108.21875</v>
      </c>
      <c r="AE326" s="275">
        <v>38016</v>
      </c>
      <c r="AF326" s="271">
        <v>4.9610000000000003</v>
      </c>
      <c r="AG326" s="273"/>
      <c r="AI326" s="275">
        <v>42735</v>
      </c>
      <c r="AJ326" s="271">
        <v>170.28</v>
      </c>
      <c r="AK326" s="275">
        <v>35064</v>
      </c>
      <c r="AL326" s="270">
        <v>115.7</v>
      </c>
      <c r="AM326" s="275">
        <v>42704</v>
      </c>
      <c r="AN326" s="271">
        <v>8020.6289999999999</v>
      </c>
      <c r="AO326" s="275">
        <v>39568</v>
      </c>
      <c r="AP326" s="271">
        <v>469.88</v>
      </c>
      <c r="AQ326" s="275"/>
      <c r="AR326" s="270"/>
      <c r="AS326" s="275"/>
      <c r="AT326" s="270"/>
      <c r="AU326" s="275"/>
      <c r="AV326" s="271"/>
      <c r="AW326" s="275">
        <v>42613</v>
      </c>
      <c r="AX326" s="270">
        <v>617.42999999999995</v>
      </c>
      <c r="AY326" s="275"/>
      <c r="AZ326" s="270"/>
      <c r="BA326" s="275">
        <v>42734</v>
      </c>
      <c r="BB326" s="270">
        <v>228</v>
      </c>
      <c r="BC326" s="273"/>
      <c r="BE326" s="273">
        <v>43098</v>
      </c>
      <c r="BF326" s="268">
        <v>1738.46</v>
      </c>
      <c r="BG326" s="273"/>
      <c r="BI326" s="273"/>
      <c r="BK326" s="273"/>
    </row>
    <row r="327" spans="1:63" x14ac:dyDescent="0.25">
      <c r="A327" s="273">
        <v>43131</v>
      </c>
      <c r="B327" s="268">
        <v>1961.66</v>
      </c>
      <c r="C327" s="273">
        <v>43131</v>
      </c>
      <c r="D327" s="268">
        <v>2874.04</v>
      </c>
      <c r="E327" s="273">
        <v>43131</v>
      </c>
      <c r="F327" s="268">
        <v>263.56</v>
      </c>
      <c r="G327" s="273">
        <v>43131</v>
      </c>
      <c r="H327" s="268">
        <v>1830.69</v>
      </c>
      <c r="I327" s="273">
        <v>43131</v>
      </c>
      <c r="J327" s="268">
        <v>1009.8504</v>
      </c>
      <c r="K327" s="273">
        <v>43131</v>
      </c>
      <c r="L327" s="268">
        <v>1153.7453</v>
      </c>
      <c r="M327" s="273"/>
      <c r="O327" s="273">
        <v>43131</v>
      </c>
      <c r="P327" s="268">
        <v>490.50779999999997</v>
      </c>
      <c r="Q327" s="273"/>
      <c r="S327" s="273">
        <v>43131</v>
      </c>
      <c r="T327" s="268">
        <v>2058.1999999999998</v>
      </c>
      <c r="U327" s="273">
        <v>43131</v>
      </c>
      <c r="V327" s="268">
        <v>2022.8</v>
      </c>
      <c r="W327" s="273">
        <v>43131</v>
      </c>
      <c r="X327" s="268">
        <v>5.6</v>
      </c>
      <c r="Y327" s="273">
        <v>43131</v>
      </c>
      <c r="Z327" s="268">
        <v>1.4551000000000001</v>
      </c>
      <c r="AA327" s="273">
        <v>43131</v>
      </c>
      <c r="AB327" s="268">
        <v>2.7050000000000001</v>
      </c>
      <c r="AC327" s="275">
        <v>38230</v>
      </c>
      <c r="AD327" s="271">
        <v>112.53125</v>
      </c>
      <c r="AE327" s="275">
        <v>38044</v>
      </c>
      <c r="AF327" s="271">
        <v>4.8373999999999997</v>
      </c>
      <c r="AG327" s="273"/>
      <c r="AI327" s="275">
        <v>42766</v>
      </c>
      <c r="AJ327" s="271">
        <v>174.57</v>
      </c>
      <c r="AK327" s="275">
        <v>35095</v>
      </c>
      <c r="AL327" s="270">
        <v>117.2</v>
      </c>
      <c r="AM327" s="275">
        <v>42735</v>
      </c>
      <c r="AN327" s="271">
        <v>8088.5159999999996</v>
      </c>
      <c r="AO327" s="275">
        <v>39598</v>
      </c>
      <c r="AP327" s="271">
        <v>456</v>
      </c>
      <c r="AQ327" s="275"/>
      <c r="AR327" s="270"/>
      <c r="AS327" s="275"/>
      <c r="AT327" s="270"/>
      <c r="AU327" s="275"/>
      <c r="AV327" s="271"/>
      <c r="AW327" s="275">
        <v>42643</v>
      </c>
      <c r="AX327" s="270">
        <v>645.35</v>
      </c>
      <c r="AY327" s="275"/>
      <c r="AZ327" s="270"/>
      <c r="BA327" s="275">
        <v>42766</v>
      </c>
      <c r="BB327" s="270">
        <v>229.6</v>
      </c>
      <c r="BC327" s="273"/>
      <c r="BE327" s="273">
        <v>43131</v>
      </c>
      <c r="BF327" s="268">
        <v>1725.78</v>
      </c>
      <c r="BG327" s="273"/>
      <c r="BI327" s="273"/>
      <c r="BK327" s="273"/>
    </row>
    <row r="328" spans="1:63" x14ac:dyDescent="0.25">
      <c r="A328" s="273">
        <v>43159</v>
      </c>
      <c r="B328" s="268">
        <v>1944.99</v>
      </c>
      <c r="C328" s="273">
        <v>43159</v>
      </c>
      <c r="D328" s="268">
        <v>2827.38</v>
      </c>
      <c r="E328" s="273">
        <v>43159</v>
      </c>
      <c r="F328" s="268">
        <v>263.75</v>
      </c>
      <c r="G328" s="273">
        <v>43159</v>
      </c>
      <c r="H328" s="268">
        <v>1825.2</v>
      </c>
      <c r="I328" s="273">
        <v>43159</v>
      </c>
      <c r="J328" s="268">
        <v>979.52499999999998</v>
      </c>
      <c r="K328" s="273">
        <v>43159</v>
      </c>
      <c r="L328" s="268">
        <v>1150.2979</v>
      </c>
      <c r="M328" s="273"/>
      <c r="O328" s="273">
        <v>43159</v>
      </c>
      <c r="P328" s="268">
        <v>486.15539999999999</v>
      </c>
      <c r="Q328" s="273"/>
      <c r="S328" s="273">
        <v>43159</v>
      </c>
      <c r="T328" s="268">
        <v>2044.7</v>
      </c>
      <c r="U328" s="273">
        <v>43159</v>
      </c>
      <c r="V328" s="268">
        <v>2003.63</v>
      </c>
      <c r="W328" s="273">
        <v>43159</v>
      </c>
      <c r="X328" s="268">
        <v>6.1</v>
      </c>
      <c r="Y328" s="273">
        <v>43159</v>
      </c>
      <c r="Z328" s="268">
        <v>1.6518000000000002</v>
      </c>
      <c r="AA328" s="273">
        <v>43159</v>
      </c>
      <c r="AB328" s="268">
        <v>2.8605999999999998</v>
      </c>
      <c r="AC328" s="275">
        <v>38260</v>
      </c>
      <c r="AD328" s="271">
        <v>112.21875</v>
      </c>
      <c r="AE328" s="275">
        <v>38077</v>
      </c>
      <c r="AF328" s="271">
        <v>4.7716000000000003</v>
      </c>
      <c r="AG328" s="273"/>
      <c r="AI328" s="275">
        <v>42794</v>
      </c>
      <c r="AJ328" s="271">
        <v>175.51</v>
      </c>
      <c r="AK328" s="275">
        <v>35124</v>
      </c>
      <c r="AL328" s="270">
        <v>116.5</v>
      </c>
      <c r="AM328" s="275">
        <v>42766</v>
      </c>
      <c r="AN328" s="271">
        <v>8176.308</v>
      </c>
      <c r="AO328" s="275">
        <v>39629</v>
      </c>
      <c r="AP328" s="271">
        <v>476.69</v>
      </c>
      <c r="AQ328" s="275"/>
      <c r="AR328" s="270"/>
      <c r="AS328" s="275"/>
      <c r="AT328" s="270"/>
      <c r="AU328" s="275"/>
      <c r="AV328" s="271"/>
      <c r="AW328" s="275">
        <v>42674</v>
      </c>
      <c r="AX328" s="270">
        <v>613.86</v>
      </c>
      <c r="AY328" s="275"/>
      <c r="AZ328" s="270"/>
      <c r="BA328" s="275">
        <v>42794</v>
      </c>
      <c r="BB328" s="270">
        <v>231</v>
      </c>
      <c r="BC328" s="273"/>
      <c r="BE328" s="273">
        <v>43159</v>
      </c>
      <c r="BF328" s="268">
        <v>1719.5</v>
      </c>
      <c r="BG328" s="273"/>
      <c r="BI328" s="273"/>
      <c r="BK328" s="273"/>
    </row>
    <row r="329" spans="1:63" x14ac:dyDescent="0.25">
      <c r="A329" s="273">
        <v>43189</v>
      </c>
      <c r="B329" s="268">
        <v>1933.24</v>
      </c>
      <c r="C329" s="273">
        <v>43189</v>
      </c>
      <c r="D329" s="268">
        <v>2834.54</v>
      </c>
      <c r="E329" s="273">
        <v>43189</v>
      </c>
      <c r="F329" s="268">
        <v>264.12</v>
      </c>
      <c r="G329" s="273">
        <v>43189</v>
      </c>
      <c r="H329" s="268">
        <v>1834.91</v>
      </c>
      <c r="I329" s="273">
        <v>43189</v>
      </c>
      <c r="J329" s="268">
        <v>1009.1778</v>
      </c>
      <c r="K329" s="273">
        <v>43189</v>
      </c>
      <c r="L329" s="268">
        <v>1154.5436999999999</v>
      </c>
      <c r="M329" s="273"/>
      <c r="O329" s="273">
        <v>43189</v>
      </c>
      <c r="P329" s="268">
        <v>491.33</v>
      </c>
      <c r="Q329" s="273"/>
      <c r="S329" s="273">
        <v>43189</v>
      </c>
      <c r="T329" s="268">
        <v>2057.7600000000002</v>
      </c>
      <c r="U329" s="273">
        <v>43189</v>
      </c>
      <c r="V329" s="268">
        <v>2016.48</v>
      </c>
      <c r="W329" s="273">
        <v>43190</v>
      </c>
      <c r="X329" s="268">
        <v>6</v>
      </c>
      <c r="Y329" s="273">
        <v>43189</v>
      </c>
      <c r="Z329" s="268">
        <v>1.7000999999999999</v>
      </c>
      <c r="AA329" s="273">
        <v>43189</v>
      </c>
      <c r="AB329" s="268">
        <v>2.7389000000000001</v>
      </c>
      <c r="AC329" s="275">
        <v>38289</v>
      </c>
      <c r="AD329" s="271">
        <v>113.84375</v>
      </c>
      <c r="AE329" s="275">
        <v>38107</v>
      </c>
      <c r="AF329" s="271">
        <v>5.2843999999999998</v>
      </c>
      <c r="AG329" s="273"/>
      <c r="AI329" s="275">
        <v>42825</v>
      </c>
      <c r="AJ329" s="271">
        <v>171.65</v>
      </c>
      <c r="AK329" s="275">
        <v>35155</v>
      </c>
      <c r="AL329" s="270">
        <v>116</v>
      </c>
      <c r="AM329" s="275">
        <v>42794</v>
      </c>
      <c r="AN329" s="271">
        <v>8233.65</v>
      </c>
      <c r="AO329" s="275">
        <v>39660</v>
      </c>
      <c r="AP329" s="271">
        <v>459.78</v>
      </c>
      <c r="AQ329" s="275"/>
      <c r="AR329" s="270"/>
      <c r="AS329" s="275"/>
      <c r="AT329" s="270"/>
      <c r="AU329" s="275"/>
      <c r="AV329" s="271"/>
      <c r="AW329" s="275">
        <v>42704</v>
      </c>
      <c r="AX329" s="270">
        <v>696.1</v>
      </c>
      <c r="AY329" s="275"/>
      <c r="AZ329" s="270"/>
      <c r="BA329" s="275">
        <v>42825</v>
      </c>
      <c r="BB329" s="270">
        <v>239.8</v>
      </c>
      <c r="BC329" s="273"/>
      <c r="BE329" s="273">
        <v>43189</v>
      </c>
      <c r="BF329" s="268">
        <v>1729.21</v>
      </c>
      <c r="BG329" s="273"/>
      <c r="BI329" s="273"/>
      <c r="BK329" s="273"/>
    </row>
    <row r="330" spans="1:63" x14ac:dyDescent="0.25">
      <c r="A330" s="273">
        <v>43220</v>
      </c>
      <c r="B330" s="268">
        <v>1945.82</v>
      </c>
      <c r="C330" s="273">
        <v>43220</v>
      </c>
      <c r="D330" s="268">
        <v>2808.24</v>
      </c>
      <c r="E330" s="273">
        <v>43220</v>
      </c>
      <c r="F330" s="268">
        <v>264.47000000000003</v>
      </c>
      <c r="G330" s="273">
        <v>43220</v>
      </c>
      <c r="H330" s="268">
        <v>1824.27</v>
      </c>
      <c r="I330" s="273">
        <v>43220</v>
      </c>
      <c r="J330" s="268">
        <v>989.56050000000005</v>
      </c>
      <c r="K330" s="273">
        <v>43220</v>
      </c>
      <c r="L330" s="268">
        <v>1150.4233999999999</v>
      </c>
      <c r="M330" s="273"/>
      <c r="O330" s="273">
        <v>43220</v>
      </c>
      <c r="P330" s="268">
        <v>483.46030000000002</v>
      </c>
      <c r="Q330" s="273"/>
      <c r="S330" s="273">
        <v>43220</v>
      </c>
      <c r="T330" s="268">
        <v>2047.42</v>
      </c>
      <c r="U330" s="273">
        <v>43220</v>
      </c>
      <c r="V330" s="268">
        <v>2001.48</v>
      </c>
      <c r="W330" s="273">
        <v>43220</v>
      </c>
      <c r="X330" s="268">
        <v>6.1</v>
      </c>
      <c r="Y330" s="273">
        <v>43220</v>
      </c>
      <c r="Z330" s="268">
        <v>1.7995999999999999</v>
      </c>
      <c r="AA330" s="273">
        <v>43220</v>
      </c>
      <c r="AB330" s="268">
        <v>2.9531000000000001</v>
      </c>
      <c r="AC330" s="275">
        <v>38321</v>
      </c>
      <c r="AD330" s="271">
        <v>111.09375</v>
      </c>
      <c r="AE330" s="275">
        <v>38138</v>
      </c>
      <c r="AF330" s="271">
        <v>5.3445999999999998</v>
      </c>
      <c r="AG330" s="273"/>
      <c r="AI330" s="275">
        <v>42855</v>
      </c>
      <c r="AJ330" s="271">
        <v>168.94</v>
      </c>
      <c r="AK330" s="275">
        <v>35185</v>
      </c>
      <c r="AL330" s="270">
        <v>119.6</v>
      </c>
      <c r="AM330" s="275">
        <v>42825</v>
      </c>
      <c r="AN330" s="271">
        <v>8228.3089999999993</v>
      </c>
      <c r="AO330" s="275">
        <v>39689</v>
      </c>
      <c r="AP330" s="271">
        <v>438.72</v>
      </c>
      <c r="AQ330" s="275"/>
      <c r="AR330" s="270"/>
      <c r="AS330" s="275"/>
      <c r="AT330" s="270"/>
      <c r="AU330" s="275"/>
      <c r="AV330" s="271"/>
      <c r="AW330" s="275">
        <v>42734</v>
      </c>
      <c r="AX330" s="270">
        <v>683.33</v>
      </c>
      <c r="AY330" s="275"/>
      <c r="AZ330" s="270"/>
      <c r="BA330" s="275">
        <v>42853</v>
      </c>
      <c r="BB330" s="270">
        <v>246</v>
      </c>
      <c r="BC330" s="273"/>
      <c r="BE330" s="273">
        <v>43220</v>
      </c>
      <c r="BF330" s="268">
        <v>1718.99</v>
      </c>
      <c r="BG330" s="273"/>
      <c r="BI330" s="273"/>
      <c r="BK330" s="273"/>
    </row>
    <row r="331" spans="1:63" x14ac:dyDescent="0.25">
      <c r="A331" s="273">
        <v>43251</v>
      </c>
      <c r="B331" s="268">
        <v>1945.28</v>
      </c>
      <c r="C331" s="273">
        <v>43251</v>
      </c>
      <c r="D331" s="268">
        <v>2823.29</v>
      </c>
      <c r="E331" s="273">
        <v>43251</v>
      </c>
      <c r="F331" s="268">
        <v>264.91000000000003</v>
      </c>
      <c r="G331" s="273">
        <v>43251</v>
      </c>
      <c r="H331" s="268">
        <v>1836.19</v>
      </c>
      <c r="I331" s="273">
        <v>43251</v>
      </c>
      <c r="J331" s="268">
        <v>1010.4956</v>
      </c>
      <c r="K331" s="273">
        <v>43251</v>
      </c>
      <c r="L331" s="268">
        <v>1163.597</v>
      </c>
      <c r="M331" s="273"/>
      <c r="O331" s="273">
        <v>43251</v>
      </c>
      <c r="P331" s="268">
        <v>479.79309999999998</v>
      </c>
      <c r="Q331" s="273"/>
      <c r="S331" s="273">
        <v>43251</v>
      </c>
      <c r="T331" s="268">
        <v>2061.73</v>
      </c>
      <c r="U331" s="273">
        <v>43251</v>
      </c>
      <c r="V331" s="268">
        <v>2015.76</v>
      </c>
      <c r="W331" s="273">
        <v>43251</v>
      </c>
      <c r="X331" s="268">
        <v>5.8</v>
      </c>
      <c r="Y331" s="273">
        <v>43251</v>
      </c>
      <c r="Z331" s="268">
        <v>1.8946000000000001</v>
      </c>
      <c r="AA331" s="273">
        <v>43251</v>
      </c>
      <c r="AB331" s="268">
        <v>2.8586</v>
      </c>
      <c r="AC331" s="275">
        <v>38352</v>
      </c>
      <c r="AD331" s="271">
        <v>112.5</v>
      </c>
      <c r="AE331" s="275">
        <v>38168</v>
      </c>
      <c r="AF331" s="271">
        <v>5.2876000000000003</v>
      </c>
      <c r="AG331" s="273"/>
      <c r="AI331" s="275">
        <v>42886</v>
      </c>
      <c r="AJ331" s="271">
        <v>172.95</v>
      </c>
      <c r="AK331" s="275">
        <v>35216</v>
      </c>
      <c r="AL331" s="270">
        <v>124.8</v>
      </c>
      <c r="AM331" s="275">
        <v>42855</v>
      </c>
      <c r="AN331" s="271">
        <v>8258.8719999999994</v>
      </c>
      <c r="AO331" s="275">
        <v>39721</v>
      </c>
      <c r="AP331" s="271">
        <v>412.62</v>
      </c>
      <c r="AQ331" s="275"/>
      <c r="AR331" s="270"/>
      <c r="AS331" s="275"/>
      <c r="AT331" s="270"/>
      <c r="AU331" s="275"/>
      <c r="AV331" s="271"/>
      <c r="AW331" s="275">
        <v>42766</v>
      </c>
      <c r="AX331" s="270">
        <v>714.78</v>
      </c>
      <c r="AY331" s="275"/>
      <c r="AZ331" s="270"/>
      <c r="BA331" s="275">
        <v>42886</v>
      </c>
      <c r="BB331" s="270">
        <v>238.1</v>
      </c>
      <c r="BC331" s="273"/>
      <c r="BE331" s="273">
        <v>43251</v>
      </c>
      <c r="BF331" s="268">
        <v>1729.98</v>
      </c>
      <c r="BG331" s="273"/>
      <c r="BI331" s="273"/>
      <c r="BK331" s="273"/>
    </row>
    <row r="332" spans="1:63" x14ac:dyDescent="0.25">
      <c r="A332" s="273">
        <v>43280</v>
      </c>
      <c r="B332" s="268">
        <v>1953.09</v>
      </c>
      <c r="C332" s="273">
        <v>43280</v>
      </c>
      <c r="D332" s="268">
        <v>2806.89</v>
      </c>
      <c r="E332" s="273">
        <v>43280</v>
      </c>
      <c r="F332" s="268">
        <v>265.33</v>
      </c>
      <c r="G332" s="273">
        <v>43280</v>
      </c>
      <c r="H332" s="268">
        <v>1835.98</v>
      </c>
      <c r="I332" s="273">
        <v>43280</v>
      </c>
      <c r="J332" s="268">
        <v>1012.293</v>
      </c>
      <c r="K332" s="273">
        <v>43280</v>
      </c>
      <c r="L332" s="268">
        <v>1164.5902000000001</v>
      </c>
      <c r="M332" s="273"/>
      <c r="O332" s="273">
        <v>43280</v>
      </c>
      <c r="P332" s="268">
        <v>477.65980000000002</v>
      </c>
      <c r="Q332" s="273"/>
      <c r="S332" s="273">
        <v>43280</v>
      </c>
      <c r="T332" s="268">
        <v>2062.73</v>
      </c>
      <c r="U332" s="273">
        <v>43280</v>
      </c>
      <c r="V332" s="268">
        <v>2013.28</v>
      </c>
      <c r="W332" s="273">
        <v>43281</v>
      </c>
      <c r="X332" s="268">
        <v>5.8</v>
      </c>
      <c r="Y332" s="273">
        <v>43280</v>
      </c>
      <c r="Z332" s="268">
        <v>1.9123000000000001</v>
      </c>
      <c r="AA332" s="273">
        <v>43280</v>
      </c>
      <c r="AB332" s="268">
        <v>2.8601000000000001</v>
      </c>
      <c r="AC332" s="275">
        <v>38383</v>
      </c>
      <c r="AD332" s="271">
        <v>114.84375</v>
      </c>
      <c r="AE332" s="275">
        <v>38198</v>
      </c>
      <c r="AF332" s="271">
        <v>5.1969000000000003</v>
      </c>
      <c r="AG332" s="273"/>
      <c r="AI332" s="275">
        <v>42916</v>
      </c>
      <c r="AJ332" s="271">
        <v>175.33</v>
      </c>
      <c r="AK332" s="275">
        <v>35246</v>
      </c>
      <c r="AL332" s="270">
        <v>126.8</v>
      </c>
      <c r="AM332" s="275">
        <v>42886</v>
      </c>
      <c r="AN332" s="271">
        <v>8291.7309999999998</v>
      </c>
      <c r="AO332" s="275">
        <v>39752</v>
      </c>
      <c r="AP332" s="271">
        <v>342.56</v>
      </c>
      <c r="AQ332" s="275"/>
      <c r="AR332" s="270"/>
      <c r="AS332" s="275"/>
      <c r="AT332" s="270"/>
      <c r="AU332" s="275"/>
      <c r="AV332" s="271"/>
      <c r="AW332" s="275">
        <v>42794</v>
      </c>
      <c r="AX332" s="270">
        <v>719.24</v>
      </c>
      <c r="AY332" s="275"/>
      <c r="AZ332" s="270"/>
      <c r="BA332" s="275">
        <v>42916</v>
      </c>
      <c r="BB332" s="270">
        <v>249.1</v>
      </c>
      <c r="BC332" s="273"/>
      <c r="BE332" s="273">
        <v>43280</v>
      </c>
      <c r="BF332" s="268">
        <v>1729.29</v>
      </c>
      <c r="BG332" s="273"/>
      <c r="BI332" s="273"/>
      <c r="BK332" s="273"/>
    </row>
    <row r="333" spans="1:63" x14ac:dyDescent="0.25">
      <c r="A333" s="273">
        <v>43312</v>
      </c>
      <c r="B333" s="268">
        <v>1974.4</v>
      </c>
      <c r="C333" s="273">
        <v>43312</v>
      </c>
      <c r="D333" s="268">
        <v>2830.22</v>
      </c>
      <c r="E333" s="273">
        <v>43312</v>
      </c>
      <c r="F333" s="268">
        <v>265.76</v>
      </c>
      <c r="G333" s="273">
        <v>43312</v>
      </c>
      <c r="H333" s="268">
        <v>1832.27</v>
      </c>
      <c r="I333" s="273">
        <v>43312</v>
      </c>
      <c r="J333" s="268">
        <v>997.39549999999997</v>
      </c>
      <c r="K333" s="273">
        <v>43312</v>
      </c>
      <c r="L333" s="268">
        <v>1167.4160999999999</v>
      </c>
      <c r="M333" s="273"/>
      <c r="O333" s="273">
        <v>43312</v>
      </c>
      <c r="P333" s="268">
        <v>476.86239999999998</v>
      </c>
      <c r="Q333" s="273"/>
      <c r="S333" s="273">
        <v>43312</v>
      </c>
      <c r="T333" s="268">
        <v>2060.5500000000002</v>
      </c>
      <c r="U333" s="273">
        <v>43312</v>
      </c>
      <c r="V333" s="268">
        <v>2013.76</v>
      </c>
      <c r="W333" s="273">
        <v>43312</v>
      </c>
      <c r="X333" s="268">
        <v>6.3</v>
      </c>
      <c r="Y333" s="273">
        <v>43312</v>
      </c>
      <c r="Z333" s="268">
        <v>2.0203000000000002</v>
      </c>
      <c r="AA333" s="273">
        <v>43312</v>
      </c>
      <c r="AB333" s="268">
        <v>2.9598</v>
      </c>
      <c r="AC333" s="275">
        <v>38411</v>
      </c>
      <c r="AD333" s="271">
        <v>113.09375</v>
      </c>
      <c r="AE333" s="275">
        <v>38230</v>
      </c>
      <c r="AF333" s="271">
        <v>4.9272</v>
      </c>
      <c r="AG333" s="273"/>
      <c r="AI333" s="275">
        <v>42947</v>
      </c>
      <c r="AJ333" s="271">
        <v>179.05</v>
      </c>
      <c r="AK333" s="275">
        <v>35277</v>
      </c>
      <c r="AL333" s="270">
        <v>128.6</v>
      </c>
      <c r="AM333" s="275">
        <v>42916</v>
      </c>
      <c r="AN333" s="271">
        <v>8346.875</v>
      </c>
      <c r="AO333" s="275">
        <v>39780</v>
      </c>
      <c r="AP333" s="271">
        <v>322.57</v>
      </c>
      <c r="AQ333" s="275"/>
      <c r="AR333" s="270"/>
      <c r="AS333" s="275"/>
      <c r="AT333" s="270"/>
      <c r="AU333" s="275"/>
      <c r="AV333" s="271"/>
      <c r="AW333" s="275">
        <v>42825</v>
      </c>
      <c r="AX333" s="270">
        <v>707.16</v>
      </c>
      <c r="AY333" s="275"/>
      <c r="AZ333" s="270"/>
      <c r="BA333" s="275">
        <v>42947</v>
      </c>
      <c r="BB333" s="270">
        <v>235.4</v>
      </c>
      <c r="BC333" s="273"/>
      <c r="BE333" s="273">
        <v>43312</v>
      </c>
      <c r="BF333" s="268">
        <v>1726.22</v>
      </c>
      <c r="BG333" s="273"/>
      <c r="BI333" s="273"/>
      <c r="BK333" s="273"/>
    </row>
    <row r="334" spans="1:63" x14ac:dyDescent="0.25">
      <c r="A334" s="273">
        <v>43343</v>
      </c>
      <c r="B334" s="268">
        <v>1988.96</v>
      </c>
      <c r="C334" s="273">
        <v>43343</v>
      </c>
      <c r="D334" s="268">
        <v>2844.2</v>
      </c>
      <c r="E334" s="273">
        <v>43343</v>
      </c>
      <c r="F334" s="268">
        <v>266.23</v>
      </c>
      <c r="G334" s="273">
        <v>43343</v>
      </c>
      <c r="H334" s="268">
        <v>1843.26</v>
      </c>
      <c r="I334" s="273">
        <v>43343</v>
      </c>
      <c r="J334" s="268">
        <v>1013.1217</v>
      </c>
      <c r="K334" s="273">
        <v>43343</v>
      </c>
      <c r="L334" s="268">
        <v>1170.4141999999999</v>
      </c>
      <c r="M334" s="273"/>
      <c r="O334" s="273">
        <v>43343</v>
      </c>
      <c r="P334" s="268">
        <v>477.36259999999999</v>
      </c>
      <c r="Q334" s="273"/>
      <c r="S334" s="273">
        <v>43343</v>
      </c>
      <c r="T334" s="268">
        <v>2073.0300000000002</v>
      </c>
      <c r="U334" s="273">
        <v>43343</v>
      </c>
      <c r="V334" s="268">
        <v>2026.72</v>
      </c>
      <c r="W334" s="273">
        <v>43343</v>
      </c>
      <c r="X334" s="268">
        <v>6.3</v>
      </c>
      <c r="Y334" s="273">
        <v>43343</v>
      </c>
      <c r="Z334" s="268">
        <v>2.0937999999999999</v>
      </c>
      <c r="AA334" s="273">
        <v>43343</v>
      </c>
      <c r="AB334" s="268">
        <v>2.8604000000000003</v>
      </c>
      <c r="AC334" s="275">
        <v>38442</v>
      </c>
      <c r="AD334" s="271">
        <v>111.375</v>
      </c>
      <c r="AE334" s="275">
        <v>38260</v>
      </c>
      <c r="AF334" s="271">
        <v>4.8918999999999997</v>
      </c>
      <c r="AG334" s="273"/>
      <c r="AI334" s="275">
        <v>42978</v>
      </c>
      <c r="AJ334" s="271">
        <v>177.19</v>
      </c>
      <c r="AK334" s="275">
        <v>35308</v>
      </c>
      <c r="AL334" s="270">
        <v>127.9</v>
      </c>
      <c r="AM334" s="275">
        <v>42947</v>
      </c>
      <c r="AN334" s="271">
        <v>8407.7260000000006</v>
      </c>
      <c r="AO334" s="275">
        <v>39813</v>
      </c>
      <c r="AP334" s="271">
        <v>315.08</v>
      </c>
      <c r="AQ334" s="275"/>
      <c r="AR334" s="270"/>
      <c r="AS334" s="275"/>
      <c r="AT334" s="270"/>
      <c r="AU334" s="275"/>
      <c r="AV334" s="271"/>
      <c r="AW334" s="275">
        <v>42853</v>
      </c>
      <c r="AX334" s="270">
        <v>744.6</v>
      </c>
      <c r="AY334" s="275"/>
      <c r="AZ334" s="270"/>
      <c r="BA334" s="275">
        <v>42978</v>
      </c>
      <c r="BB334" s="270">
        <v>224.1</v>
      </c>
      <c r="BC334" s="273"/>
      <c r="BE334" s="273">
        <v>43343</v>
      </c>
      <c r="BF334" s="268">
        <v>1736.53</v>
      </c>
      <c r="BG334" s="273"/>
      <c r="BI334" s="273"/>
      <c r="BK334" s="273"/>
    </row>
    <row r="335" spans="1:63" x14ac:dyDescent="0.25">
      <c r="A335" s="273">
        <v>43371</v>
      </c>
      <c r="B335" s="268">
        <v>2000.04</v>
      </c>
      <c r="C335" s="273">
        <v>43371</v>
      </c>
      <c r="D335" s="268">
        <v>2834.06</v>
      </c>
      <c r="E335" s="273">
        <v>43371</v>
      </c>
      <c r="F335" s="268">
        <v>266.62</v>
      </c>
      <c r="G335" s="273">
        <v>43371</v>
      </c>
      <c r="H335" s="268">
        <v>1833.71</v>
      </c>
      <c r="I335" s="273">
        <v>43371</v>
      </c>
      <c r="J335" s="268">
        <v>983.1114</v>
      </c>
      <c r="K335" s="273">
        <v>43371</v>
      </c>
      <c r="L335" s="268">
        <v>1162.8369</v>
      </c>
      <c r="M335" s="273"/>
      <c r="O335" s="273">
        <v>43371</v>
      </c>
      <c r="P335" s="268">
        <v>473.24759999999998</v>
      </c>
      <c r="Q335" s="273"/>
      <c r="S335" s="273">
        <v>43371</v>
      </c>
      <c r="T335" s="268">
        <v>2060.3000000000002</v>
      </c>
      <c r="U335" s="273">
        <v>43371</v>
      </c>
      <c r="V335" s="268">
        <v>2013.67</v>
      </c>
      <c r="W335" s="273">
        <v>43373</v>
      </c>
      <c r="X335" s="268">
        <v>6.6</v>
      </c>
      <c r="Y335" s="273">
        <v>43371</v>
      </c>
      <c r="Z335" s="268">
        <v>2.1964000000000001</v>
      </c>
      <c r="AA335" s="273">
        <v>43371</v>
      </c>
      <c r="AB335" s="268">
        <v>3.0611999999999999</v>
      </c>
      <c r="AC335" s="275">
        <v>38471</v>
      </c>
      <c r="AD335" s="271">
        <v>114.84375</v>
      </c>
      <c r="AE335" s="275">
        <v>38289</v>
      </c>
      <c r="AF335" s="271">
        <v>4.7888999999999999</v>
      </c>
      <c r="AG335" s="273"/>
      <c r="AI335" s="275">
        <v>43008</v>
      </c>
      <c r="AJ335" s="271">
        <v>178.56</v>
      </c>
      <c r="AK335" s="275">
        <v>35338</v>
      </c>
      <c r="AL335" s="270">
        <v>124.5</v>
      </c>
      <c r="AM335" s="275">
        <v>42978</v>
      </c>
      <c r="AN335" s="271">
        <v>8407.6650000000009</v>
      </c>
      <c r="AO335" s="275">
        <v>39843</v>
      </c>
      <c r="AP335" s="271">
        <v>321.20999999999998</v>
      </c>
      <c r="AQ335" s="275"/>
      <c r="AR335" s="270"/>
      <c r="AS335" s="275"/>
      <c r="AT335" s="270"/>
      <c r="AU335" s="275"/>
      <c r="AV335" s="271"/>
      <c r="AW335" s="275">
        <v>42886</v>
      </c>
      <c r="AX335" s="270">
        <v>755.64</v>
      </c>
      <c r="AY335" s="275"/>
      <c r="AZ335" s="270"/>
      <c r="BA335" s="275">
        <v>43007</v>
      </c>
      <c r="BB335" s="270">
        <v>233.4</v>
      </c>
      <c r="BC335" s="273"/>
      <c r="BE335" s="273">
        <v>43371</v>
      </c>
      <c r="BF335" s="268">
        <v>1729.04</v>
      </c>
      <c r="BG335" s="273"/>
      <c r="BI335" s="273"/>
      <c r="BK335" s="273"/>
    </row>
    <row r="336" spans="1:63" x14ac:dyDescent="0.25">
      <c r="A336" s="273">
        <v>43404</v>
      </c>
      <c r="B336" s="268">
        <v>1968.07</v>
      </c>
      <c r="C336" s="273">
        <v>43404</v>
      </c>
      <c r="D336" s="268">
        <v>2792.67</v>
      </c>
      <c r="E336" s="273">
        <v>43404</v>
      </c>
      <c r="F336" s="268">
        <v>267.11</v>
      </c>
      <c r="G336" s="273">
        <v>43404</v>
      </c>
      <c r="H336" s="268">
        <v>1834.38</v>
      </c>
      <c r="I336" s="273">
        <v>43404</v>
      </c>
      <c r="J336" s="268">
        <v>953.16229999999996</v>
      </c>
      <c r="K336" s="273">
        <v>43404</v>
      </c>
      <c r="L336" s="268">
        <v>1155.6762000000001</v>
      </c>
      <c r="M336" s="273"/>
      <c r="O336" s="273">
        <v>43404</v>
      </c>
      <c r="P336" s="268">
        <v>467.96109999999999</v>
      </c>
      <c r="Q336" s="273"/>
      <c r="S336" s="273">
        <v>43404</v>
      </c>
      <c r="T336" s="268">
        <v>2047.31</v>
      </c>
      <c r="U336" s="273">
        <v>43404</v>
      </c>
      <c r="V336" s="268">
        <v>1997.76</v>
      </c>
      <c r="W336" s="273">
        <v>43404</v>
      </c>
      <c r="X336" s="268">
        <v>5.3</v>
      </c>
      <c r="Y336" s="273">
        <v>43404</v>
      </c>
      <c r="Z336" s="268">
        <v>2.3250999999999999</v>
      </c>
      <c r="AA336" s="273">
        <v>43404</v>
      </c>
      <c r="AB336" s="268">
        <v>3.1435</v>
      </c>
      <c r="AC336" s="275">
        <v>38503</v>
      </c>
      <c r="AD336" s="271">
        <v>117.46875</v>
      </c>
      <c r="AE336" s="275">
        <v>38321</v>
      </c>
      <c r="AF336" s="271">
        <v>5.0019999999999998</v>
      </c>
      <c r="AG336" s="273"/>
      <c r="AI336" s="275">
        <v>43039</v>
      </c>
      <c r="AJ336" s="271">
        <v>176.54</v>
      </c>
      <c r="AK336" s="275">
        <v>35369</v>
      </c>
      <c r="AL336" s="270">
        <v>120.7</v>
      </c>
      <c r="AM336" s="275">
        <v>43008</v>
      </c>
      <c r="AN336" s="271">
        <v>8462.2800000000007</v>
      </c>
      <c r="AO336" s="275">
        <v>39871</v>
      </c>
      <c r="AP336" s="271">
        <v>311.41000000000003</v>
      </c>
      <c r="AQ336" s="275"/>
      <c r="AR336" s="270"/>
      <c r="AS336" s="275"/>
      <c r="AT336" s="270"/>
      <c r="AU336" s="275"/>
      <c r="AV336" s="271"/>
      <c r="AW336" s="275">
        <v>42916</v>
      </c>
      <c r="AX336" s="270">
        <v>776.35</v>
      </c>
      <c r="AY336" s="275"/>
      <c r="AZ336" s="270"/>
      <c r="BA336" s="275">
        <v>43039</v>
      </c>
      <c r="BB336" s="270">
        <v>226.1</v>
      </c>
      <c r="BC336" s="273"/>
      <c r="BE336" s="273">
        <v>43404</v>
      </c>
      <c r="BF336" s="268">
        <v>1726.42</v>
      </c>
      <c r="BG336" s="273"/>
      <c r="BI336" s="273"/>
      <c r="BK336" s="273"/>
    </row>
    <row r="337" spans="1:63" x14ac:dyDescent="0.25">
      <c r="A337" s="273">
        <v>43434</v>
      </c>
      <c r="B337" s="268">
        <v>1951.14</v>
      </c>
      <c r="C337" s="273">
        <v>43434</v>
      </c>
      <c r="D337" s="268">
        <v>2788.02</v>
      </c>
      <c r="E337" s="273">
        <v>43434</v>
      </c>
      <c r="F337" s="268">
        <v>267.63</v>
      </c>
      <c r="G337" s="273">
        <v>43434</v>
      </c>
      <c r="H337" s="268">
        <v>1847.08</v>
      </c>
      <c r="I337" s="273">
        <v>43434</v>
      </c>
      <c r="J337" s="268">
        <v>971.2002</v>
      </c>
      <c r="K337" s="273">
        <v>43434</v>
      </c>
      <c r="L337" s="268">
        <v>1168.4675</v>
      </c>
      <c r="M337" s="273"/>
      <c r="O337" s="273">
        <v>43434</v>
      </c>
      <c r="P337" s="268">
        <v>469.42450000000002</v>
      </c>
      <c r="Q337" s="273"/>
      <c r="S337" s="273">
        <v>43434</v>
      </c>
      <c r="T337" s="268">
        <v>2065.7600000000002</v>
      </c>
      <c r="U337" s="273">
        <v>43434</v>
      </c>
      <c r="V337" s="268">
        <v>2009.68</v>
      </c>
      <c r="W337" s="273">
        <v>43434</v>
      </c>
      <c r="X337" s="268">
        <v>5</v>
      </c>
      <c r="Y337" s="273">
        <v>43434</v>
      </c>
      <c r="Z337" s="268">
        <v>2.3424</v>
      </c>
      <c r="AA337" s="273">
        <v>43434</v>
      </c>
      <c r="AB337" s="268">
        <v>2.9878999999999998</v>
      </c>
      <c r="AC337" s="275">
        <v>38533</v>
      </c>
      <c r="AD337" s="271">
        <v>118.75</v>
      </c>
      <c r="AE337" s="275">
        <v>38352</v>
      </c>
      <c r="AF337" s="271">
        <v>4.8261000000000003</v>
      </c>
      <c r="AG337" s="273"/>
      <c r="AI337" s="275">
        <v>43069</v>
      </c>
      <c r="AJ337" s="271">
        <v>175.69</v>
      </c>
      <c r="AK337" s="275">
        <v>35399</v>
      </c>
      <c r="AL337" s="270">
        <v>119.4</v>
      </c>
      <c r="AM337" s="275">
        <v>43039</v>
      </c>
      <c r="AN337" s="271">
        <v>8526.1139999999996</v>
      </c>
      <c r="AO337" s="275">
        <v>39903</v>
      </c>
      <c r="AP337" s="271">
        <v>320.47000000000003</v>
      </c>
      <c r="AQ337" s="275"/>
      <c r="AR337" s="270"/>
      <c r="AS337" s="275"/>
      <c r="AT337" s="270"/>
      <c r="AU337" s="275"/>
      <c r="AV337" s="271"/>
      <c r="AW337" s="275">
        <v>42947</v>
      </c>
      <c r="AX337" s="270">
        <v>814.95</v>
      </c>
      <c r="AY337" s="275"/>
      <c r="AZ337" s="270"/>
      <c r="BA337" s="275">
        <v>43069</v>
      </c>
      <c r="BB337" s="270">
        <v>244.7</v>
      </c>
      <c r="BC337" s="273"/>
      <c r="BE337" s="273">
        <v>43434</v>
      </c>
      <c r="BF337" s="268">
        <v>1737.11</v>
      </c>
      <c r="BG337" s="273"/>
      <c r="BI337" s="273"/>
      <c r="BK337" s="273"/>
    </row>
    <row r="338" spans="1:63" x14ac:dyDescent="0.25">
      <c r="A338" s="273">
        <v>43465</v>
      </c>
      <c r="B338" s="268">
        <v>1909.36</v>
      </c>
      <c r="C338" s="273">
        <v>43465</v>
      </c>
      <c r="D338" s="268">
        <v>2829.02</v>
      </c>
      <c r="E338" s="273">
        <v>43465</v>
      </c>
      <c r="F338" s="268">
        <v>268.23</v>
      </c>
      <c r="G338" s="273">
        <v>43465</v>
      </c>
      <c r="H338" s="268">
        <v>1874.81</v>
      </c>
      <c r="I338" s="273">
        <v>43465</v>
      </c>
      <c r="J338" s="268">
        <v>1024.338</v>
      </c>
      <c r="K338" s="273">
        <v>43465</v>
      </c>
      <c r="L338" s="268">
        <v>1182.4579000000001</v>
      </c>
      <c r="M338" s="273"/>
      <c r="O338" s="273">
        <v>43465</v>
      </c>
      <c r="P338" s="268">
        <v>478.9153</v>
      </c>
      <c r="Q338" s="273"/>
      <c r="S338" s="273">
        <v>43465</v>
      </c>
      <c r="T338" s="268">
        <v>2103.2199999999998</v>
      </c>
      <c r="U338" s="273">
        <v>43465</v>
      </c>
      <c r="V338" s="268">
        <v>2046.6</v>
      </c>
      <c r="W338" s="273">
        <v>43465</v>
      </c>
      <c r="X338" s="268">
        <v>4.0999999999999996</v>
      </c>
      <c r="Y338" s="273">
        <v>43465</v>
      </c>
      <c r="Z338" s="268">
        <v>2.3548999999999998</v>
      </c>
      <c r="AA338" s="273">
        <v>43465</v>
      </c>
      <c r="AB338" s="268">
        <v>2.6842000000000001</v>
      </c>
      <c r="AC338" s="275">
        <v>38562</v>
      </c>
      <c r="AD338" s="271">
        <v>115.3125</v>
      </c>
      <c r="AE338" s="275">
        <v>38383</v>
      </c>
      <c r="AF338" s="271">
        <v>4.5849000000000002</v>
      </c>
      <c r="AG338" s="273"/>
      <c r="AI338" s="275">
        <v>43100</v>
      </c>
      <c r="AJ338" s="271">
        <v>169.05</v>
      </c>
      <c r="AK338" s="275">
        <v>35430</v>
      </c>
      <c r="AL338" s="270">
        <v>115.4</v>
      </c>
      <c r="AM338" s="275">
        <v>43069</v>
      </c>
      <c r="AN338" s="271">
        <v>8539.1650000000009</v>
      </c>
      <c r="AO338" s="275">
        <v>39933</v>
      </c>
      <c r="AP338" s="271">
        <v>338.1</v>
      </c>
      <c r="AQ338" s="275"/>
      <c r="AR338" s="270"/>
      <c r="AS338" s="275"/>
      <c r="AT338" s="270"/>
      <c r="AU338" s="275"/>
      <c r="AV338" s="271"/>
      <c r="AW338" s="275">
        <v>42978</v>
      </c>
      <c r="AX338" s="270">
        <v>815.12</v>
      </c>
      <c r="AY338" s="275"/>
      <c r="AZ338" s="270"/>
      <c r="BA338" s="275">
        <v>43098</v>
      </c>
      <c r="BB338" s="270">
        <v>231.1</v>
      </c>
      <c r="BC338" s="273"/>
      <c r="BE338" s="273">
        <v>43465</v>
      </c>
      <c r="BF338" s="268">
        <v>1761.83</v>
      </c>
      <c r="BG338" s="273"/>
      <c r="BI338" s="273"/>
      <c r="BK338" s="273"/>
    </row>
    <row r="339" spans="1:63" x14ac:dyDescent="0.25">
      <c r="A339" s="273">
        <v>43496</v>
      </c>
      <c r="B339" s="268">
        <v>1995.67</v>
      </c>
      <c r="C339" s="273">
        <v>43496</v>
      </c>
      <c r="D339" s="268">
        <v>2895.56</v>
      </c>
      <c r="E339" s="273">
        <v>43496</v>
      </c>
      <c r="F339" s="268">
        <v>268.85000000000002</v>
      </c>
      <c r="G339" s="273">
        <v>43496</v>
      </c>
      <c r="H339" s="268">
        <v>1882.86</v>
      </c>
      <c r="I339" s="273">
        <v>43496</v>
      </c>
      <c r="J339" s="268">
        <v>1031.2149999999999</v>
      </c>
      <c r="K339" s="273">
        <v>43496</v>
      </c>
      <c r="L339" s="268">
        <v>1191.396</v>
      </c>
      <c r="M339" s="273"/>
      <c r="O339" s="273">
        <v>43496</v>
      </c>
      <c r="P339" s="268">
        <v>486.20679999999999</v>
      </c>
      <c r="Q339" s="273"/>
      <c r="S339" s="273">
        <v>43496</v>
      </c>
      <c r="T339" s="268">
        <v>2119.89</v>
      </c>
      <c r="U339" s="273">
        <v>43496</v>
      </c>
      <c r="V339" s="268">
        <v>2068.34</v>
      </c>
      <c r="W339" s="273">
        <v>43496</v>
      </c>
      <c r="X339" s="268">
        <v>3.5</v>
      </c>
      <c r="Y339" s="273">
        <v>43496</v>
      </c>
      <c r="Z339" s="268">
        <v>2.3839000000000001</v>
      </c>
      <c r="AA339" s="273">
        <v>43496</v>
      </c>
      <c r="AB339" s="268">
        <v>2.6292999999999997</v>
      </c>
      <c r="AC339" s="275">
        <v>38595</v>
      </c>
      <c r="AD339" s="271">
        <v>118.375</v>
      </c>
      <c r="AE339" s="275">
        <v>38411</v>
      </c>
      <c r="AF339" s="271">
        <v>4.7195</v>
      </c>
      <c r="AG339" s="273"/>
      <c r="AI339" s="275">
        <v>43131</v>
      </c>
      <c r="AJ339" s="271">
        <v>168.44</v>
      </c>
      <c r="AK339" s="275">
        <v>35461</v>
      </c>
      <c r="AL339" s="270">
        <v>115.2</v>
      </c>
      <c r="AM339" s="275">
        <v>43100</v>
      </c>
      <c r="AN339" s="271">
        <v>8569.4590000000007</v>
      </c>
      <c r="AO339" s="275">
        <v>39962</v>
      </c>
      <c r="AP339" s="271">
        <v>361.86</v>
      </c>
      <c r="AQ339" s="275"/>
      <c r="AR339" s="270"/>
      <c r="AS339" s="275"/>
      <c r="AT339" s="270"/>
      <c r="AU339" s="275"/>
      <c r="AV339" s="271"/>
      <c r="AW339" s="275">
        <v>43007</v>
      </c>
      <c r="AX339" s="270">
        <v>868.68</v>
      </c>
      <c r="AY339" s="275"/>
      <c r="AZ339" s="270"/>
      <c r="BA339" s="275">
        <v>43131</v>
      </c>
      <c r="BB339" s="270">
        <v>255.5</v>
      </c>
      <c r="BC339" s="273"/>
      <c r="BE339" s="273">
        <v>43496</v>
      </c>
      <c r="BF339" s="268">
        <v>1768.62</v>
      </c>
      <c r="BG339" s="273"/>
      <c r="BI339" s="273"/>
      <c r="BK339" s="273"/>
    </row>
    <row r="340" spans="1:63" x14ac:dyDescent="0.25">
      <c r="A340" s="273">
        <v>43524</v>
      </c>
      <c r="B340" s="268">
        <v>2028.86</v>
      </c>
      <c r="C340" s="273">
        <v>43524</v>
      </c>
      <c r="D340" s="268">
        <v>2901.84</v>
      </c>
      <c r="E340" s="273">
        <v>43524</v>
      </c>
      <c r="F340" s="268">
        <v>269.35000000000002</v>
      </c>
      <c r="G340" s="273">
        <v>43524</v>
      </c>
      <c r="H340" s="268">
        <v>1881.44</v>
      </c>
      <c r="I340" s="273">
        <v>43524</v>
      </c>
      <c r="J340" s="268">
        <v>1018.6121000000001</v>
      </c>
      <c r="K340" s="273">
        <v>43524</v>
      </c>
      <c r="L340" s="268">
        <v>1197.7750000000001</v>
      </c>
      <c r="M340" s="273"/>
      <c r="O340" s="273">
        <v>43524</v>
      </c>
      <c r="P340" s="268">
        <v>483.40820000000002</v>
      </c>
      <c r="Q340" s="273"/>
      <c r="S340" s="273">
        <v>43524</v>
      </c>
      <c r="T340" s="268">
        <v>2117.9699999999998</v>
      </c>
      <c r="U340" s="273">
        <v>43524</v>
      </c>
      <c r="V340" s="268">
        <v>2067.14</v>
      </c>
      <c r="W340" s="273">
        <v>43524</v>
      </c>
      <c r="X340" s="268">
        <v>3</v>
      </c>
      <c r="Y340" s="273">
        <v>43524</v>
      </c>
      <c r="Z340" s="268">
        <v>2.4325999999999999</v>
      </c>
      <c r="AA340" s="273">
        <v>43524</v>
      </c>
      <c r="AB340" s="268">
        <v>2.7149999999999999</v>
      </c>
      <c r="AC340" s="275">
        <v>38625</v>
      </c>
      <c r="AD340" s="271">
        <v>114.40625</v>
      </c>
      <c r="AE340" s="275">
        <v>38442</v>
      </c>
      <c r="AF340" s="271">
        <v>4.7548000000000004</v>
      </c>
      <c r="AG340" s="273"/>
      <c r="AI340" s="275">
        <v>43159</v>
      </c>
      <c r="AJ340" s="271">
        <v>171.42</v>
      </c>
      <c r="AK340" s="275">
        <v>35489</v>
      </c>
      <c r="AL340" s="270">
        <v>112.9</v>
      </c>
      <c r="AM340" s="275">
        <v>43131</v>
      </c>
      <c r="AN340" s="271">
        <v>8648.3109999999997</v>
      </c>
      <c r="AO340" s="275">
        <v>39994</v>
      </c>
      <c r="AP340" s="271">
        <v>360.84</v>
      </c>
      <c r="AQ340" s="275"/>
      <c r="AR340" s="270"/>
      <c r="AS340" s="275"/>
      <c r="AT340" s="270"/>
      <c r="AU340" s="275"/>
      <c r="AV340" s="271"/>
      <c r="AW340" s="275">
        <v>43039</v>
      </c>
      <c r="AX340" s="270">
        <v>922.17</v>
      </c>
      <c r="AY340" s="275"/>
      <c r="AZ340" s="270"/>
      <c r="BA340" s="275">
        <v>43159</v>
      </c>
      <c r="BB340" s="270">
        <v>239.4</v>
      </c>
      <c r="BC340" s="273"/>
      <c r="BE340" s="273">
        <v>43524</v>
      </c>
      <c r="BF340" s="268">
        <v>1769.01</v>
      </c>
      <c r="BG340" s="273"/>
      <c r="BI340" s="273"/>
      <c r="BK340" s="273"/>
    </row>
    <row r="341" spans="1:63" x14ac:dyDescent="0.25">
      <c r="A341" s="273">
        <v>43553</v>
      </c>
      <c r="B341" s="268">
        <v>2047.94</v>
      </c>
      <c r="C341" s="273">
        <v>43553</v>
      </c>
      <c r="D341" s="268">
        <v>2974.53</v>
      </c>
      <c r="E341" s="273">
        <v>43553</v>
      </c>
      <c r="F341" s="268">
        <v>270</v>
      </c>
      <c r="G341" s="273">
        <v>43553</v>
      </c>
      <c r="H341" s="268">
        <v>1904.59</v>
      </c>
      <c r="I341" s="273">
        <v>43553</v>
      </c>
      <c r="J341" s="268">
        <v>1072.143</v>
      </c>
      <c r="K341" s="273">
        <v>43553</v>
      </c>
      <c r="L341" s="268">
        <v>1216.7090000000001</v>
      </c>
      <c r="M341" s="273"/>
      <c r="O341" s="273">
        <v>43553</v>
      </c>
      <c r="P341" s="268">
        <v>489.46019999999999</v>
      </c>
      <c r="Q341" s="273"/>
      <c r="S341" s="273">
        <v>43553</v>
      </c>
      <c r="T341" s="268">
        <v>2148.8000000000002</v>
      </c>
      <c r="U341" s="273">
        <v>43553</v>
      </c>
      <c r="V341" s="268">
        <v>2106.83</v>
      </c>
      <c r="W341" s="273">
        <v>43555</v>
      </c>
      <c r="X341" s="268">
        <v>2.9</v>
      </c>
      <c r="Y341" s="273">
        <v>43553</v>
      </c>
      <c r="Z341" s="268">
        <v>2.3809</v>
      </c>
      <c r="AA341" s="273">
        <v>43553</v>
      </c>
      <c r="AB341" s="268">
        <v>2.4050000000000002</v>
      </c>
      <c r="AC341" s="275">
        <v>38656</v>
      </c>
      <c r="AD341" s="271">
        <v>111.96875</v>
      </c>
      <c r="AE341" s="275">
        <v>38471</v>
      </c>
      <c r="AF341" s="271">
        <v>4.5133000000000001</v>
      </c>
      <c r="AG341" s="273"/>
      <c r="AI341" s="275">
        <v>43190</v>
      </c>
      <c r="AJ341" s="271">
        <v>173.18</v>
      </c>
      <c r="AK341" s="275">
        <v>35520</v>
      </c>
      <c r="AL341" s="270">
        <v>114.1</v>
      </c>
      <c r="AM341" s="275">
        <v>43159</v>
      </c>
      <c r="AN341" s="271">
        <v>8668.9220000000005</v>
      </c>
      <c r="AO341" s="275">
        <v>40025</v>
      </c>
      <c r="AP341" s="271">
        <v>371.62</v>
      </c>
      <c r="AQ341" s="275"/>
      <c r="AR341" s="270"/>
      <c r="AS341" s="275"/>
      <c r="AT341" s="270"/>
      <c r="AU341" s="275"/>
      <c r="AV341" s="271"/>
      <c r="AW341" s="275">
        <v>43069</v>
      </c>
      <c r="AX341" s="270">
        <v>930.3</v>
      </c>
      <c r="AY341" s="275"/>
      <c r="AZ341" s="270"/>
      <c r="BA341" s="275">
        <v>43189</v>
      </c>
      <c r="BB341" s="270">
        <v>252.3</v>
      </c>
      <c r="BC341" s="273"/>
      <c r="BE341" s="273">
        <v>43553</v>
      </c>
      <c r="BF341" s="268">
        <v>1793.74</v>
      </c>
      <c r="BG341" s="273"/>
      <c r="BI341" s="273"/>
      <c r="BK341" s="273"/>
    </row>
    <row r="342" spans="1:63" x14ac:dyDescent="0.25">
      <c r="A342" s="273">
        <v>43585</v>
      </c>
      <c r="B342" s="268">
        <v>2077.06</v>
      </c>
      <c r="C342" s="273">
        <v>43585</v>
      </c>
      <c r="D342" s="268">
        <v>2990.68</v>
      </c>
      <c r="E342" s="273">
        <v>43585</v>
      </c>
      <c r="F342" s="268">
        <v>270.52999999999997</v>
      </c>
      <c r="G342" s="273">
        <v>43585</v>
      </c>
      <c r="H342" s="268">
        <v>1905.39</v>
      </c>
      <c r="I342" s="273">
        <v>43585</v>
      </c>
      <c r="J342" s="268">
        <v>1052.9469999999999</v>
      </c>
      <c r="K342" s="273">
        <v>43585</v>
      </c>
      <c r="L342" s="268">
        <v>1221.2819999999999</v>
      </c>
      <c r="O342" s="273">
        <v>43585</v>
      </c>
      <c r="P342" s="268">
        <v>488.01089999999999</v>
      </c>
      <c r="S342" s="273">
        <v>43585</v>
      </c>
      <c r="T342" s="268">
        <v>2147.5300000000002</v>
      </c>
      <c r="U342" s="273">
        <v>43585</v>
      </c>
      <c r="V342" s="268">
        <v>2107.37</v>
      </c>
      <c r="W342" s="273">
        <v>43585</v>
      </c>
      <c r="X342" s="268">
        <v>2.5</v>
      </c>
      <c r="Y342" s="273">
        <v>43585</v>
      </c>
      <c r="Z342" s="268">
        <v>2.4098999999999999</v>
      </c>
      <c r="AA342" s="273">
        <v>43585</v>
      </c>
      <c r="AB342" s="268">
        <v>2.5018000000000002</v>
      </c>
      <c r="AC342" s="275">
        <v>38686</v>
      </c>
      <c r="AD342" s="271">
        <v>112.28125</v>
      </c>
      <c r="AE342" s="275">
        <v>38503</v>
      </c>
      <c r="AF342" s="271">
        <v>4.3205</v>
      </c>
      <c r="AG342" s="273"/>
      <c r="AI342" s="275">
        <v>43220</v>
      </c>
      <c r="AJ342" s="271">
        <v>173.99</v>
      </c>
      <c r="AK342" s="275">
        <v>35550</v>
      </c>
      <c r="AL342" s="270">
        <v>116.8</v>
      </c>
      <c r="AM342" s="275">
        <v>43190</v>
      </c>
      <c r="AN342" s="271">
        <v>8635.9459999999999</v>
      </c>
      <c r="AO342" s="275">
        <v>40056</v>
      </c>
      <c r="AP342" s="271">
        <v>381.52</v>
      </c>
      <c r="AQ342" s="275"/>
      <c r="AR342" s="270"/>
      <c r="AS342" s="275"/>
      <c r="AT342" s="270"/>
      <c r="AU342" s="275"/>
      <c r="AV342" s="271"/>
      <c r="AW342" s="275">
        <v>43098</v>
      </c>
      <c r="AX342" s="270">
        <v>1009.44</v>
      </c>
      <c r="AY342" s="275"/>
      <c r="AZ342" s="270"/>
      <c r="BA342" s="275">
        <v>43220</v>
      </c>
      <c r="BB342" s="270">
        <v>258.10000000000002</v>
      </c>
      <c r="BC342" s="273"/>
      <c r="BE342" s="273">
        <v>43585</v>
      </c>
      <c r="BF342" s="268">
        <v>1794.71</v>
      </c>
      <c r="BG342" s="273"/>
      <c r="BI342" s="273"/>
      <c r="BK342" s="273"/>
    </row>
    <row r="343" spans="1:63" x14ac:dyDescent="0.25">
      <c r="A343" s="273">
        <v>43616</v>
      </c>
      <c r="B343" s="268">
        <v>2052.37</v>
      </c>
      <c r="C343" s="273">
        <v>43616</v>
      </c>
      <c r="D343" s="268">
        <v>3033.53</v>
      </c>
      <c r="E343" s="273">
        <v>43616</v>
      </c>
      <c r="F343" s="268">
        <v>271.17</v>
      </c>
      <c r="G343" s="273">
        <v>43616</v>
      </c>
      <c r="H343" s="268">
        <v>1933.54</v>
      </c>
      <c r="I343" s="273">
        <v>43616</v>
      </c>
      <c r="J343" s="268">
        <v>1121.847</v>
      </c>
      <c r="K343" s="273">
        <v>43616</v>
      </c>
      <c r="L343" s="268">
        <v>1238.1189999999999</v>
      </c>
      <c r="O343" s="273">
        <v>43616</v>
      </c>
      <c r="P343" s="268">
        <v>494.61930000000001</v>
      </c>
      <c r="S343" s="273">
        <v>43616</v>
      </c>
      <c r="T343" s="268">
        <v>2175.29</v>
      </c>
      <c r="U343" s="273">
        <v>43616</v>
      </c>
      <c r="V343" s="268">
        <v>2144.7800000000002</v>
      </c>
      <c r="W343" s="273">
        <v>43616</v>
      </c>
      <c r="X343" s="268">
        <v>2.5</v>
      </c>
      <c r="Y343" s="273">
        <v>43616</v>
      </c>
      <c r="Z343" s="268">
        <v>2.3399000000000001</v>
      </c>
      <c r="AA343" s="273">
        <v>43616</v>
      </c>
      <c r="AB343" s="268">
        <v>2.1246</v>
      </c>
      <c r="AC343" s="275">
        <v>38716</v>
      </c>
      <c r="AD343" s="271">
        <v>114.1875</v>
      </c>
      <c r="AE343" s="275">
        <v>38533</v>
      </c>
      <c r="AF343" s="271">
        <v>4.1910999999999996</v>
      </c>
      <c r="AG343" s="273"/>
      <c r="AI343" s="275">
        <v>43251</v>
      </c>
      <c r="AJ343" s="271">
        <v>175.82</v>
      </c>
      <c r="AK343" s="275">
        <v>35581</v>
      </c>
      <c r="AL343" s="270">
        <v>114.5</v>
      </c>
      <c r="AM343" s="275">
        <v>43220</v>
      </c>
      <c r="AN343" s="271">
        <v>8660.8850000000002</v>
      </c>
      <c r="AO343" s="275">
        <v>40086</v>
      </c>
      <c r="AP343" s="271">
        <v>372.37</v>
      </c>
      <c r="AQ343" s="275"/>
      <c r="AR343" s="270"/>
      <c r="AS343" s="275"/>
      <c r="AT343" s="270"/>
      <c r="AU343" s="275"/>
      <c r="AV343" s="271"/>
      <c r="AW343" s="275">
        <v>43131</v>
      </c>
      <c r="AX343" s="270">
        <v>1051.46</v>
      </c>
      <c r="AY343" s="275"/>
      <c r="AZ343" s="270"/>
      <c r="BA343" s="275">
        <v>43251</v>
      </c>
      <c r="BB343" s="270">
        <v>242.7</v>
      </c>
      <c r="BC343" s="273"/>
      <c r="BE343" s="273">
        <v>43616</v>
      </c>
      <c r="BF343" s="268">
        <v>1822.52</v>
      </c>
      <c r="BG343" s="273"/>
      <c r="BI343" s="273"/>
      <c r="BK343" s="273"/>
    </row>
    <row r="344" spans="1:63" x14ac:dyDescent="0.25">
      <c r="A344" s="273">
        <v>43644</v>
      </c>
      <c r="B344" s="268">
        <v>2099.15</v>
      </c>
      <c r="C344" s="273">
        <v>43644</v>
      </c>
      <c r="D344" s="268">
        <v>3107.73</v>
      </c>
      <c r="E344" s="273">
        <v>43644</v>
      </c>
      <c r="F344" s="268">
        <v>271.92</v>
      </c>
      <c r="G344" s="273">
        <v>43644</v>
      </c>
      <c r="H344" s="268">
        <v>1949.63</v>
      </c>
      <c r="I344" s="273">
        <v>43644</v>
      </c>
      <c r="J344" s="268">
        <v>1136.8240000000001</v>
      </c>
      <c r="K344" s="273">
        <v>43644</v>
      </c>
      <c r="L344" s="268">
        <v>1242.691</v>
      </c>
      <c r="O344" s="273">
        <v>43644</v>
      </c>
      <c r="P344" s="268">
        <v>505.58580000000001</v>
      </c>
      <c r="S344" s="273">
        <v>43644</v>
      </c>
      <c r="T344" s="268">
        <v>2190.94</v>
      </c>
      <c r="U344" s="273">
        <v>43644</v>
      </c>
      <c r="V344" s="268">
        <v>2171.71</v>
      </c>
      <c r="W344" s="273">
        <v>43646</v>
      </c>
      <c r="X344" s="268">
        <v>1.6</v>
      </c>
      <c r="Y344" s="273">
        <v>43644</v>
      </c>
      <c r="Z344" s="268">
        <v>2.0868000000000002</v>
      </c>
      <c r="AA344" s="273">
        <v>43644</v>
      </c>
      <c r="AB344" s="268">
        <v>2.0051000000000001</v>
      </c>
      <c r="AC344" s="275">
        <v>38748</v>
      </c>
      <c r="AD344" s="271">
        <v>112.84375</v>
      </c>
      <c r="AE344" s="275">
        <v>38562</v>
      </c>
      <c r="AF344" s="271">
        <v>4.4706000000000001</v>
      </c>
      <c r="AG344" s="273"/>
      <c r="AI344" s="275">
        <v>43281</v>
      </c>
      <c r="AJ344" s="271">
        <v>172.73</v>
      </c>
      <c r="AK344" s="275">
        <v>35611</v>
      </c>
      <c r="AL344" s="270">
        <v>109.2</v>
      </c>
      <c r="AM344" s="275">
        <v>43251</v>
      </c>
      <c r="AN344" s="271">
        <v>8642.4429999999993</v>
      </c>
      <c r="AO344" s="275">
        <v>40116</v>
      </c>
      <c r="AP344" s="271">
        <v>389.25</v>
      </c>
      <c r="AQ344" s="275"/>
      <c r="AR344" s="270"/>
      <c r="AS344" s="275"/>
      <c r="AT344" s="270"/>
      <c r="AU344" s="275"/>
      <c r="AV344" s="271"/>
      <c r="AW344" s="275">
        <v>43159</v>
      </c>
      <c r="AX344" s="270">
        <v>989.45</v>
      </c>
      <c r="AY344" s="275"/>
      <c r="AZ344" s="270"/>
      <c r="BA344" s="275">
        <v>43280</v>
      </c>
      <c r="BB344" s="270">
        <v>245.5</v>
      </c>
      <c r="BE344" s="273">
        <v>43644</v>
      </c>
      <c r="BF344" s="268">
        <v>1835.29</v>
      </c>
    </row>
    <row r="345" spans="1:63" x14ac:dyDescent="0.25">
      <c r="A345" s="273">
        <v>43677</v>
      </c>
      <c r="B345" s="268">
        <v>2110.98</v>
      </c>
      <c r="C345" s="273">
        <v>43677</v>
      </c>
      <c r="D345" s="268">
        <v>3125.11</v>
      </c>
      <c r="E345" s="273">
        <v>43677</v>
      </c>
      <c r="F345" s="268">
        <v>272.33999999999997</v>
      </c>
      <c r="G345" s="273">
        <v>43677</v>
      </c>
      <c r="H345" s="268">
        <v>1946.14</v>
      </c>
      <c r="I345" s="273">
        <v>43677</v>
      </c>
      <c r="J345" s="268">
        <v>1138.645</v>
      </c>
      <c r="K345" s="273">
        <v>43677</v>
      </c>
      <c r="L345" s="268">
        <v>1252.7059999999999</v>
      </c>
      <c r="O345" s="273">
        <v>43677</v>
      </c>
      <c r="P345" s="268">
        <v>504.18090000000001</v>
      </c>
      <c r="S345" s="273">
        <v>43677</v>
      </c>
      <c r="T345" s="268">
        <v>2199.79</v>
      </c>
      <c r="U345" s="273">
        <v>43677</v>
      </c>
      <c r="V345" s="268">
        <v>2176.4899999999998</v>
      </c>
      <c r="Y345" s="273">
        <v>43677</v>
      </c>
      <c r="Z345" s="268">
        <v>2.0615999999999999</v>
      </c>
      <c r="AA345" s="273">
        <v>43677</v>
      </c>
      <c r="AB345" s="268">
        <v>2.0144000000000002</v>
      </c>
      <c r="AC345" s="275">
        <v>38776</v>
      </c>
      <c r="AD345" s="271">
        <v>113.09375</v>
      </c>
      <c r="AE345" s="275">
        <v>38595</v>
      </c>
      <c r="AF345" s="271">
        <v>4.2537000000000003</v>
      </c>
      <c r="AG345" s="273"/>
      <c r="AI345" s="275">
        <v>43312</v>
      </c>
      <c r="AJ345" s="271">
        <v>167.1</v>
      </c>
      <c r="AK345" s="275">
        <v>35642</v>
      </c>
      <c r="AL345" s="270">
        <v>109.7</v>
      </c>
      <c r="AM345" s="275">
        <v>43281</v>
      </c>
      <c r="AN345" s="271">
        <v>8640.2309999999998</v>
      </c>
      <c r="AO345" s="275">
        <v>40147</v>
      </c>
      <c r="AP345" s="271">
        <v>414.57</v>
      </c>
      <c r="AQ345" s="275"/>
      <c r="AR345" s="270"/>
      <c r="AS345" s="275"/>
      <c r="AT345" s="270"/>
      <c r="AU345" s="275"/>
      <c r="AV345" s="271"/>
      <c r="AW345" s="275">
        <v>43189</v>
      </c>
      <c r="AX345" s="270">
        <v>939.94</v>
      </c>
      <c r="AY345" s="275"/>
      <c r="AZ345" s="270"/>
      <c r="BA345" s="275">
        <v>43312</v>
      </c>
      <c r="BB345" s="270">
        <v>237.9</v>
      </c>
      <c r="BE345" s="273">
        <v>43677</v>
      </c>
      <c r="BF345" s="268">
        <v>1835.49</v>
      </c>
    </row>
    <row r="346" spans="1:63" x14ac:dyDescent="0.25">
      <c r="AC346" s="275">
        <v>38807</v>
      </c>
      <c r="AD346" s="271">
        <v>109.15625</v>
      </c>
      <c r="AE346" s="275">
        <v>38625</v>
      </c>
      <c r="AF346" s="271">
        <v>4.5667999999999997</v>
      </c>
      <c r="AG346" s="273"/>
      <c r="AI346" s="275">
        <v>43343</v>
      </c>
      <c r="AJ346" s="271">
        <v>167.83</v>
      </c>
      <c r="AK346" s="275">
        <v>35673</v>
      </c>
      <c r="AL346" s="270">
        <v>110.1</v>
      </c>
      <c r="AM346" s="275">
        <v>43312</v>
      </c>
      <c r="AN346" s="271">
        <v>8657.9220000000005</v>
      </c>
      <c r="AO346" s="275">
        <v>40178</v>
      </c>
      <c r="AP346" s="271">
        <v>421.13</v>
      </c>
      <c r="AQ346" s="275"/>
      <c r="AR346" s="270"/>
      <c r="AS346" s="275"/>
      <c r="AT346" s="270"/>
      <c r="AU346" s="275"/>
      <c r="AV346" s="271"/>
      <c r="AW346" s="275">
        <v>43220</v>
      </c>
      <c r="AX346" s="270">
        <v>919.08</v>
      </c>
      <c r="AY346" s="275"/>
      <c r="AZ346" s="270"/>
      <c r="BA346" s="275">
        <v>43343</v>
      </c>
      <c r="BB346" s="270">
        <v>231.4</v>
      </c>
    </row>
    <row r="347" spans="1:63" x14ac:dyDescent="0.25">
      <c r="AC347" s="275">
        <v>38835</v>
      </c>
      <c r="AD347" s="271">
        <v>106.84375</v>
      </c>
      <c r="AE347" s="275">
        <v>38656</v>
      </c>
      <c r="AF347" s="271">
        <v>4.7537000000000003</v>
      </c>
      <c r="AG347" s="273"/>
      <c r="AI347" s="275">
        <v>43373</v>
      </c>
      <c r="AJ347" s="271">
        <v>164.53</v>
      </c>
      <c r="AK347" s="275">
        <v>35703</v>
      </c>
      <c r="AL347" s="270">
        <v>110.3</v>
      </c>
      <c r="AM347" s="275">
        <v>43343</v>
      </c>
      <c r="AN347" s="271">
        <v>8698.98</v>
      </c>
      <c r="AO347" s="275">
        <v>40207</v>
      </c>
      <c r="AP347" s="271">
        <v>415.49</v>
      </c>
      <c r="AQ347" s="275"/>
      <c r="AR347" s="270"/>
      <c r="AS347" s="275"/>
      <c r="AT347" s="270"/>
      <c r="AU347" s="275"/>
      <c r="AV347" s="271"/>
      <c r="AW347" s="275">
        <v>43251</v>
      </c>
      <c r="AX347" s="270">
        <v>927.92</v>
      </c>
      <c r="AY347" s="275"/>
      <c r="AZ347" s="270"/>
      <c r="BA347" s="275">
        <v>43371</v>
      </c>
      <c r="BB347" s="270">
        <v>240.7</v>
      </c>
    </row>
    <row r="348" spans="1:63" x14ac:dyDescent="0.25">
      <c r="AC348" s="275">
        <v>38868</v>
      </c>
      <c r="AD348" s="271">
        <v>106.40625</v>
      </c>
      <c r="AE348" s="275">
        <v>38686</v>
      </c>
      <c r="AF348" s="271">
        <v>4.6927000000000003</v>
      </c>
      <c r="AG348" s="273"/>
      <c r="AI348" s="275">
        <v>43404</v>
      </c>
      <c r="AJ348" s="271">
        <v>162.94</v>
      </c>
      <c r="AK348" s="275">
        <v>35734</v>
      </c>
      <c r="AL348" s="270">
        <v>111.2</v>
      </c>
      <c r="AM348" s="275">
        <v>43373</v>
      </c>
      <c r="AN348" s="271">
        <v>8717.09</v>
      </c>
      <c r="AO348" s="275">
        <v>40235</v>
      </c>
      <c r="AP348" s="271">
        <v>427.52</v>
      </c>
      <c r="AQ348" s="275"/>
      <c r="AR348" s="270"/>
      <c r="AS348" s="275"/>
      <c r="AT348" s="270"/>
      <c r="AU348" s="275"/>
      <c r="AV348" s="271"/>
      <c r="AW348" s="275">
        <v>43280</v>
      </c>
      <c r="AX348" s="270">
        <v>850.41</v>
      </c>
      <c r="AY348" s="275"/>
      <c r="AZ348" s="270"/>
      <c r="BA348" s="275">
        <v>43404</v>
      </c>
      <c r="BB348" s="270">
        <v>224.9</v>
      </c>
    </row>
    <row r="349" spans="1:63" x14ac:dyDescent="0.25">
      <c r="AC349" s="275">
        <v>38898</v>
      </c>
      <c r="AD349" s="271">
        <v>106.65625</v>
      </c>
      <c r="AE349" s="275">
        <v>38716</v>
      </c>
      <c r="AF349" s="271">
        <v>4.5347999999999997</v>
      </c>
      <c r="AG349" s="273"/>
      <c r="AI349" s="275">
        <v>43434</v>
      </c>
      <c r="AJ349" s="271">
        <v>161.75</v>
      </c>
      <c r="AK349" s="275">
        <v>35764</v>
      </c>
      <c r="AL349" s="270">
        <v>112.2</v>
      </c>
      <c r="AM349" s="275">
        <v>43404</v>
      </c>
      <c r="AN349" s="271">
        <v>8552.7720000000008</v>
      </c>
      <c r="AO349" s="275">
        <v>40268</v>
      </c>
      <c r="AP349" s="271">
        <v>431.17</v>
      </c>
      <c r="AQ349" s="275"/>
      <c r="AR349" s="270"/>
      <c r="AS349" s="275"/>
      <c r="AT349" s="270"/>
      <c r="AU349" s="275"/>
      <c r="AV349" s="271"/>
      <c r="AW349" s="275">
        <v>43312</v>
      </c>
      <c r="AX349" s="270">
        <v>903.45</v>
      </c>
      <c r="AY349" s="275"/>
      <c r="AZ349" s="270"/>
      <c r="BA349" s="275">
        <v>43434</v>
      </c>
      <c r="BB349" s="270">
        <v>249.9</v>
      </c>
    </row>
    <row r="350" spans="1:63" x14ac:dyDescent="0.25">
      <c r="AC350" s="275">
        <v>38929</v>
      </c>
      <c r="AD350" s="271">
        <v>108.28125</v>
      </c>
      <c r="AE350" s="275">
        <v>38748</v>
      </c>
      <c r="AF350" s="271">
        <v>4.6768000000000001</v>
      </c>
      <c r="AG350" s="273"/>
      <c r="AI350" s="275">
        <v>43465</v>
      </c>
      <c r="AJ350" s="271">
        <v>161.47</v>
      </c>
      <c r="AK350" s="275">
        <v>35795</v>
      </c>
      <c r="AL350" s="270">
        <v>110.6</v>
      </c>
      <c r="AM350" s="275">
        <v>43434</v>
      </c>
      <c r="AN350" s="271">
        <v>8472.8220000000001</v>
      </c>
      <c r="AO350" s="275">
        <v>40298</v>
      </c>
      <c r="AP350" s="271">
        <v>444.93</v>
      </c>
      <c r="AQ350" s="275"/>
      <c r="AR350" s="270"/>
      <c r="AS350" s="275"/>
      <c r="AT350" s="270"/>
      <c r="AU350" s="275"/>
      <c r="AV350" s="271"/>
      <c r="AW350" s="275">
        <v>43343</v>
      </c>
      <c r="AX350" s="270">
        <v>888.53</v>
      </c>
      <c r="AY350" s="275"/>
      <c r="AZ350" s="270"/>
      <c r="BA350" s="275">
        <v>43465</v>
      </c>
      <c r="BB350" s="270">
        <v>219</v>
      </c>
    </row>
    <row r="351" spans="1:63" x14ac:dyDescent="0.25">
      <c r="AC351" s="275">
        <v>38960</v>
      </c>
      <c r="AD351" s="271">
        <v>110.6875</v>
      </c>
      <c r="AE351" s="275">
        <v>38776</v>
      </c>
      <c r="AF351" s="271">
        <v>4.5075000000000003</v>
      </c>
      <c r="AG351" s="273"/>
      <c r="AI351" s="275">
        <v>43496</v>
      </c>
      <c r="AJ351" s="271">
        <v>163.93</v>
      </c>
      <c r="AK351" s="275">
        <v>35826</v>
      </c>
      <c r="AL351" s="270">
        <v>108.1</v>
      </c>
      <c r="AM351" s="275">
        <v>43465</v>
      </c>
      <c r="AN351" s="271">
        <v>8305.3439999999991</v>
      </c>
      <c r="AO351" s="275">
        <v>40329</v>
      </c>
      <c r="AP351" s="271">
        <v>424.86</v>
      </c>
      <c r="AQ351" s="275"/>
      <c r="AR351" s="270"/>
      <c r="AS351" s="275"/>
      <c r="AT351" s="270"/>
      <c r="AU351" s="275"/>
      <c r="AV351" s="271"/>
      <c r="AW351" s="275">
        <v>43371</v>
      </c>
      <c r="AX351" s="270">
        <v>948.67</v>
      </c>
      <c r="AY351" s="275"/>
      <c r="AZ351" s="270"/>
      <c r="BA351" s="275">
        <v>43496</v>
      </c>
      <c r="BB351" s="270">
        <v>266.2</v>
      </c>
    </row>
    <row r="352" spans="1:63" x14ac:dyDescent="0.25">
      <c r="AC352" s="275">
        <v>38989</v>
      </c>
      <c r="AD352" s="271">
        <v>112.40625</v>
      </c>
      <c r="AE352" s="275">
        <v>38807</v>
      </c>
      <c r="AF352" s="271">
        <v>4.8898000000000001</v>
      </c>
      <c r="AG352" s="273"/>
      <c r="AI352" s="275">
        <v>43524</v>
      </c>
      <c r="AJ352" s="271">
        <v>167.02</v>
      </c>
      <c r="AK352" s="275">
        <v>35854</v>
      </c>
      <c r="AL352" s="270">
        <v>107.1</v>
      </c>
      <c r="AM352" s="275">
        <v>43496</v>
      </c>
      <c r="AN352" s="271">
        <v>8515.8739999999998</v>
      </c>
      <c r="AO352" s="275">
        <v>40359</v>
      </c>
      <c r="AP352" s="271">
        <v>418.89</v>
      </c>
      <c r="AQ352" s="275"/>
      <c r="AR352" s="270"/>
      <c r="AS352" s="275"/>
      <c r="AT352" s="270"/>
      <c r="AU352" s="275"/>
      <c r="AV352" s="271"/>
      <c r="AW352" s="275">
        <v>43404</v>
      </c>
      <c r="AX352" s="270">
        <v>783.35</v>
      </c>
      <c r="AY352" s="275"/>
      <c r="AZ352" s="270"/>
      <c r="BA352" s="275">
        <v>43524</v>
      </c>
      <c r="BB352" s="270">
        <v>247</v>
      </c>
    </row>
    <row r="353" spans="29:54" x14ac:dyDescent="0.25">
      <c r="AC353" s="275">
        <v>39021</v>
      </c>
      <c r="AD353" s="271">
        <v>112.65625</v>
      </c>
      <c r="AE353" s="275">
        <v>38835</v>
      </c>
      <c r="AF353" s="271">
        <v>5.1615000000000002</v>
      </c>
      <c r="AG353" s="273"/>
      <c r="AI353" s="275">
        <v>43555</v>
      </c>
      <c r="AJ353" s="271">
        <v>167.62</v>
      </c>
      <c r="AK353" s="275">
        <v>35885</v>
      </c>
      <c r="AL353" s="270">
        <v>106.9</v>
      </c>
      <c r="AM353" s="275">
        <v>43524</v>
      </c>
      <c r="AN353" s="271">
        <v>8648.3819999999996</v>
      </c>
      <c r="AO353" s="275">
        <v>40389</v>
      </c>
      <c r="AP353" s="271">
        <v>438.56</v>
      </c>
      <c r="AQ353" s="275"/>
      <c r="AR353" s="270"/>
      <c r="AS353" s="275"/>
      <c r="AT353" s="270"/>
      <c r="AU353" s="275"/>
      <c r="AV353" s="271"/>
      <c r="AW353" s="275">
        <v>43434</v>
      </c>
      <c r="AX353" s="270">
        <v>869.85</v>
      </c>
      <c r="AY353" s="275"/>
      <c r="AZ353" s="270"/>
      <c r="BA353" s="275">
        <v>43553</v>
      </c>
      <c r="BB353" s="270">
        <v>276.60000000000002</v>
      </c>
    </row>
    <row r="354" spans="29:54" x14ac:dyDescent="0.25">
      <c r="AC354" s="275">
        <v>39051</v>
      </c>
      <c r="AD354" s="271">
        <v>114.375</v>
      </c>
      <c r="AE354" s="275">
        <v>38868</v>
      </c>
      <c r="AF354" s="271">
        <v>5.2277000000000005</v>
      </c>
      <c r="AG354" s="273"/>
      <c r="AI354" s="275">
        <v>43585</v>
      </c>
      <c r="AJ354" s="271">
        <v>170.7</v>
      </c>
      <c r="AK354" s="275">
        <v>35915</v>
      </c>
      <c r="AL354" s="270">
        <v>106.5</v>
      </c>
      <c r="AM354" s="275">
        <v>43555</v>
      </c>
      <c r="AN354" s="271">
        <v>8728.1980000000003</v>
      </c>
      <c r="AO354" s="275">
        <v>40421</v>
      </c>
      <c r="AP354" s="271">
        <v>455.07</v>
      </c>
      <c r="AQ354" s="275"/>
      <c r="AR354" s="270"/>
      <c r="AS354" s="275"/>
      <c r="AT354" s="270"/>
      <c r="AU354" s="275"/>
      <c r="AV354" s="271"/>
      <c r="AW354" s="275">
        <v>43465</v>
      </c>
      <c r="AX354" s="270">
        <v>803.76</v>
      </c>
      <c r="AY354" s="275"/>
      <c r="AZ354" s="270"/>
      <c r="BA354" s="275">
        <v>43585</v>
      </c>
      <c r="BB354" s="270">
        <v>259.39999999999998</v>
      </c>
    </row>
    <row r="355" spans="29:54" x14ac:dyDescent="0.25">
      <c r="AC355" s="275">
        <v>39080</v>
      </c>
      <c r="AD355" s="271">
        <v>111.4375</v>
      </c>
      <c r="AE355" s="275">
        <v>38898</v>
      </c>
      <c r="AF355" s="271">
        <v>5.1859000000000002</v>
      </c>
      <c r="AG355" s="273"/>
      <c r="AI355" s="275">
        <v>43616</v>
      </c>
      <c r="AJ355" s="271">
        <v>173.81</v>
      </c>
      <c r="AK355" s="275">
        <v>35946</v>
      </c>
      <c r="AL355" s="270">
        <v>104.5</v>
      </c>
      <c r="AM355" s="275">
        <v>43585</v>
      </c>
      <c r="AN355" s="271">
        <v>8810.4279999999999</v>
      </c>
      <c r="AO355" s="275">
        <v>40451</v>
      </c>
      <c r="AP355" s="271">
        <v>487.26</v>
      </c>
      <c r="AQ355" s="275"/>
      <c r="AR355" s="270"/>
      <c r="AS355" s="275"/>
      <c r="AT355" s="270"/>
      <c r="AU355" s="275"/>
      <c r="AV355" s="271"/>
      <c r="AW355" s="275">
        <v>43496</v>
      </c>
      <c r="AX355" s="270">
        <v>863.41</v>
      </c>
      <c r="AY355" s="275"/>
      <c r="AZ355" s="270"/>
      <c r="BA355" s="275">
        <v>43616</v>
      </c>
      <c r="BB355" s="270">
        <v>253.1</v>
      </c>
    </row>
    <row r="356" spans="29:54" x14ac:dyDescent="0.25">
      <c r="AC356" s="275">
        <v>39113</v>
      </c>
      <c r="AD356" s="271">
        <v>110.125</v>
      </c>
      <c r="AE356" s="275">
        <v>38929</v>
      </c>
      <c r="AF356" s="271">
        <v>5.0648999999999997</v>
      </c>
      <c r="AG356" s="273"/>
      <c r="AI356" s="275">
        <v>43646</v>
      </c>
      <c r="AJ356" s="271">
        <v>172.7</v>
      </c>
      <c r="AK356" s="275">
        <v>35976</v>
      </c>
      <c r="AL356" s="270">
        <v>105.1</v>
      </c>
      <c r="AM356" s="275">
        <v>43616</v>
      </c>
      <c r="AN356" s="271">
        <v>8782.009</v>
      </c>
      <c r="AO356" s="275">
        <v>40480</v>
      </c>
      <c r="AP356" s="271">
        <v>490.03</v>
      </c>
      <c r="AQ356" s="275"/>
      <c r="AR356" s="270"/>
      <c r="AS356" s="275"/>
      <c r="AT356" s="270"/>
      <c r="AU356" s="275"/>
      <c r="AV356" s="271"/>
      <c r="AW356" s="275">
        <v>43524</v>
      </c>
      <c r="AX356" s="270">
        <v>893.44</v>
      </c>
      <c r="AY356" s="275"/>
      <c r="AZ356" s="270"/>
      <c r="BA356" s="275">
        <v>43644</v>
      </c>
      <c r="BB356" s="270">
        <v>269.3</v>
      </c>
    </row>
    <row r="357" spans="29:54" x14ac:dyDescent="0.25">
      <c r="AC357" s="275">
        <v>39141</v>
      </c>
      <c r="AD357" s="271">
        <v>113</v>
      </c>
      <c r="AE357" s="275">
        <v>38960</v>
      </c>
      <c r="AF357" s="271">
        <v>4.8768000000000002</v>
      </c>
      <c r="AG357" s="273"/>
      <c r="AI357" s="275">
        <v>43677</v>
      </c>
      <c r="AJ357" s="271">
        <v>170.86</v>
      </c>
      <c r="AK357" s="275">
        <v>36007</v>
      </c>
      <c r="AL357" s="270">
        <v>102.3</v>
      </c>
      <c r="AM357" s="275">
        <v>43646</v>
      </c>
      <c r="AN357" s="271">
        <v>8872.7240000000002</v>
      </c>
      <c r="AO357" s="275">
        <v>40512</v>
      </c>
      <c r="AP357" s="271">
        <v>483.96</v>
      </c>
      <c r="AQ357" s="275"/>
      <c r="AR357" s="270"/>
      <c r="AS357" s="275"/>
      <c r="AT357" s="270"/>
      <c r="AU357" s="275"/>
      <c r="AV357" s="271"/>
      <c r="AW357" s="275">
        <v>43553</v>
      </c>
      <c r="AX357" s="270">
        <v>891.19</v>
      </c>
      <c r="AY357" s="275"/>
      <c r="AZ357" s="270"/>
      <c r="BA357" s="275">
        <v>43677</v>
      </c>
      <c r="BB357" s="270">
        <v>253</v>
      </c>
    </row>
    <row r="358" spans="29:54" x14ac:dyDescent="0.25">
      <c r="AC358" s="275">
        <v>39171</v>
      </c>
      <c r="AD358" s="271">
        <v>111.25</v>
      </c>
      <c r="AE358" s="275">
        <v>38989</v>
      </c>
      <c r="AF358" s="271">
        <v>4.7618999999999998</v>
      </c>
      <c r="AG358" s="273"/>
      <c r="AI358" s="270"/>
      <c r="AJ358" s="271"/>
      <c r="AK358" s="275">
        <v>36038</v>
      </c>
      <c r="AL358" s="270">
        <v>101.8</v>
      </c>
      <c r="AM358" s="275"/>
      <c r="AN358" s="271"/>
      <c r="AO358" s="275">
        <v>40543</v>
      </c>
      <c r="AP358" s="271">
        <v>520.33000000000004</v>
      </c>
      <c r="AQ358" s="275"/>
      <c r="AR358" s="270"/>
      <c r="AS358" s="275"/>
      <c r="AT358" s="270"/>
      <c r="AU358" s="275"/>
      <c r="AV358" s="271"/>
      <c r="AW358" s="275">
        <v>43585</v>
      </c>
      <c r="AX358" s="270">
        <v>922.63</v>
      </c>
      <c r="AY358" s="275"/>
      <c r="AZ358" s="270"/>
      <c r="BA358" s="275"/>
      <c r="BB358" s="270"/>
    </row>
    <row r="359" spans="29:54" x14ac:dyDescent="0.25">
      <c r="AC359" s="275">
        <v>39202</v>
      </c>
      <c r="AD359" s="271">
        <v>111.75</v>
      </c>
      <c r="AE359" s="275">
        <v>39021</v>
      </c>
      <c r="AF359" s="271">
        <v>4.7153</v>
      </c>
      <c r="AG359" s="273"/>
      <c r="AI359" s="270"/>
      <c r="AJ359" s="271"/>
      <c r="AK359" s="275">
        <v>36068</v>
      </c>
      <c r="AL359" s="270">
        <v>99.8</v>
      </c>
      <c r="AM359" s="275"/>
      <c r="AN359" s="271"/>
      <c r="AO359" s="275">
        <v>40574</v>
      </c>
      <c r="AP359" s="271">
        <v>554.45000000000005</v>
      </c>
      <c r="AQ359" s="275"/>
      <c r="AR359" s="270"/>
      <c r="AS359" s="275"/>
      <c r="AT359" s="270"/>
      <c r="AU359" s="275"/>
      <c r="AV359" s="271"/>
      <c r="AW359" s="275">
        <v>43616</v>
      </c>
      <c r="AX359" s="270">
        <v>808.32</v>
      </c>
      <c r="AY359" s="275"/>
      <c r="AZ359" s="270"/>
      <c r="BA359" s="275"/>
      <c r="BB359" s="270"/>
    </row>
    <row r="360" spans="29:54" x14ac:dyDescent="0.25">
      <c r="AC360" s="275">
        <v>39233</v>
      </c>
      <c r="AD360" s="271">
        <v>109.15625</v>
      </c>
      <c r="AE360" s="275">
        <v>39051</v>
      </c>
      <c r="AF360" s="271">
        <v>4.5618999999999996</v>
      </c>
      <c r="AG360" s="273"/>
      <c r="AI360" s="270"/>
      <c r="AJ360" s="271"/>
      <c r="AK360" s="275">
        <v>36099</v>
      </c>
      <c r="AL360" s="270">
        <v>103.3</v>
      </c>
      <c r="AM360" s="275"/>
      <c r="AN360" s="271"/>
      <c r="AO360" s="275">
        <v>40602</v>
      </c>
      <c r="AP360" s="271">
        <v>565.78</v>
      </c>
      <c r="AQ360" s="275"/>
      <c r="AR360" s="270"/>
      <c r="AS360" s="275"/>
      <c r="AT360" s="270"/>
      <c r="AU360" s="275"/>
      <c r="AV360" s="271"/>
      <c r="AW360" s="275">
        <v>43644</v>
      </c>
      <c r="AX360" s="270">
        <v>912.84</v>
      </c>
      <c r="AY360" s="275"/>
      <c r="AZ360" s="270"/>
      <c r="BA360" s="275"/>
      <c r="BB360" s="270"/>
    </row>
    <row r="361" spans="29:54" x14ac:dyDescent="0.25">
      <c r="AC361" s="275">
        <v>39262</v>
      </c>
      <c r="AD361" s="271">
        <v>107.75</v>
      </c>
      <c r="AE361" s="275">
        <v>39080</v>
      </c>
      <c r="AF361" s="271">
        <v>4.8094999999999999</v>
      </c>
      <c r="AG361" s="273"/>
      <c r="AI361" s="270"/>
      <c r="AJ361" s="271"/>
      <c r="AK361" s="275">
        <v>36129</v>
      </c>
      <c r="AL361" s="270">
        <v>102</v>
      </c>
      <c r="AM361" s="275"/>
      <c r="AN361" s="271"/>
      <c r="AO361" s="275">
        <v>40633</v>
      </c>
      <c r="AP361" s="271">
        <v>575.25</v>
      </c>
      <c r="AQ361" s="275"/>
      <c r="AR361" s="270"/>
      <c r="AS361" s="275"/>
      <c r="AT361" s="270"/>
      <c r="AU361" s="275"/>
      <c r="AV361" s="271"/>
      <c r="AW361" s="275">
        <v>43677</v>
      </c>
      <c r="AX361" s="270">
        <v>891.36</v>
      </c>
      <c r="AY361" s="275"/>
      <c r="AZ361" s="270"/>
      <c r="BA361" s="275"/>
      <c r="BB361" s="270"/>
    </row>
    <row r="362" spans="29:54" x14ac:dyDescent="0.25">
      <c r="AC362" s="275">
        <v>39294</v>
      </c>
      <c r="AD362" s="271">
        <v>110.0625</v>
      </c>
      <c r="AE362" s="275">
        <v>39113</v>
      </c>
      <c r="AF362" s="271">
        <v>4.9069000000000003</v>
      </c>
      <c r="AG362" s="273"/>
      <c r="AI362" s="270"/>
      <c r="AJ362" s="271"/>
      <c r="AK362" s="275">
        <v>36160</v>
      </c>
      <c r="AL362" s="270">
        <v>97.6</v>
      </c>
      <c r="AM362" s="275"/>
      <c r="AN362" s="271"/>
      <c r="AO362" s="275">
        <v>40662</v>
      </c>
      <c r="AP362" s="271">
        <v>569.61</v>
      </c>
      <c r="AQ362" s="275"/>
      <c r="AR362" s="270"/>
      <c r="AS362" s="275"/>
      <c r="AT362" s="270"/>
      <c r="AU362" s="275"/>
      <c r="AV362" s="271"/>
      <c r="AW362" s="275"/>
      <c r="AX362" s="270"/>
      <c r="AY362" s="275"/>
      <c r="AZ362" s="270"/>
      <c r="BA362" s="275"/>
      <c r="BB362" s="270"/>
    </row>
    <row r="363" spans="29:54" x14ac:dyDescent="0.25">
      <c r="AC363" s="275">
        <v>39325</v>
      </c>
      <c r="AD363" s="271">
        <v>111.78125</v>
      </c>
      <c r="AE363" s="275">
        <v>39141</v>
      </c>
      <c r="AF363" s="271">
        <v>4.6806000000000001</v>
      </c>
      <c r="AG363" s="273"/>
      <c r="AI363" s="270"/>
      <c r="AJ363" s="271"/>
      <c r="AK363" s="275">
        <v>36191</v>
      </c>
      <c r="AL363" s="270">
        <v>103.2</v>
      </c>
      <c r="AM363" s="275"/>
      <c r="AN363" s="271"/>
      <c r="AO363" s="275">
        <v>40694</v>
      </c>
      <c r="AP363" s="271">
        <v>564.53</v>
      </c>
      <c r="AQ363" s="275"/>
      <c r="AR363" s="270"/>
      <c r="AS363" s="275"/>
      <c r="AT363" s="270"/>
      <c r="AU363" s="275"/>
      <c r="AV363" s="271"/>
      <c r="AW363" s="275"/>
      <c r="AX363" s="270"/>
      <c r="AY363" s="275"/>
      <c r="AZ363" s="270"/>
      <c r="BA363" s="275"/>
      <c r="BB363" s="270"/>
    </row>
    <row r="364" spans="29:54" x14ac:dyDescent="0.25">
      <c r="AC364" s="275">
        <v>39353</v>
      </c>
      <c r="AD364" s="271">
        <v>111.34375</v>
      </c>
      <c r="AE364" s="275">
        <v>39171</v>
      </c>
      <c r="AF364" s="271">
        <v>4.8431999999999995</v>
      </c>
      <c r="AG364" s="273"/>
      <c r="AI364" s="270"/>
      <c r="AJ364" s="271"/>
      <c r="AK364" s="275">
        <v>36219</v>
      </c>
      <c r="AL364" s="270">
        <v>100.2</v>
      </c>
      <c r="AM364" s="275"/>
      <c r="AN364" s="271"/>
      <c r="AO364" s="275">
        <v>40724</v>
      </c>
      <c r="AP364" s="271">
        <v>550.29999999999995</v>
      </c>
      <c r="AQ364" s="275"/>
      <c r="AR364" s="270"/>
      <c r="AS364" s="275"/>
      <c r="AT364" s="270"/>
      <c r="AU364" s="275"/>
      <c r="AV364" s="271"/>
      <c r="AW364" s="275"/>
      <c r="AX364" s="270"/>
      <c r="AY364" s="275"/>
      <c r="AZ364" s="270"/>
      <c r="BA364" s="275"/>
      <c r="BB364" s="270"/>
    </row>
    <row r="365" spans="29:54" x14ac:dyDescent="0.25">
      <c r="AC365" s="275">
        <v>39386</v>
      </c>
      <c r="AD365" s="271">
        <v>112.59375</v>
      </c>
      <c r="AE365" s="275">
        <v>39202</v>
      </c>
      <c r="AF365" s="271">
        <v>4.8131000000000004</v>
      </c>
      <c r="AG365" s="273"/>
      <c r="AI365" s="270"/>
      <c r="AJ365" s="271"/>
      <c r="AK365" s="275">
        <v>36250</v>
      </c>
      <c r="AL365" s="270">
        <v>100.2</v>
      </c>
      <c r="AM365" s="275"/>
      <c r="AN365" s="271"/>
      <c r="AO365" s="275">
        <v>40753</v>
      </c>
      <c r="AP365" s="271">
        <v>554.04999999999995</v>
      </c>
      <c r="AQ365" s="275"/>
      <c r="AR365" s="270"/>
      <c r="AS365" s="275"/>
      <c r="AT365" s="270"/>
      <c r="AU365" s="275"/>
      <c r="AV365" s="271"/>
      <c r="AW365" s="275"/>
      <c r="AX365" s="270"/>
      <c r="AY365" s="275"/>
      <c r="AZ365" s="270"/>
      <c r="BA365" s="275"/>
      <c r="BB365" s="270"/>
    </row>
    <row r="366" spans="29:54" x14ac:dyDescent="0.25">
      <c r="AC366" s="275">
        <v>39416</v>
      </c>
      <c r="AD366" s="271">
        <v>117.1875</v>
      </c>
      <c r="AE366" s="275">
        <v>39233</v>
      </c>
      <c r="AF366" s="271">
        <v>5.0098000000000003</v>
      </c>
      <c r="AG366" s="273"/>
      <c r="AI366" s="270"/>
      <c r="AJ366" s="271"/>
      <c r="AK366" s="275">
        <v>36280</v>
      </c>
      <c r="AL366" s="270">
        <v>96.2</v>
      </c>
      <c r="AM366" s="275"/>
      <c r="AN366" s="271"/>
      <c r="AO366" s="275">
        <v>40786</v>
      </c>
      <c r="AP366" s="271">
        <v>544.28</v>
      </c>
      <c r="AQ366" s="275"/>
      <c r="AR366" s="270"/>
      <c r="AS366" s="275"/>
      <c r="AT366" s="270"/>
      <c r="AU366" s="275"/>
      <c r="AV366" s="271"/>
      <c r="AW366" s="275"/>
      <c r="AX366" s="270"/>
      <c r="AY366" s="275"/>
      <c r="AZ366" s="270"/>
      <c r="BA366" s="275"/>
      <c r="BB366" s="270"/>
    </row>
    <row r="367" spans="29:54" x14ac:dyDescent="0.25">
      <c r="AC367" s="275">
        <v>39447</v>
      </c>
      <c r="AD367" s="271">
        <v>116.375</v>
      </c>
      <c r="AE367" s="275">
        <v>39262</v>
      </c>
      <c r="AF367" s="271">
        <v>5.1238999999999999</v>
      </c>
      <c r="AG367" s="273"/>
      <c r="AI367" s="270"/>
      <c r="AJ367" s="271"/>
      <c r="AK367" s="275">
        <v>36311</v>
      </c>
      <c r="AL367" s="270">
        <v>98.6</v>
      </c>
      <c r="AM367" s="275"/>
      <c r="AN367" s="271"/>
      <c r="AO367" s="275">
        <v>40816</v>
      </c>
      <c r="AP367" s="271">
        <v>503.56</v>
      </c>
      <c r="AQ367" s="275"/>
      <c r="AR367" s="270"/>
      <c r="AS367" s="275"/>
      <c r="AT367" s="270"/>
      <c r="AU367" s="275"/>
      <c r="AV367" s="271"/>
      <c r="AW367" s="275"/>
      <c r="AX367" s="270"/>
      <c r="AY367" s="275"/>
      <c r="AZ367" s="270"/>
      <c r="BA367" s="275"/>
      <c r="BB367" s="270"/>
    </row>
    <row r="368" spans="29:54" x14ac:dyDescent="0.25">
      <c r="AC368" s="275">
        <v>39478</v>
      </c>
      <c r="AD368" s="271">
        <v>119.3125</v>
      </c>
      <c r="AE368" s="275">
        <v>39294</v>
      </c>
      <c r="AF368" s="271">
        <v>4.9019000000000004</v>
      </c>
      <c r="AG368" s="273"/>
      <c r="AI368" s="270"/>
      <c r="AJ368" s="271"/>
      <c r="AK368" s="275">
        <v>36341</v>
      </c>
      <c r="AL368" s="270">
        <v>98.7</v>
      </c>
      <c r="AM368" s="275"/>
      <c r="AN368" s="271"/>
      <c r="AO368" s="275">
        <v>40847</v>
      </c>
      <c r="AP368" s="271">
        <v>510.23</v>
      </c>
      <c r="AQ368" s="275"/>
      <c r="AR368" s="270"/>
      <c r="AS368" s="275"/>
      <c r="AT368" s="270"/>
      <c r="AU368" s="275"/>
      <c r="AV368" s="271"/>
      <c r="AW368" s="275"/>
      <c r="AX368" s="270"/>
      <c r="AY368" s="275"/>
      <c r="AZ368" s="270"/>
      <c r="BA368" s="275"/>
      <c r="BB368" s="270"/>
    </row>
    <row r="369" spans="29:54" x14ac:dyDescent="0.25">
      <c r="AC369" s="275">
        <v>39507</v>
      </c>
      <c r="AD369" s="271">
        <v>119.6875</v>
      </c>
      <c r="AE369" s="275">
        <v>39325</v>
      </c>
      <c r="AF369" s="271">
        <v>4.8224</v>
      </c>
      <c r="AG369" s="273"/>
      <c r="AI369" s="270"/>
      <c r="AJ369" s="271"/>
      <c r="AK369" s="275">
        <v>36372</v>
      </c>
      <c r="AL369" s="270">
        <v>95</v>
      </c>
      <c r="AM369" s="275"/>
      <c r="AN369" s="271"/>
      <c r="AO369" s="275">
        <v>40877</v>
      </c>
      <c r="AP369" s="271">
        <v>490</v>
      </c>
      <c r="AQ369" s="275"/>
      <c r="AR369" s="270"/>
      <c r="AS369" s="275"/>
      <c r="AT369" s="270"/>
      <c r="AU369" s="275"/>
      <c r="AV369" s="271"/>
      <c r="AW369" s="275"/>
      <c r="AX369" s="270"/>
      <c r="AY369" s="275"/>
      <c r="AZ369" s="270"/>
      <c r="BA369" s="275"/>
      <c r="BB369" s="270"/>
    </row>
    <row r="370" spans="29:54" x14ac:dyDescent="0.25">
      <c r="AC370" s="275">
        <v>39538</v>
      </c>
      <c r="AD370" s="271">
        <v>118.8125</v>
      </c>
      <c r="AE370" s="275">
        <v>39353</v>
      </c>
      <c r="AF370" s="271">
        <v>4.8360000000000003</v>
      </c>
      <c r="AG370" s="273"/>
      <c r="AI370" s="270"/>
      <c r="AJ370" s="271"/>
      <c r="AK370" s="275">
        <v>36403</v>
      </c>
      <c r="AL370" s="270">
        <v>98.5</v>
      </c>
      <c r="AM370" s="275"/>
      <c r="AN370" s="271"/>
      <c r="AO370" s="275">
        <v>40907</v>
      </c>
      <c r="AP370" s="271">
        <v>482.01</v>
      </c>
      <c r="AQ370" s="275"/>
      <c r="AR370" s="270"/>
      <c r="AS370" s="275"/>
      <c r="AT370" s="270"/>
      <c r="AU370" s="275"/>
      <c r="AV370" s="271"/>
      <c r="AW370" s="275"/>
      <c r="AX370" s="270"/>
      <c r="AY370" s="275"/>
      <c r="AZ370" s="270"/>
      <c r="BA370" s="275"/>
      <c r="BB370" s="270"/>
    </row>
    <row r="371" spans="29:54" x14ac:dyDescent="0.25">
      <c r="AC371" s="275">
        <v>39568</v>
      </c>
      <c r="AD371" s="271">
        <v>116.875</v>
      </c>
      <c r="AE371" s="275">
        <v>39386</v>
      </c>
      <c r="AF371" s="271">
        <v>4.7457000000000003</v>
      </c>
      <c r="AG371" s="273"/>
      <c r="AI371" s="270"/>
      <c r="AJ371" s="271"/>
      <c r="AK371" s="275">
        <v>36433</v>
      </c>
      <c r="AL371" s="270">
        <v>98.2</v>
      </c>
      <c r="AM371" s="275"/>
      <c r="AN371" s="271"/>
      <c r="AO371" s="275">
        <v>40939</v>
      </c>
      <c r="AP371" s="271">
        <v>499</v>
      </c>
      <c r="AQ371" s="275"/>
      <c r="AR371" s="270"/>
      <c r="AS371" s="275"/>
      <c r="AT371" s="270"/>
      <c r="AU371" s="275"/>
      <c r="AV371" s="271"/>
      <c r="AW371" s="275"/>
      <c r="AX371" s="270"/>
      <c r="AY371" s="275"/>
      <c r="AZ371" s="270"/>
      <c r="BA371" s="275"/>
      <c r="BB371" s="270"/>
    </row>
    <row r="372" spans="29:54" x14ac:dyDescent="0.25">
      <c r="AC372" s="275">
        <v>39598</v>
      </c>
      <c r="AD372" s="271">
        <v>114.46875</v>
      </c>
      <c r="AE372" s="275">
        <v>39416</v>
      </c>
      <c r="AF372" s="271">
        <v>4.3789999999999996</v>
      </c>
      <c r="AG372" s="273"/>
      <c r="AI372" s="270"/>
      <c r="AJ372" s="271"/>
      <c r="AK372" s="275">
        <v>36464</v>
      </c>
      <c r="AL372" s="270">
        <v>98</v>
      </c>
      <c r="AM372" s="275"/>
      <c r="AN372" s="271"/>
      <c r="AO372" s="275">
        <v>40968</v>
      </c>
      <c r="AP372" s="271">
        <v>503.46</v>
      </c>
      <c r="AQ372" s="275"/>
      <c r="AR372" s="270"/>
      <c r="AS372" s="275"/>
      <c r="AT372" s="270"/>
      <c r="AU372" s="275"/>
      <c r="AV372" s="271"/>
      <c r="AW372" s="275"/>
      <c r="AX372" s="270"/>
      <c r="AY372" s="275"/>
      <c r="AZ372" s="270"/>
      <c r="BA372" s="275"/>
      <c r="BB372" s="270"/>
    </row>
    <row r="373" spans="29:54" x14ac:dyDescent="0.25">
      <c r="AC373" s="275">
        <v>39629</v>
      </c>
      <c r="AD373" s="271">
        <v>115.59375</v>
      </c>
      <c r="AE373" s="275">
        <v>39447</v>
      </c>
      <c r="AF373" s="271">
        <v>4.4522000000000004</v>
      </c>
      <c r="AG373" s="273"/>
      <c r="AI373" s="270"/>
      <c r="AJ373" s="271"/>
      <c r="AK373" s="275">
        <v>36494</v>
      </c>
      <c r="AL373" s="270">
        <v>100</v>
      </c>
      <c r="AM373" s="275"/>
      <c r="AN373" s="271"/>
      <c r="AO373" s="275">
        <v>40998</v>
      </c>
      <c r="AP373" s="271">
        <v>497.18</v>
      </c>
      <c r="AQ373" s="275"/>
      <c r="AR373" s="270"/>
      <c r="AS373" s="275"/>
      <c r="AT373" s="270"/>
      <c r="AU373" s="275"/>
      <c r="AV373" s="271"/>
      <c r="AW373" s="275"/>
      <c r="AX373" s="270"/>
      <c r="AY373" s="275"/>
      <c r="AZ373" s="270"/>
      <c r="BA373" s="275"/>
      <c r="BB373" s="270"/>
    </row>
    <row r="374" spans="29:54" x14ac:dyDescent="0.25">
      <c r="AC374" s="275">
        <v>39660</v>
      </c>
      <c r="AD374" s="271">
        <v>115.5</v>
      </c>
      <c r="AE374" s="275">
        <v>39478</v>
      </c>
      <c r="AF374" s="271">
        <v>4.3224999999999998</v>
      </c>
      <c r="AG374" s="273"/>
      <c r="AI374" s="270"/>
      <c r="AJ374" s="271"/>
      <c r="AK374" s="275">
        <v>36525</v>
      </c>
      <c r="AL374" s="270">
        <v>98.5</v>
      </c>
      <c r="AM374" s="275"/>
      <c r="AN374" s="271"/>
      <c r="AO374" s="275">
        <v>41029</v>
      </c>
      <c r="AP374" s="271">
        <v>491.42</v>
      </c>
      <c r="AQ374" s="275"/>
      <c r="AR374" s="270"/>
      <c r="AS374" s="275"/>
      <c r="AT374" s="270"/>
      <c r="AU374" s="275"/>
      <c r="AV374" s="271"/>
      <c r="AW374" s="275"/>
      <c r="AX374" s="270"/>
      <c r="AY374" s="275"/>
      <c r="AZ374" s="270"/>
      <c r="BA374" s="275"/>
      <c r="BB374" s="270"/>
    </row>
    <row r="375" spans="29:54" x14ac:dyDescent="0.25">
      <c r="AC375" s="275">
        <v>39689</v>
      </c>
      <c r="AD375" s="271">
        <v>118.1875</v>
      </c>
      <c r="AE375" s="275">
        <v>39507</v>
      </c>
      <c r="AF375" s="271">
        <v>4.4023000000000003</v>
      </c>
      <c r="AG375" s="273"/>
      <c r="AI375" s="270"/>
      <c r="AJ375" s="271"/>
      <c r="AK375" s="275">
        <v>36556</v>
      </c>
      <c r="AL375" s="270">
        <v>98.6</v>
      </c>
      <c r="AM375" s="275"/>
      <c r="AN375" s="271"/>
      <c r="AO375" s="275">
        <v>41060</v>
      </c>
      <c r="AP375" s="271">
        <v>472.32</v>
      </c>
      <c r="AQ375" s="275"/>
      <c r="AR375" s="270"/>
      <c r="AS375" s="275"/>
      <c r="AT375" s="270"/>
      <c r="AU375" s="275"/>
      <c r="AV375" s="271"/>
      <c r="AW375" s="275"/>
      <c r="AX375" s="270"/>
      <c r="AY375" s="275"/>
      <c r="AZ375" s="270"/>
      <c r="BA375" s="275"/>
      <c r="BB375" s="270"/>
    </row>
    <row r="376" spans="29:54" x14ac:dyDescent="0.25">
      <c r="AC376" s="275">
        <v>39721</v>
      </c>
      <c r="AD376" s="271">
        <v>117.1875</v>
      </c>
      <c r="AE376" s="275">
        <v>39538</v>
      </c>
      <c r="AF376" s="271">
        <v>4.2916999999999996</v>
      </c>
      <c r="AG376" s="273"/>
      <c r="AI376" s="270"/>
      <c r="AJ376" s="271"/>
      <c r="AK376" s="275">
        <v>36585</v>
      </c>
      <c r="AL376" s="270">
        <v>99.3</v>
      </c>
      <c r="AM376" s="275"/>
      <c r="AN376" s="271"/>
      <c r="AO376" s="275">
        <v>41089</v>
      </c>
      <c r="AP376" s="271">
        <v>475.58</v>
      </c>
      <c r="AQ376" s="275"/>
      <c r="AR376" s="270"/>
      <c r="AS376" s="275"/>
      <c r="AT376" s="270"/>
      <c r="AU376" s="275"/>
      <c r="AV376" s="271"/>
      <c r="AW376" s="275"/>
      <c r="AX376" s="270"/>
      <c r="AY376" s="275"/>
      <c r="AZ376" s="270"/>
      <c r="BA376" s="275"/>
      <c r="BB376" s="270"/>
    </row>
    <row r="377" spans="29:54" x14ac:dyDescent="0.25">
      <c r="AC377" s="275">
        <v>39752</v>
      </c>
      <c r="AD377" s="271">
        <v>113.125</v>
      </c>
      <c r="AE377" s="275">
        <v>39568</v>
      </c>
      <c r="AF377" s="271">
        <v>4.4672000000000001</v>
      </c>
      <c r="AG377" s="273"/>
      <c r="AI377" s="270"/>
      <c r="AJ377" s="271"/>
      <c r="AK377" s="275">
        <v>36616</v>
      </c>
      <c r="AL377" s="270">
        <v>102.3</v>
      </c>
      <c r="AM377" s="275"/>
      <c r="AN377" s="271"/>
      <c r="AO377" s="275">
        <v>41121</v>
      </c>
      <c r="AP377" s="271">
        <v>480.83</v>
      </c>
      <c r="AQ377" s="275"/>
      <c r="AR377" s="270"/>
      <c r="AS377" s="275"/>
      <c r="AT377" s="270"/>
      <c r="AU377" s="275"/>
      <c r="AV377" s="271"/>
      <c r="AW377" s="275"/>
      <c r="AX377" s="270"/>
      <c r="AY377" s="275"/>
      <c r="AZ377" s="270"/>
      <c r="BA377" s="275"/>
      <c r="BB377" s="270"/>
    </row>
    <row r="378" spans="29:54" x14ac:dyDescent="0.25">
      <c r="AC378" s="275">
        <v>39780</v>
      </c>
      <c r="AD378" s="271">
        <v>128.5625</v>
      </c>
      <c r="AE378" s="275">
        <v>39598</v>
      </c>
      <c r="AF378" s="271">
        <v>4.7146999999999997</v>
      </c>
      <c r="AG378" s="273"/>
      <c r="AI378" s="270"/>
      <c r="AJ378" s="271"/>
      <c r="AK378" s="275">
        <v>36646</v>
      </c>
      <c r="AL378" s="270">
        <v>103.6</v>
      </c>
      <c r="AM378" s="275"/>
      <c r="AN378" s="271"/>
      <c r="AO378" s="275">
        <v>41152</v>
      </c>
      <c r="AP378" s="271">
        <v>490.7</v>
      </c>
      <c r="AQ378" s="275"/>
      <c r="AR378" s="270"/>
      <c r="AS378" s="275"/>
      <c r="AT378" s="270"/>
      <c r="AU378" s="275"/>
      <c r="AV378" s="271"/>
      <c r="AW378" s="275"/>
      <c r="AX378" s="270"/>
      <c r="AY378" s="275"/>
      <c r="AZ378" s="270"/>
      <c r="BA378" s="275"/>
      <c r="BB378" s="270"/>
    </row>
    <row r="379" spans="29:54" x14ac:dyDescent="0.25">
      <c r="AC379" s="275">
        <v>39813</v>
      </c>
      <c r="AD379" s="271">
        <v>138.0625</v>
      </c>
      <c r="AE379" s="275">
        <v>39629</v>
      </c>
      <c r="AF379" s="271">
        <v>4.5239000000000003</v>
      </c>
      <c r="AG379" s="273"/>
      <c r="AI379" s="270"/>
      <c r="AJ379" s="271"/>
      <c r="AK379" s="275">
        <v>36677</v>
      </c>
      <c r="AL379" s="270">
        <v>103.5</v>
      </c>
      <c r="AM379" s="275"/>
      <c r="AN379" s="271"/>
      <c r="AO379" s="275">
        <v>41180</v>
      </c>
      <c r="AP379" s="271">
        <v>497.31</v>
      </c>
      <c r="AQ379" s="275"/>
      <c r="AR379" s="270"/>
      <c r="AS379" s="275"/>
      <c r="AT379" s="270"/>
      <c r="AU379" s="275"/>
      <c r="AV379" s="271"/>
      <c r="AW379" s="275"/>
      <c r="AX379" s="270"/>
      <c r="AY379" s="275"/>
      <c r="AZ379" s="270"/>
      <c r="BA379" s="275"/>
      <c r="BB379" s="270"/>
    </row>
    <row r="380" spans="29:54" x14ac:dyDescent="0.25">
      <c r="AC380" s="275">
        <v>39843</v>
      </c>
      <c r="AD380" s="271">
        <v>126.6875</v>
      </c>
      <c r="AE380" s="275">
        <v>39660</v>
      </c>
      <c r="AF380" s="271">
        <v>4.5727000000000002</v>
      </c>
      <c r="AG380" s="273"/>
      <c r="AI380" s="270"/>
      <c r="AJ380" s="271"/>
      <c r="AK380" s="275">
        <v>36707</v>
      </c>
      <c r="AL380" s="270">
        <v>100.6</v>
      </c>
      <c r="AM380" s="275"/>
      <c r="AN380" s="271"/>
      <c r="AO380" s="275">
        <v>41213</v>
      </c>
      <c r="AP380" s="271">
        <v>476.16</v>
      </c>
      <c r="AQ380" s="275"/>
      <c r="AR380" s="270"/>
      <c r="AS380" s="275"/>
      <c r="AT380" s="270"/>
      <c r="AU380" s="275"/>
      <c r="AV380" s="271"/>
      <c r="AW380" s="275"/>
      <c r="AX380" s="270"/>
      <c r="AY380" s="275"/>
      <c r="AZ380" s="270"/>
      <c r="BA380" s="275"/>
      <c r="BB380" s="270"/>
    </row>
    <row r="381" spans="29:54" x14ac:dyDescent="0.25">
      <c r="AC381" s="275">
        <v>39871</v>
      </c>
      <c r="AD381" s="271">
        <v>124.625</v>
      </c>
      <c r="AE381" s="275">
        <v>39689</v>
      </c>
      <c r="AF381" s="271">
        <v>4.4226999999999999</v>
      </c>
      <c r="AG381" s="273"/>
      <c r="AI381" s="270"/>
      <c r="AJ381" s="271"/>
      <c r="AK381" s="275">
        <v>36738</v>
      </c>
      <c r="AL381" s="270">
        <v>98.4</v>
      </c>
      <c r="AM381" s="275"/>
      <c r="AN381" s="271"/>
      <c r="AO381" s="275">
        <v>41243</v>
      </c>
      <c r="AP381" s="271">
        <v>483.47</v>
      </c>
      <c r="AQ381" s="275"/>
      <c r="AR381" s="270"/>
      <c r="AS381" s="275"/>
      <c r="AT381" s="270"/>
      <c r="AU381" s="275"/>
      <c r="AV381" s="271"/>
      <c r="AW381" s="275"/>
      <c r="AX381" s="270"/>
      <c r="AY381" s="275"/>
      <c r="AZ381" s="270"/>
      <c r="BA381" s="275"/>
      <c r="BB381" s="270"/>
    </row>
    <row r="382" spans="29:54" x14ac:dyDescent="0.25">
      <c r="AC382" s="275">
        <v>39903</v>
      </c>
      <c r="AD382" s="271">
        <v>129.6875</v>
      </c>
      <c r="AE382" s="275">
        <v>39721</v>
      </c>
      <c r="AF382" s="271">
        <v>4.3109999999999999</v>
      </c>
      <c r="AG382" s="273"/>
      <c r="AI382" s="270"/>
      <c r="AJ382" s="271"/>
      <c r="AK382" s="275">
        <v>36769</v>
      </c>
      <c r="AL382" s="270">
        <v>94</v>
      </c>
      <c r="AM382" s="275"/>
      <c r="AN382" s="271"/>
      <c r="AO382" s="275">
        <v>41274</v>
      </c>
      <c r="AP382" s="271">
        <v>484.07</v>
      </c>
      <c r="AQ382" s="275"/>
      <c r="AR382" s="270"/>
      <c r="AS382" s="275"/>
      <c r="AT382" s="270"/>
      <c r="AU382" s="275"/>
      <c r="AV382" s="271"/>
      <c r="AW382" s="275"/>
      <c r="AX382" s="270"/>
      <c r="AY382" s="275"/>
      <c r="AZ382" s="270"/>
      <c r="BA382" s="275"/>
      <c r="BB382" s="270"/>
    </row>
    <row r="383" spans="29:54" x14ac:dyDescent="0.25">
      <c r="AC383" s="275">
        <v>39933</v>
      </c>
      <c r="AD383" s="271">
        <v>122.5625</v>
      </c>
      <c r="AE383" s="275">
        <v>39752</v>
      </c>
      <c r="AF383" s="271">
        <v>4.3663999999999996</v>
      </c>
      <c r="AG383" s="273"/>
      <c r="AI383" s="270"/>
      <c r="AJ383" s="271"/>
      <c r="AK383" s="275">
        <v>36799</v>
      </c>
      <c r="AL383" s="270">
        <v>96.6</v>
      </c>
      <c r="AM383" s="275"/>
      <c r="AN383" s="271"/>
      <c r="AO383" s="275">
        <v>41305</v>
      </c>
      <c r="AP383" s="271">
        <v>491.52</v>
      </c>
      <c r="AQ383" s="275"/>
      <c r="AR383" s="270"/>
      <c r="AS383" s="275"/>
      <c r="AT383" s="270"/>
      <c r="AU383" s="275"/>
      <c r="AV383" s="271"/>
      <c r="AW383" s="275"/>
      <c r="AX383" s="270"/>
      <c r="AY383" s="275"/>
      <c r="AZ383" s="270"/>
      <c r="BA383" s="275"/>
      <c r="BB383" s="270"/>
    </row>
    <row r="384" spans="29:54" x14ac:dyDescent="0.25">
      <c r="AC384" s="275">
        <v>39962</v>
      </c>
      <c r="AD384" s="271">
        <v>119.09375</v>
      </c>
      <c r="AE384" s="275">
        <v>39780</v>
      </c>
      <c r="AF384" s="271">
        <v>3.4369000000000001</v>
      </c>
      <c r="AG384" s="273"/>
      <c r="AI384" s="270"/>
      <c r="AJ384" s="271"/>
      <c r="AK384" s="275">
        <v>36830</v>
      </c>
      <c r="AL384" s="270">
        <v>99.1</v>
      </c>
      <c r="AM384" s="275"/>
      <c r="AN384" s="271"/>
      <c r="AO384" s="275">
        <v>41333</v>
      </c>
      <c r="AP384" s="271">
        <v>477.73</v>
      </c>
      <c r="AQ384" s="275"/>
      <c r="AR384" s="270"/>
      <c r="AS384" s="275"/>
      <c r="AT384" s="270"/>
      <c r="AU384" s="275"/>
      <c r="AV384" s="271"/>
      <c r="AW384" s="275"/>
      <c r="AX384" s="270"/>
      <c r="AY384" s="275"/>
      <c r="AZ384" s="270"/>
      <c r="BA384" s="275"/>
      <c r="BB384" s="270"/>
    </row>
    <row r="385" spans="29:54" x14ac:dyDescent="0.25">
      <c r="AC385" s="275">
        <v>39994</v>
      </c>
      <c r="AD385" s="271">
        <v>118.375</v>
      </c>
      <c r="AE385" s="275">
        <v>39813</v>
      </c>
      <c r="AF385" s="271">
        <v>2.6757999999999997</v>
      </c>
      <c r="AG385" s="273"/>
      <c r="AI385" s="270"/>
      <c r="AJ385" s="271"/>
      <c r="AK385" s="275">
        <v>36860</v>
      </c>
      <c r="AL385" s="270">
        <v>101.6</v>
      </c>
      <c r="AM385" s="275"/>
      <c r="AN385" s="271"/>
      <c r="AO385" s="275">
        <v>41362</v>
      </c>
      <c r="AP385" s="271">
        <v>479.78</v>
      </c>
      <c r="AQ385" s="275"/>
      <c r="AR385" s="270"/>
      <c r="AS385" s="275"/>
      <c r="AT385" s="270"/>
      <c r="AU385" s="275"/>
      <c r="AV385" s="271"/>
      <c r="AW385" s="275"/>
      <c r="AX385" s="270"/>
      <c r="AY385" s="275"/>
      <c r="AZ385" s="270"/>
      <c r="BA385" s="275"/>
      <c r="BB385" s="270"/>
    </row>
    <row r="386" spans="29:54" x14ac:dyDescent="0.25">
      <c r="AC386" s="275">
        <v>40025</v>
      </c>
      <c r="AD386" s="271">
        <v>119</v>
      </c>
      <c r="AE386" s="275">
        <v>39843</v>
      </c>
      <c r="AF386" s="271">
        <v>3.6029999999999998</v>
      </c>
      <c r="AG386" s="273"/>
      <c r="AI386" s="270"/>
      <c r="AJ386" s="271"/>
      <c r="AK386" s="275">
        <v>36891</v>
      </c>
      <c r="AL386" s="270">
        <v>105.4</v>
      </c>
      <c r="AM386" s="275"/>
      <c r="AN386" s="271"/>
      <c r="AO386" s="275">
        <v>41394</v>
      </c>
      <c r="AP386" s="271">
        <v>478.34</v>
      </c>
      <c r="AQ386" s="275"/>
      <c r="AR386" s="270"/>
      <c r="AS386" s="275"/>
      <c r="AT386" s="270"/>
      <c r="AU386" s="275"/>
      <c r="AV386" s="271"/>
      <c r="AW386" s="275"/>
      <c r="AX386" s="270"/>
      <c r="AY386" s="275"/>
      <c r="AZ386" s="270"/>
      <c r="BA386" s="275"/>
      <c r="BB386" s="270"/>
    </row>
    <row r="387" spans="29:54" x14ac:dyDescent="0.25">
      <c r="AC387" s="275">
        <v>40056</v>
      </c>
      <c r="AD387" s="271">
        <v>120.9375</v>
      </c>
      <c r="AE387" s="275">
        <v>39871</v>
      </c>
      <c r="AF387" s="271">
        <v>3.7082999999999999</v>
      </c>
      <c r="AG387" s="273"/>
      <c r="AI387" s="270"/>
      <c r="AJ387" s="271"/>
      <c r="AK387" s="275">
        <v>36922</v>
      </c>
      <c r="AL387" s="270">
        <v>106.9</v>
      </c>
      <c r="AM387" s="275"/>
      <c r="AN387" s="271"/>
      <c r="AO387" s="275">
        <v>41425</v>
      </c>
      <c r="AP387" s="271">
        <v>472.94</v>
      </c>
      <c r="AQ387" s="275"/>
      <c r="AR387" s="270"/>
      <c r="AS387" s="275"/>
      <c r="AT387" s="270"/>
      <c r="AU387" s="275"/>
      <c r="AV387" s="271"/>
      <c r="AW387" s="275"/>
      <c r="AX387" s="270"/>
      <c r="AY387" s="275"/>
      <c r="AZ387" s="270"/>
      <c r="BA387" s="275"/>
      <c r="BB387" s="270"/>
    </row>
    <row r="388" spans="29:54" x14ac:dyDescent="0.25">
      <c r="AC388" s="275">
        <v>40086</v>
      </c>
      <c r="AD388" s="271">
        <v>121.375</v>
      </c>
      <c r="AE388" s="275">
        <v>39903</v>
      </c>
      <c r="AF388" s="271">
        <v>3.5339</v>
      </c>
      <c r="AG388" s="273"/>
      <c r="AI388" s="270"/>
      <c r="AJ388" s="271"/>
      <c r="AK388" s="275">
        <v>36950</v>
      </c>
      <c r="AL388" s="270">
        <v>105.7</v>
      </c>
      <c r="AM388" s="275"/>
      <c r="AN388" s="271"/>
      <c r="AO388" s="275">
        <v>41453</v>
      </c>
      <c r="AP388" s="271">
        <v>468.12</v>
      </c>
      <c r="AQ388" s="275"/>
      <c r="AR388" s="270"/>
      <c r="AS388" s="275"/>
      <c r="AT388" s="270"/>
      <c r="AU388" s="275"/>
      <c r="AV388" s="271"/>
      <c r="AW388" s="275"/>
      <c r="AX388" s="270"/>
      <c r="AY388" s="275"/>
      <c r="AZ388" s="270"/>
      <c r="BA388" s="275"/>
      <c r="BB388" s="270"/>
    </row>
    <row r="389" spans="29:54" x14ac:dyDescent="0.25">
      <c r="AC389" s="275">
        <v>40116</v>
      </c>
      <c r="AD389" s="271">
        <v>120.15625</v>
      </c>
      <c r="AE389" s="275">
        <v>39933</v>
      </c>
      <c r="AF389" s="271">
        <v>4.0324</v>
      </c>
      <c r="AG389" s="273"/>
      <c r="AI389" s="270"/>
      <c r="AJ389" s="271"/>
      <c r="AK389" s="275">
        <v>36981</v>
      </c>
      <c r="AL389" s="270">
        <v>109.8</v>
      </c>
      <c r="AM389" s="275"/>
      <c r="AN389" s="271"/>
      <c r="AO389" s="275">
        <v>41486</v>
      </c>
      <c r="AP389" s="271">
        <v>467.95</v>
      </c>
      <c r="AQ389" s="275"/>
      <c r="AR389" s="270"/>
      <c r="AS389" s="275"/>
      <c r="AT389" s="270"/>
      <c r="AU389" s="275"/>
      <c r="AV389" s="271"/>
      <c r="AW389" s="275"/>
      <c r="AX389" s="270"/>
      <c r="AY389" s="275"/>
      <c r="AZ389" s="270"/>
      <c r="BA389" s="275"/>
      <c r="BB389" s="270"/>
    </row>
    <row r="390" spans="29:54" x14ac:dyDescent="0.25">
      <c r="AC390" s="275">
        <v>40147</v>
      </c>
      <c r="AD390" s="271">
        <v>123.34375</v>
      </c>
      <c r="AE390" s="275">
        <v>39962</v>
      </c>
      <c r="AF390" s="271">
        <v>4.3361000000000001</v>
      </c>
      <c r="AG390" s="273"/>
      <c r="AI390" s="270"/>
      <c r="AJ390" s="271"/>
      <c r="AK390" s="275">
        <v>37011</v>
      </c>
      <c r="AL390" s="270">
        <v>109.4</v>
      </c>
      <c r="AM390" s="275"/>
      <c r="AN390" s="271"/>
      <c r="AO390" s="275">
        <v>41516</v>
      </c>
      <c r="AP390" s="271">
        <v>472.96</v>
      </c>
      <c r="AQ390" s="270"/>
      <c r="AR390" s="270"/>
      <c r="AS390" s="275"/>
      <c r="AT390" s="270"/>
      <c r="AU390" s="275"/>
      <c r="AV390" s="271"/>
      <c r="AW390" s="275"/>
      <c r="AX390" s="270"/>
      <c r="AY390" s="275"/>
      <c r="AZ390" s="270"/>
      <c r="BA390" s="275"/>
      <c r="BB390" s="270"/>
    </row>
    <row r="391" spans="29:54" x14ac:dyDescent="0.25">
      <c r="AC391" s="275">
        <v>40178</v>
      </c>
      <c r="AD391" s="271">
        <v>115.375</v>
      </c>
      <c r="AE391" s="275">
        <v>39994</v>
      </c>
      <c r="AF391" s="271">
        <v>4.3293999999999997</v>
      </c>
      <c r="AG391" s="273"/>
      <c r="AI391" s="270"/>
      <c r="AJ391" s="271"/>
      <c r="AK391" s="275">
        <v>37042</v>
      </c>
      <c r="AL391" s="270">
        <v>108.6</v>
      </c>
      <c r="AM391" s="275"/>
      <c r="AN391" s="271"/>
      <c r="AO391" s="275">
        <v>41547</v>
      </c>
      <c r="AP391" s="271">
        <v>467.57</v>
      </c>
      <c r="AQ391" s="270"/>
      <c r="AR391" s="270"/>
      <c r="AS391" s="275"/>
      <c r="AT391" s="270"/>
      <c r="AU391" s="275"/>
      <c r="AV391" s="271"/>
      <c r="AW391" s="275"/>
      <c r="AX391" s="270"/>
      <c r="AY391" s="275"/>
      <c r="AZ391" s="270"/>
      <c r="BA391" s="275"/>
      <c r="BB391" s="270"/>
    </row>
    <row r="392" spans="29:54" x14ac:dyDescent="0.25">
      <c r="AC392" s="275">
        <v>40207</v>
      </c>
      <c r="AD392" s="271">
        <v>118.8125</v>
      </c>
      <c r="AE392" s="275">
        <v>40025</v>
      </c>
      <c r="AF392" s="271">
        <v>4.2983000000000002</v>
      </c>
      <c r="AG392" s="273"/>
      <c r="AI392" s="270"/>
      <c r="AJ392" s="271"/>
      <c r="AK392" s="275">
        <v>37072</v>
      </c>
      <c r="AL392" s="270">
        <v>108.4</v>
      </c>
      <c r="AM392" s="275"/>
      <c r="AN392" s="271"/>
      <c r="AO392" s="275">
        <v>41578</v>
      </c>
      <c r="AP392" s="271">
        <v>457.26</v>
      </c>
      <c r="AQ392" s="270"/>
      <c r="AR392" s="270"/>
      <c r="AS392" s="275"/>
      <c r="AT392" s="270"/>
      <c r="AU392" s="275"/>
      <c r="AV392" s="271"/>
      <c r="AW392" s="275"/>
      <c r="AX392" s="270"/>
      <c r="AY392" s="275"/>
      <c r="AZ392" s="270"/>
      <c r="BA392" s="275"/>
      <c r="BB392" s="270"/>
    </row>
    <row r="393" spans="29:54" x14ac:dyDescent="0.25">
      <c r="AC393" s="275">
        <v>40235</v>
      </c>
      <c r="AD393" s="271">
        <v>119.1875</v>
      </c>
      <c r="AE393" s="275">
        <v>40056</v>
      </c>
      <c r="AF393" s="271">
        <v>4.1782000000000004</v>
      </c>
      <c r="AG393" s="273"/>
      <c r="AI393" s="270"/>
      <c r="AJ393" s="271"/>
      <c r="AK393" s="275">
        <v>37103</v>
      </c>
      <c r="AL393" s="270">
        <v>108.6</v>
      </c>
      <c r="AM393" s="275"/>
      <c r="AN393" s="271"/>
      <c r="AO393" s="275">
        <v>41607</v>
      </c>
      <c r="AP393" s="271">
        <v>463.15</v>
      </c>
      <c r="AQ393" s="270"/>
      <c r="AR393" s="270"/>
      <c r="AS393" s="275"/>
      <c r="AT393" s="270"/>
      <c r="AU393" s="275"/>
      <c r="AV393" s="271"/>
      <c r="AW393" s="275"/>
      <c r="AX393" s="270"/>
      <c r="AY393" s="275"/>
      <c r="AZ393" s="270"/>
      <c r="BA393" s="275"/>
      <c r="BB393" s="270"/>
    </row>
    <row r="394" spans="29:54" x14ac:dyDescent="0.25">
      <c r="AC394" s="275">
        <v>40268</v>
      </c>
      <c r="AD394" s="271">
        <v>116.125</v>
      </c>
      <c r="AE394" s="275">
        <v>40086</v>
      </c>
      <c r="AF394" s="271">
        <v>4.0500999999999996</v>
      </c>
      <c r="AG394" s="273"/>
      <c r="AI394" s="270"/>
      <c r="AJ394" s="271"/>
      <c r="AK394" s="275">
        <v>37134</v>
      </c>
      <c r="AL394" s="270">
        <v>107.5</v>
      </c>
      <c r="AM394" s="275"/>
      <c r="AN394" s="271"/>
      <c r="AO394" s="275">
        <v>41639</v>
      </c>
      <c r="AP394" s="271">
        <v>456.36</v>
      </c>
      <c r="AQ394" s="270"/>
      <c r="AR394" s="270"/>
      <c r="AS394" s="275"/>
      <c r="AT394" s="270"/>
      <c r="AU394" s="275"/>
      <c r="AV394" s="271"/>
      <c r="AW394" s="275"/>
      <c r="AX394" s="270"/>
      <c r="AY394" s="275"/>
      <c r="AZ394" s="270"/>
      <c r="BA394" s="275"/>
      <c r="BB394" s="270"/>
    </row>
    <row r="395" spans="29:54" x14ac:dyDescent="0.25">
      <c r="AC395" s="275">
        <v>40298</v>
      </c>
      <c r="AD395" s="271">
        <v>119.0625</v>
      </c>
      <c r="AE395" s="275">
        <v>40116</v>
      </c>
      <c r="AF395" s="271">
        <v>4.2252999999999998</v>
      </c>
      <c r="AG395" s="273"/>
      <c r="AI395" s="270"/>
      <c r="AJ395" s="271"/>
      <c r="AK395" s="275">
        <v>37164</v>
      </c>
      <c r="AL395" s="270">
        <v>107.8</v>
      </c>
      <c r="AM395" s="275"/>
      <c r="AN395" s="271"/>
      <c r="AO395" s="275">
        <v>41670</v>
      </c>
      <c r="AP395" s="271">
        <v>457.98</v>
      </c>
      <c r="AQ395" s="270"/>
      <c r="AR395" s="270"/>
      <c r="AS395" s="275"/>
      <c r="AT395" s="270"/>
      <c r="AU395" s="275"/>
      <c r="AV395" s="271"/>
      <c r="AW395" s="275"/>
      <c r="AX395" s="270"/>
      <c r="AY395" s="275"/>
      <c r="AZ395" s="270"/>
      <c r="BA395" s="275"/>
      <c r="BB395" s="270"/>
    </row>
    <row r="396" spans="29:54" x14ac:dyDescent="0.25">
      <c r="AC396" s="275">
        <v>40329</v>
      </c>
      <c r="AD396" s="271">
        <v>123.21875</v>
      </c>
      <c r="AE396" s="275">
        <v>40147</v>
      </c>
      <c r="AF396" s="271">
        <v>4.1917</v>
      </c>
      <c r="AG396" s="273"/>
      <c r="AI396" s="270"/>
      <c r="AJ396" s="271"/>
      <c r="AK396" s="275">
        <v>37195</v>
      </c>
      <c r="AL396" s="270">
        <v>103.4</v>
      </c>
      <c r="AM396" s="275"/>
      <c r="AN396" s="271"/>
      <c r="AO396" s="275">
        <v>41698</v>
      </c>
      <c r="AP396" s="271">
        <v>478.54</v>
      </c>
      <c r="AQ396" s="270"/>
      <c r="AR396" s="270"/>
      <c r="AS396" s="275"/>
      <c r="AT396" s="270"/>
      <c r="AU396" s="275"/>
      <c r="AV396" s="271"/>
      <c r="AW396" s="275"/>
      <c r="AX396" s="270"/>
      <c r="AY396" s="275"/>
      <c r="AZ396" s="270"/>
      <c r="BA396" s="275"/>
      <c r="BB396" s="270"/>
    </row>
    <row r="397" spans="29:54" x14ac:dyDescent="0.25">
      <c r="AC397" s="275">
        <v>40359</v>
      </c>
      <c r="AD397" s="271">
        <v>127.5</v>
      </c>
      <c r="AE397" s="275">
        <v>40178</v>
      </c>
      <c r="AF397" s="271">
        <v>4.6410999999999998</v>
      </c>
      <c r="AG397" s="273"/>
      <c r="AI397" s="270"/>
      <c r="AJ397" s="271"/>
      <c r="AK397" s="275">
        <v>37225</v>
      </c>
      <c r="AL397" s="270">
        <v>99.5</v>
      </c>
      <c r="AM397" s="275"/>
      <c r="AN397" s="271"/>
      <c r="AO397" s="275">
        <v>41729</v>
      </c>
      <c r="AP397" s="271">
        <v>493.68</v>
      </c>
      <c r="AQ397" s="270"/>
      <c r="AR397" s="270"/>
      <c r="AS397" s="275"/>
      <c r="AT397" s="270"/>
      <c r="AU397" s="275"/>
      <c r="AV397" s="271"/>
      <c r="AW397" s="275"/>
      <c r="AX397" s="270"/>
      <c r="AY397" s="275"/>
      <c r="AZ397" s="270"/>
      <c r="BA397" s="275"/>
      <c r="BB397" s="270"/>
    </row>
    <row r="398" spans="29:54" x14ac:dyDescent="0.25">
      <c r="AC398" s="275">
        <v>40389</v>
      </c>
      <c r="AD398" s="271">
        <v>128.71875</v>
      </c>
      <c r="AE398" s="275">
        <v>40207</v>
      </c>
      <c r="AF398" s="271">
        <v>4.4884000000000004</v>
      </c>
      <c r="AG398" s="273"/>
      <c r="AI398" s="270"/>
      <c r="AJ398" s="271"/>
      <c r="AK398" s="275">
        <v>37256</v>
      </c>
      <c r="AL398" s="270">
        <v>97.5</v>
      </c>
      <c r="AM398" s="275"/>
      <c r="AN398" s="271"/>
      <c r="AO398" s="275">
        <v>41759</v>
      </c>
      <c r="AP398" s="271">
        <v>501.35</v>
      </c>
      <c r="AQ398" s="270"/>
      <c r="AR398" s="270"/>
      <c r="AS398" s="275"/>
      <c r="AT398" s="270"/>
      <c r="AU398" s="275"/>
      <c r="AV398" s="271"/>
      <c r="AW398" s="275"/>
      <c r="AX398" s="270"/>
      <c r="AY398" s="275"/>
      <c r="AZ398" s="270"/>
      <c r="BA398" s="275"/>
      <c r="BB398" s="270"/>
    </row>
    <row r="399" spans="29:54" x14ac:dyDescent="0.25">
      <c r="AC399" s="275">
        <v>40421</v>
      </c>
      <c r="AD399" s="271">
        <v>136.4375</v>
      </c>
      <c r="AE399" s="275">
        <v>40235</v>
      </c>
      <c r="AF399" s="271">
        <v>4.5565999999999995</v>
      </c>
      <c r="AG399" s="273"/>
      <c r="AI399" s="270"/>
      <c r="AJ399" s="271"/>
      <c r="AK399" s="275">
        <v>37287</v>
      </c>
      <c r="AL399" s="270">
        <v>101.5</v>
      </c>
      <c r="AM399" s="275"/>
      <c r="AN399" s="271"/>
      <c r="AO399" s="275">
        <v>41789</v>
      </c>
      <c r="AP399" s="271">
        <v>497.99</v>
      </c>
      <c r="AQ399" s="270"/>
      <c r="AR399" s="270"/>
      <c r="AS399" s="275"/>
      <c r="AT399" s="270"/>
      <c r="AU399" s="275"/>
      <c r="AV399" s="271"/>
      <c r="AW399" s="275"/>
      <c r="AX399" s="270"/>
      <c r="AY399" s="275"/>
      <c r="AZ399" s="270"/>
      <c r="BA399" s="275"/>
      <c r="BB399" s="270"/>
    </row>
    <row r="400" spans="29:54" x14ac:dyDescent="0.25">
      <c r="AC400" s="275">
        <v>40451</v>
      </c>
      <c r="AD400" s="271">
        <v>133.71875</v>
      </c>
      <c r="AE400" s="275">
        <v>40268</v>
      </c>
      <c r="AF400" s="271">
        <v>4.7129000000000003</v>
      </c>
      <c r="AG400" s="273"/>
      <c r="AI400" s="270"/>
      <c r="AJ400" s="271"/>
      <c r="AK400" s="275">
        <v>37315</v>
      </c>
      <c r="AL400" s="270">
        <v>103.2</v>
      </c>
      <c r="AM400" s="275"/>
      <c r="AN400" s="271"/>
      <c r="AO400" s="275">
        <v>41820</v>
      </c>
      <c r="AP400" s="271">
        <v>496.4</v>
      </c>
      <c r="AQ400" s="270"/>
      <c r="AR400" s="270"/>
      <c r="AS400" s="275"/>
      <c r="AT400" s="270"/>
      <c r="AU400" s="275"/>
      <c r="AV400" s="271"/>
      <c r="AW400" s="275"/>
      <c r="AX400" s="270"/>
      <c r="AY400" s="275"/>
      <c r="AZ400" s="270"/>
      <c r="BA400" s="275"/>
      <c r="BB400" s="270"/>
    </row>
    <row r="401" spans="29:54" x14ac:dyDescent="0.25">
      <c r="AC401" s="275">
        <v>40480</v>
      </c>
      <c r="AD401" s="271">
        <v>130.9375</v>
      </c>
      <c r="AE401" s="275">
        <v>40298</v>
      </c>
      <c r="AF401" s="271">
        <v>4.5171999999999999</v>
      </c>
      <c r="AG401" s="273"/>
      <c r="AI401" s="270"/>
      <c r="AJ401" s="271"/>
      <c r="AK401" s="275">
        <v>37346</v>
      </c>
      <c r="AL401" s="270">
        <v>103.4</v>
      </c>
      <c r="AM401" s="275"/>
      <c r="AN401" s="271"/>
      <c r="AO401" s="275">
        <v>41851</v>
      </c>
      <c r="AP401" s="271">
        <v>488.47</v>
      </c>
      <c r="AQ401" s="270"/>
      <c r="AR401" s="270"/>
      <c r="AS401" s="275"/>
      <c r="AT401" s="270"/>
      <c r="AU401" s="275"/>
      <c r="AV401" s="271"/>
      <c r="AW401" s="275"/>
      <c r="AX401" s="270"/>
      <c r="AY401" s="275"/>
      <c r="AZ401" s="270"/>
      <c r="BA401" s="275"/>
      <c r="BB401" s="270"/>
    </row>
    <row r="402" spans="29:54" x14ac:dyDescent="0.25">
      <c r="AC402" s="275">
        <v>40512</v>
      </c>
      <c r="AD402" s="271">
        <v>128.71875</v>
      </c>
      <c r="AE402" s="275">
        <v>40329</v>
      </c>
      <c r="AF402" s="271">
        <v>4.2042999999999999</v>
      </c>
      <c r="AG402" s="273"/>
      <c r="AI402" s="270"/>
      <c r="AJ402" s="271"/>
      <c r="AK402" s="275">
        <v>37376</v>
      </c>
      <c r="AL402" s="270">
        <v>96.9</v>
      </c>
      <c r="AM402" s="275"/>
      <c r="AN402" s="271"/>
      <c r="AO402" s="275">
        <v>41880</v>
      </c>
      <c r="AP402" s="271">
        <v>483.83</v>
      </c>
      <c r="AQ402" s="270"/>
      <c r="AR402" s="270"/>
      <c r="AS402" s="275"/>
      <c r="AT402" s="270"/>
      <c r="AU402" s="275"/>
      <c r="AV402" s="271"/>
      <c r="AW402" s="275"/>
      <c r="AX402" s="270"/>
      <c r="AY402" s="275"/>
      <c r="AZ402" s="270"/>
      <c r="BA402" s="275"/>
      <c r="BB402" s="270"/>
    </row>
    <row r="403" spans="29:54" x14ac:dyDescent="0.25">
      <c r="AC403" s="275">
        <v>40543</v>
      </c>
      <c r="AD403" s="271">
        <v>122.125</v>
      </c>
      <c r="AE403" s="275">
        <v>40359</v>
      </c>
      <c r="AF403" s="271">
        <v>3.8885000000000001</v>
      </c>
      <c r="AG403" s="273"/>
      <c r="AI403" s="270"/>
      <c r="AJ403" s="271"/>
      <c r="AK403" s="275">
        <v>37407</v>
      </c>
      <c r="AL403" s="270">
        <v>96.8</v>
      </c>
      <c r="AM403" s="275"/>
      <c r="AN403" s="271"/>
      <c r="AO403" s="275">
        <v>41912</v>
      </c>
      <c r="AP403" s="271">
        <v>473.42</v>
      </c>
      <c r="AQ403" s="270"/>
      <c r="AR403" s="270"/>
      <c r="AS403" s="275"/>
      <c r="AT403" s="270"/>
      <c r="AU403" s="275"/>
      <c r="AV403" s="271"/>
      <c r="AW403" s="275"/>
      <c r="AX403" s="270"/>
      <c r="AY403" s="275"/>
      <c r="AZ403" s="270"/>
      <c r="BA403" s="275"/>
      <c r="BB403" s="270"/>
    </row>
    <row r="404" spans="29:54" x14ac:dyDescent="0.25">
      <c r="AC404" s="275">
        <v>40574</v>
      </c>
      <c r="AD404" s="271">
        <v>120.625</v>
      </c>
      <c r="AE404" s="275">
        <v>40389</v>
      </c>
      <c r="AF404" s="271">
        <v>3.9881000000000002</v>
      </c>
      <c r="AG404" s="273"/>
      <c r="AI404" s="270"/>
      <c r="AJ404" s="271"/>
      <c r="AK404" s="275">
        <v>37437</v>
      </c>
      <c r="AL404" s="270">
        <v>95.7</v>
      </c>
      <c r="AM404" s="275"/>
      <c r="AN404" s="271"/>
      <c r="AO404" s="275">
        <v>41943</v>
      </c>
      <c r="AP404" s="271">
        <v>458.92</v>
      </c>
      <c r="AQ404" s="270"/>
      <c r="AR404" s="270"/>
      <c r="AS404" s="275"/>
      <c r="AT404" s="270"/>
      <c r="AU404" s="275"/>
      <c r="AV404" s="271"/>
      <c r="AW404" s="275"/>
      <c r="AX404" s="270"/>
      <c r="AY404" s="275"/>
      <c r="AZ404" s="270"/>
      <c r="BA404" s="275"/>
      <c r="BB404" s="270"/>
    </row>
    <row r="405" spans="29:54" x14ac:dyDescent="0.25">
      <c r="AC405" s="275">
        <v>40602</v>
      </c>
      <c r="AD405" s="271">
        <v>121.9375</v>
      </c>
      <c r="AE405" s="275">
        <v>40421</v>
      </c>
      <c r="AF405" s="271">
        <v>3.5154999999999998</v>
      </c>
      <c r="AG405" s="273"/>
      <c r="AI405" s="270"/>
      <c r="AJ405" s="271"/>
      <c r="AK405" s="275">
        <v>37468</v>
      </c>
      <c r="AL405" s="270">
        <v>97.4</v>
      </c>
      <c r="AM405" s="275"/>
      <c r="AN405" s="271"/>
      <c r="AO405" s="275">
        <v>41971</v>
      </c>
      <c r="AP405" s="271">
        <v>454.64</v>
      </c>
      <c r="AQ405" s="270"/>
      <c r="AR405" s="270"/>
      <c r="AS405" s="275"/>
      <c r="AT405" s="270"/>
      <c r="AU405" s="275"/>
      <c r="AV405" s="271"/>
      <c r="AW405" s="275"/>
      <c r="AX405" s="270"/>
      <c r="AY405" s="275"/>
      <c r="AZ405" s="270"/>
      <c r="BA405" s="275"/>
      <c r="BB405" s="270"/>
    </row>
    <row r="406" spans="29:54" x14ac:dyDescent="0.25">
      <c r="AC406" s="275">
        <v>40633</v>
      </c>
      <c r="AD406" s="271">
        <v>120.1875</v>
      </c>
      <c r="AE406" s="275">
        <v>40451</v>
      </c>
      <c r="AF406" s="271">
        <v>3.6848999999999998</v>
      </c>
      <c r="AG406" s="273"/>
      <c r="AI406" s="270"/>
      <c r="AJ406" s="271"/>
      <c r="AK406" s="275">
        <v>37499</v>
      </c>
      <c r="AL406" s="270">
        <v>98.9</v>
      </c>
      <c r="AM406" s="275"/>
      <c r="AN406" s="271"/>
      <c r="AO406" s="275">
        <v>42004</v>
      </c>
      <c r="AP406" s="271">
        <v>437.75</v>
      </c>
      <c r="AQ406" s="270"/>
      <c r="AR406" s="270"/>
      <c r="AS406" s="275"/>
      <c r="AT406" s="270"/>
      <c r="AU406" s="275"/>
      <c r="AV406" s="271"/>
      <c r="AW406" s="275"/>
      <c r="AX406" s="270"/>
      <c r="AY406" s="275"/>
      <c r="AZ406" s="270"/>
      <c r="BA406" s="275"/>
      <c r="BB406" s="270"/>
    </row>
    <row r="407" spans="29:54" x14ac:dyDescent="0.25">
      <c r="AC407" s="275">
        <v>40662</v>
      </c>
      <c r="AD407" s="271">
        <v>122.375</v>
      </c>
      <c r="AE407" s="275">
        <v>40480</v>
      </c>
      <c r="AF407" s="271">
        <v>3.9828000000000001</v>
      </c>
      <c r="AG407" s="273"/>
      <c r="AI407" s="270"/>
      <c r="AJ407" s="271"/>
      <c r="AK407" s="275">
        <v>37529</v>
      </c>
      <c r="AL407" s="270">
        <v>100.1</v>
      </c>
      <c r="AM407" s="275"/>
      <c r="AN407" s="271"/>
      <c r="AO407" s="275">
        <v>42034</v>
      </c>
      <c r="AP407" s="271">
        <v>422.45</v>
      </c>
      <c r="AQ407" s="270"/>
      <c r="AR407" s="270"/>
      <c r="AS407" s="275"/>
      <c r="AT407" s="270"/>
      <c r="AU407" s="275"/>
      <c r="AV407" s="271"/>
      <c r="AW407" s="275"/>
      <c r="AX407" s="270"/>
      <c r="AY407" s="275"/>
      <c r="AZ407" s="270"/>
      <c r="BA407" s="275"/>
      <c r="BB407" s="270"/>
    </row>
    <row r="408" spans="29:54" x14ac:dyDescent="0.25">
      <c r="AC408" s="275">
        <v>40694</v>
      </c>
      <c r="AD408" s="271">
        <v>126.15625</v>
      </c>
      <c r="AE408" s="275">
        <v>40512</v>
      </c>
      <c r="AF408" s="271">
        <v>4.1104000000000003</v>
      </c>
      <c r="AG408" s="273"/>
      <c r="AI408" s="270"/>
      <c r="AJ408" s="271"/>
      <c r="AK408" s="275">
        <v>37560</v>
      </c>
      <c r="AL408" s="270">
        <v>99.5</v>
      </c>
      <c r="AM408" s="275"/>
      <c r="AN408" s="271"/>
      <c r="AO408" s="275">
        <v>42062</v>
      </c>
      <c r="AP408" s="271">
        <v>420.92</v>
      </c>
      <c r="AQ408" s="270"/>
      <c r="AR408" s="270"/>
      <c r="AS408" s="275"/>
      <c r="AT408" s="270"/>
      <c r="AU408" s="275"/>
      <c r="AV408" s="271"/>
      <c r="AW408" s="275"/>
      <c r="AX408" s="270"/>
      <c r="AY408" s="275"/>
      <c r="AZ408" s="270"/>
      <c r="BA408" s="275"/>
      <c r="BB408" s="270"/>
    </row>
    <row r="409" spans="29:54" x14ac:dyDescent="0.25">
      <c r="AC409" s="275">
        <v>40724</v>
      </c>
      <c r="AD409" s="271">
        <v>123.03125</v>
      </c>
      <c r="AE409" s="275">
        <v>40543</v>
      </c>
      <c r="AF409" s="271">
        <v>4.3341000000000003</v>
      </c>
      <c r="AG409" s="273"/>
      <c r="AI409" s="270"/>
      <c r="AJ409" s="271"/>
      <c r="AK409" s="275">
        <v>37590</v>
      </c>
      <c r="AL409" s="270">
        <v>100.3</v>
      </c>
      <c r="AM409" s="275"/>
      <c r="AN409" s="271"/>
      <c r="AO409" s="275">
        <v>42094</v>
      </c>
      <c r="AP409" s="271">
        <v>414.98</v>
      </c>
      <c r="AQ409" s="270"/>
      <c r="AR409" s="270"/>
      <c r="AS409" s="275"/>
      <c r="AT409" s="270"/>
      <c r="AU409" s="275"/>
      <c r="AV409" s="271"/>
      <c r="AW409" s="275"/>
      <c r="AX409" s="270"/>
      <c r="AY409" s="275"/>
      <c r="AZ409" s="270"/>
      <c r="BA409" s="275"/>
      <c r="BB409" s="270"/>
    </row>
    <row r="410" spans="29:54" x14ac:dyDescent="0.25">
      <c r="AC410" s="275">
        <v>40753</v>
      </c>
      <c r="AD410" s="271">
        <v>128.125</v>
      </c>
      <c r="AE410" s="275">
        <v>40574</v>
      </c>
      <c r="AF410" s="271">
        <v>4.5711000000000004</v>
      </c>
      <c r="AG410" s="273"/>
      <c r="AI410" s="270"/>
      <c r="AJ410" s="271"/>
      <c r="AK410" s="275">
        <v>37621</v>
      </c>
      <c r="AL410" s="270">
        <v>101.3</v>
      </c>
      <c r="AM410" s="275"/>
      <c r="AN410" s="271"/>
      <c r="AO410" s="275">
        <v>42124</v>
      </c>
      <c r="AP410" s="271">
        <v>421.15</v>
      </c>
      <c r="AQ410" s="270"/>
      <c r="AR410" s="270"/>
      <c r="AS410" s="275"/>
      <c r="AT410" s="270"/>
      <c r="AU410" s="275"/>
      <c r="AV410" s="271"/>
      <c r="AW410" s="275"/>
      <c r="AX410" s="270"/>
      <c r="AY410" s="275"/>
      <c r="AZ410" s="270"/>
      <c r="BA410" s="275"/>
      <c r="BB410" s="270"/>
    </row>
    <row r="411" spans="29:54" x14ac:dyDescent="0.25">
      <c r="AC411" s="275">
        <v>40786</v>
      </c>
      <c r="AD411" s="271">
        <v>137.3125</v>
      </c>
      <c r="AE411" s="275">
        <v>40602</v>
      </c>
      <c r="AF411" s="271">
        <v>4.5007000000000001</v>
      </c>
      <c r="AG411" s="273"/>
      <c r="AI411" s="270"/>
      <c r="AJ411" s="271"/>
      <c r="AK411" s="275">
        <v>37652</v>
      </c>
      <c r="AL411" s="270">
        <v>107.2</v>
      </c>
      <c r="AM411" s="275"/>
      <c r="AN411" s="271"/>
      <c r="AO411" s="275">
        <v>42153</v>
      </c>
      <c r="AP411" s="271">
        <v>424.74</v>
      </c>
      <c r="AQ411" s="270"/>
      <c r="AR411" s="270"/>
      <c r="AS411" s="275"/>
      <c r="AT411" s="270"/>
      <c r="AU411" s="275"/>
      <c r="AV411" s="271"/>
      <c r="AW411" s="275"/>
      <c r="AX411" s="270"/>
      <c r="AY411" s="275"/>
      <c r="AZ411" s="270"/>
      <c r="BA411" s="275"/>
      <c r="BB411" s="270"/>
    </row>
    <row r="412" spans="29:54" x14ac:dyDescent="0.25">
      <c r="AC412" s="275">
        <v>40816</v>
      </c>
      <c r="AD412" s="271">
        <v>142.625</v>
      </c>
      <c r="AE412" s="275">
        <v>40633</v>
      </c>
      <c r="AF412" s="271">
        <v>4.5076000000000001</v>
      </c>
      <c r="AG412" s="273"/>
      <c r="AI412" s="270"/>
      <c r="AJ412" s="271"/>
      <c r="AK412" s="275">
        <v>37680</v>
      </c>
      <c r="AL412" s="270">
        <v>107.1</v>
      </c>
      <c r="AM412" s="275"/>
      <c r="AN412" s="271"/>
      <c r="AO412" s="275">
        <v>42185</v>
      </c>
      <c r="AP412" s="271">
        <v>426.29</v>
      </c>
      <c r="AQ412" s="270"/>
      <c r="AR412" s="270"/>
      <c r="AS412" s="275"/>
      <c r="AT412" s="270"/>
      <c r="AU412" s="275"/>
      <c r="AV412" s="271"/>
      <c r="AW412" s="275"/>
      <c r="AX412" s="270"/>
      <c r="AY412" s="275"/>
      <c r="AZ412" s="270"/>
      <c r="BA412" s="275"/>
      <c r="BB412" s="270"/>
    </row>
    <row r="413" spans="29:54" x14ac:dyDescent="0.25">
      <c r="AC413" s="275">
        <v>40847</v>
      </c>
      <c r="AD413" s="271">
        <v>139.03125</v>
      </c>
      <c r="AE413" s="275">
        <v>40662</v>
      </c>
      <c r="AF413" s="271">
        <v>4.3967999999999998</v>
      </c>
      <c r="AG413" s="273"/>
      <c r="AI413" s="270"/>
      <c r="AJ413" s="271"/>
      <c r="AK413" s="275">
        <v>37711</v>
      </c>
      <c r="AL413" s="270">
        <v>106.1</v>
      </c>
      <c r="AM413" s="275"/>
      <c r="AN413" s="271"/>
      <c r="AO413" s="275">
        <v>42216</v>
      </c>
      <c r="AP413" s="271">
        <v>410.37</v>
      </c>
      <c r="AQ413" s="270"/>
      <c r="AR413" s="270"/>
      <c r="AS413" s="275"/>
      <c r="AT413" s="270"/>
      <c r="AU413" s="275"/>
      <c r="AV413" s="271"/>
      <c r="AW413" s="275"/>
      <c r="AX413" s="270"/>
      <c r="AY413" s="275"/>
      <c r="AZ413" s="270"/>
      <c r="BA413" s="275"/>
      <c r="BB413" s="270"/>
    </row>
    <row r="414" spans="29:54" x14ac:dyDescent="0.25">
      <c r="AC414" s="275">
        <v>40877</v>
      </c>
      <c r="AD414" s="271">
        <v>141.625</v>
      </c>
      <c r="AE414" s="275">
        <v>40694</v>
      </c>
      <c r="AF414" s="271">
        <v>4.2241999999999997</v>
      </c>
      <c r="AG414" s="273"/>
      <c r="AI414" s="270"/>
      <c r="AJ414" s="271"/>
      <c r="AK414" s="275">
        <v>37741</v>
      </c>
      <c r="AL414" s="270">
        <v>107.9</v>
      </c>
      <c r="AM414" s="275"/>
      <c r="AN414" s="271"/>
      <c r="AO414" s="275">
        <v>42247</v>
      </c>
      <c r="AP414" s="271">
        <v>406.3</v>
      </c>
      <c r="AQ414" s="270"/>
      <c r="AR414" s="270"/>
      <c r="AS414" s="275"/>
      <c r="AT414" s="270"/>
      <c r="AU414" s="275"/>
      <c r="AV414" s="271"/>
      <c r="AW414" s="275"/>
      <c r="AX414" s="270"/>
      <c r="AY414" s="275"/>
      <c r="AZ414" s="270"/>
      <c r="BA414" s="275"/>
      <c r="BB414" s="270"/>
    </row>
    <row r="415" spans="29:54" x14ac:dyDescent="0.25">
      <c r="AC415" s="275">
        <v>40907</v>
      </c>
      <c r="AD415" s="271">
        <v>144.8125</v>
      </c>
      <c r="AE415" s="275">
        <v>40724</v>
      </c>
      <c r="AF415" s="271">
        <v>4.3710000000000004</v>
      </c>
      <c r="AG415" s="273"/>
      <c r="AI415" s="270"/>
      <c r="AJ415" s="271"/>
      <c r="AK415" s="275">
        <v>37772</v>
      </c>
      <c r="AL415" s="270">
        <v>109.3</v>
      </c>
      <c r="AM415" s="275"/>
      <c r="AN415" s="271"/>
      <c r="AO415" s="275">
        <v>42277</v>
      </c>
      <c r="AP415" s="271">
        <v>403.13</v>
      </c>
      <c r="AQ415" s="270"/>
      <c r="AR415" s="270"/>
      <c r="AS415" s="275"/>
      <c r="AT415" s="270"/>
      <c r="AU415" s="275"/>
      <c r="AV415" s="271"/>
      <c r="AW415" s="275"/>
      <c r="AX415" s="270"/>
      <c r="AY415" s="275"/>
      <c r="AZ415" s="270"/>
      <c r="BA415" s="275"/>
      <c r="BB415" s="270"/>
    </row>
    <row r="416" spans="29:54" x14ac:dyDescent="0.25">
      <c r="AC416" s="275">
        <v>40939</v>
      </c>
      <c r="AD416" s="271">
        <v>145.4375</v>
      </c>
      <c r="AE416" s="275">
        <v>40753</v>
      </c>
      <c r="AF416" s="271">
        <v>4.1184000000000003</v>
      </c>
      <c r="AG416" s="273"/>
      <c r="AI416" s="270"/>
      <c r="AJ416" s="271"/>
      <c r="AK416" s="275">
        <v>37802</v>
      </c>
      <c r="AL416" s="270">
        <v>108.5</v>
      </c>
      <c r="AM416" s="275"/>
      <c r="AN416" s="271"/>
      <c r="AO416" s="275">
        <v>42307</v>
      </c>
      <c r="AP416" s="271">
        <v>395.15</v>
      </c>
      <c r="AQ416" s="270"/>
      <c r="AR416" s="270"/>
      <c r="AS416" s="275"/>
      <c r="AT416" s="270"/>
      <c r="AU416" s="275"/>
      <c r="AV416" s="271"/>
      <c r="AW416" s="275"/>
      <c r="AX416" s="270"/>
      <c r="AY416" s="275"/>
      <c r="AZ416" s="270"/>
      <c r="BA416" s="275"/>
      <c r="BB416" s="270"/>
    </row>
    <row r="417" spans="29:54" x14ac:dyDescent="0.25">
      <c r="AC417" s="275">
        <v>40968</v>
      </c>
      <c r="AD417" s="271">
        <v>143.09375</v>
      </c>
      <c r="AE417" s="275">
        <v>40786</v>
      </c>
      <c r="AF417" s="271">
        <v>3.6008</v>
      </c>
      <c r="AG417" s="273"/>
      <c r="AI417" s="270"/>
      <c r="AJ417" s="271"/>
      <c r="AK417" s="275">
        <v>37833</v>
      </c>
      <c r="AL417" s="270">
        <v>106</v>
      </c>
      <c r="AM417" s="275"/>
      <c r="AN417" s="271"/>
      <c r="AO417" s="275">
        <v>42338</v>
      </c>
      <c r="AP417" s="271">
        <v>384.22</v>
      </c>
      <c r="AQ417" s="270"/>
      <c r="AR417" s="270"/>
      <c r="AS417" s="275"/>
      <c r="AT417" s="270"/>
      <c r="AU417" s="275"/>
      <c r="AV417" s="271"/>
      <c r="AW417" s="275"/>
      <c r="AX417" s="270"/>
      <c r="AY417" s="275"/>
      <c r="AZ417" s="270"/>
      <c r="BA417" s="275"/>
      <c r="BB417" s="270"/>
    </row>
    <row r="418" spans="29:54" x14ac:dyDescent="0.25">
      <c r="AC418" s="275">
        <v>40998</v>
      </c>
      <c r="AD418" s="271">
        <v>137.75</v>
      </c>
      <c r="AE418" s="275">
        <v>40816</v>
      </c>
      <c r="AF418" s="271">
        <v>2.9134000000000002</v>
      </c>
      <c r="AG418" s="273"/>
      <c r="AI418" s="270"/>
      <c r="AJ418" s="271"/>
      <c r="AK418" s="275">
        <v>37864</v>
      </c>
      <c r="AL418" s="270">
        <v>110.2</v>
      </c>
      <c r="AM418" s="275"/>
      <c r="AN418" s="271"/>
      <c r="AO418" s="275">
        <v>42369</v>
      </c>
      <c r="AP418" s="271">
        <v>374.7</v>
      </c>
      <c r="AQ418" s="270"/>
      <c r="AR418" s="270"/>
      <c r="AS418" s="275"/>
      <c r="AT418" s="270"/>
      <c r="AU418" s="275"/>
      <c r="AV418" s="271"/>
      <c r="AW418" s="275"/>
      <c r="AX418" s="270"/>
      <c r="AY418" s="275"/>
      <c r="AZ418" s="270"/>
      <c r="BA418" s="275"/>
      <c r="BB418" s="270"/>
    </row>
    <row r="419" spans="29:54" x14ac:dyDescent="0.25">
      <c r="AC419" s="275">
        <v>41029</v>
      </c>
      <c r="AD419" s="271">
        <v>142.875</v>
      </c>
      <c r="AE419" s="275">
        <v>40847</v>
      </c>
      <c r="AF419" s="271">
        <v>3.1307</v>
      </c>
      <c r="AG419" s="273"/>
      <c r="AI419" s="270"/>
      <c r="AJ419" s="271"/>
      <c r="AK419" s="275">
        <v>37894</v>
      </c>
      <c r="AL419" s="270">
        <v>118</v>
      </c>
      <c r="AM419" s="275"/>
      <c r="AN419" s="271"/>
      <c r="AO419" s="275">
        <v>42398</v>
      </c>
      <c r="AP419" s="271">
        <v>383.26</v>
      </c>
      <c r="AQ419" s="270"/>
      <c r="AR419" s="270"/>
      <c r="AS419" s="275"/>
      <c r="AT419" s="270"/>
      <c r="AU419" s="275"/>
      <c r="AV419" s="271"/>
      <c r="AW419" s="275"/>
      <c r="AX419" s="270"/>
      <c r="AY419" s="275"/>
      <c r="AZ419" s="270"/>
      <c r="BA419" s="275"/>
      <c r="BB419" s="270"/>
    </row>
    <row r="420" spans="29:54" x14ac:dyDescent="0.25">
      <c r="AC420" s="275">
        <v>41060</v>
      </c>
      <c r="AD420" s="271">
        <v>150.28125</v>
      </c>
      <c r="AE420" s="275">
        <v>40877</v>
      </c>
      <c r="AF420" s="271">
        <v>3.0554000000000001</v>
      </c>
      <c r="AG420" s="273"/>
      <c r="AI420" s="270"/>
      <c r="AJ420" s="271"/>
      <c r="AK420" s="275">
        <v>37925</v>
      </c>
      <c r="AL420" s="270">
        <v>128.19999999999999</v>
      </c>
      <c r="AM420" s="275"/>
      <c r="AN420" s="271"/>
      <c r="AO420" s="275">
        <v>42429</v>
      </c>
      <c r="AP420" s="271">
        <v>383.63</v>
      </c>
      <c r="AQ420" s="270"/>
      <c r="AR420" s="270"/>
      <c r="AS420" s="275"/>
      <c r="AT420" s="270"/>
      <c r="AU420" s="275"/>
      <c r="AV420" s="271"/>
      <c r="AW420" s="275"/>
      <c r="AX420" s="270"/>
      <c r="AY420" s="275"/>
      <c r="AZ420" s="270"/>
      <c r="BA420" s="275"/>
      <c r="BB420" s="270"/>
    </row>
    <row r="421" spans="29:54" x14ac:dyDescent="0.25">
      <c r="AC421" s="275">
        <v>41089</v>
      </c>
      <c r="AD421" s="271">
        <v>147.96875</v>
      </c>
      <c r="AE421" s="275">
        <v>40907</v>
      </c>
      <c r="AF421" s="271">
        <v>2.8940999999999999</v>
      </c>
      <c r="AG421" s="273"/>
      <c r="AI421" s="270"/>
      <c r="AJ421" s="271"/>
      <c r="AK421" s="275">
        <v>37955</v>
      </c>
      <c r="AL421" s="270">
        <v>127.2</v>
      </c>
      <c r="AM421" s="275"/>
      <c r="AN421" s="271"/>
      <c r="AO421" s="275">
        <v>42460</v>
      </c>
      <c r="AP421" s="271">
        <v>401.27</v>
      </c>
      <c r="AQ421" s="270"/>
      <c r="AR421" s="270"/>
      <c r="AS421" s="275"/>
      <c r="AT421" s="270"/>
      <c r="AU421" s="275"/>
      <c r="AV421" s="271"/>
      <c r="AW421" s="275"/>
      <c r="AX421" s="270"/>
      <c r="AY421" s="275"/>
      <c r="AZ421" s="270"/>
      <c r="BA421" s="275"/>
      <c r="BB421" s="270"/>
    </row>
    <row r="422" spans="29:54" x14ac:dyDescent="0.25">
      <c r="AC422" s="275">
        <v>41121</v>
      </c>
      <c r="AD422" s="271">
        <v>151.03125</v>
      </c>
      <c r="AE422" s="275">
        <v>40939</v>
      </c>
      <c r="AF422" s="271">
        <v>2.9375</v>
      </c>
      <c r="AG422" s="273"/>
      <c r="AI422" s="270"/>
      <c r="AJ422" s="271"/>
      <c r="AK422" s="275">
        <v>37986</v>
      </c>
      <c r="AL422" s="270">
        <v>126.8</v>
      </c>
      <c r="AM422" s="275"/>
      <c r="AN422" s="271"/>
      <c r="AO422" s="275">
        <v>42489</v>
      </c>
      <c r="AP422" s="271">
        <v>417.65</v>
      </c>
      <c r="AQ422" s="270"/>
      <c r="AR422" s="270"/>
      <c r="AS422" s="275"/>
      <c r="AT422" s="270"/>
      <c r="AU422" s="275"/>
      <c r="AV422" s="271"/>
      <c r="AW422" s="275"/>
      <c r="AX422" s="270"/>
      <c r="AY422" s="275"/>
      <c r="AZ422" s="270"/>
      <c r="BA422" s="275"/>
      <c r="BB422" s="270"/>
    </row>
    <row r="423" spans="29:54" x14ac:dyDescent="0.25">
      <c r="AC423" s="275">
        <v>41152</v>
      </c>
      <c r="AD423" s="271">
        <v>150.5</v>
      </c>
      <c r="AE423" s="275">
        <v>40968</v>
      </c>
      <c r="AF423" s="271">
        <v>3.0848</v>
      </c>
      <c r="AG423" s="273"/>
      <c r="AI423" s="270"/>
      <c r="AJ423" s="271"/>
      <c r="AK423" s="275">
        <v>38017</v>
      </c>
      <c r="AL423" s="270">
        <v>119</v>
      </c>
      <c r="AM423" s="275"/>
      <c r="AN423" s="271"/>
      <c r="AO423" s="275">
        <v>42521</v>
      </c>
      <c r="AP423" s="271">
        <v>412.3</v>
      </c>
      <c r="AQ423" s="270"/>
      <c r="AR423" s="270"/>
      <c r="AS423" s="275"/>
      <c r="AT423" s="270"/>
      <c r="AU423" s="275"/>
      <c r="AV423" s="271"/>
      <c r="AW423" s="275"/>
      <c r="AX423" s="270"/>
      <c r="AY423" s="275"/>
      <c r="AZ423" s="270"/>
      <c r="BA423" s="275"/>
      <c r="BB423" s="270"/>
    </row>
    <row r="424" spans="29:54" x14ac:dyDescent="0.25">
      <c r="AC424" s="275">
        <v>41180</v>
      </c>
      <c r="AD424" s="271">
        <v>149.375</v>
      </c>
      <c r="AE424" s="275">
        <v>40998</v>
      </c>
      <c r="AF424" s="271">
        <v>3.3357999999999999</v>
      </c>
      <c r="AG424" s="273"/>
      <c r="AI424" s="270"/>
      <c r="AJ424" s="271"/>
      <c r="AK424" s="275">
        <v>38046</v>
      </c>
      <c r="AL424" s="270">
        <v>123.8</v>
      </c>
      <c r="AM424" s="275"/>
      <c r="AN424" s="271"/>
      <c r="AO424" s="275">
        <v>42551</v>
      </c>
      <c r="AP424" s="271">
        <v>412.72</v>
      </c>
      <c r="AQ424" s="270"/>
      <c r="AR424" s="270"/>
      <c r="AS424" s="275"/>
      <c r="AT424" s="270"/>
      <c r="AU424" s="275"/>
      <c r="AV424" s="271"/>
      <c r="AW424" s="275"/>
      <c r="AX424" s="270"/>
      <c r="AY424" s="275"/>
      <c r="AZ424" s="270"/>
      <c r="BA424" s="275"/>
      <c r="BB424" s="270"/>
    </row>
    <row r="425" spans="29:54" x14ac:dyDescent="0.25">
      <c r="AC425" s="275">
        <v>41213</v>
      </c>
      <c r="AD425" s="271">
        <v>149.3125</v>
      </c>
      <c r="AE425" s="275">
        <v>41029</v>
      </c>
      <c r="AF425" s="271">
        <v>3.1111</v>
      </c>
      <c r="AG425" s="273"/>
      <c r="AI425" s="270"/>
      <c r="AJ425" s="271"/>
      <c r="AK425" s="275">
        <v>38077</v>
      </c>
      <c r="AL425" s="270">
        <v>132.6</v>
      </c>
      <c r="AM425" s="275"/>
      <c r="AN425" s="271"/>
      <c r="AO425" s="275">
        <v>42580</v>
      </c>
      <c r="AP425" s="271">
        <v>408.07</v>
      </c>
      <c r="AQ425" s="270"/>
      <c r="AR425" s="270"/>
      <c r="AS425" s="275"/>
      <c r="AT425" s="270"/>
      <c r="AU425" s="275"/>
      <c r="AV425" s="271"/>
      <c r="AW425" s="275"/>
      <c r="AX425" s="270"/>
      <c r="AY425" s="275"/>
      <c r="AZ425" s="270"/>
      <c r="BA425" s="275"/>
      <c r="BB425" s="270"/>
    </row>
    <row r="426" spans="29:54" x14ac:dyDescent="0.25">
      <c r="AC426" s="275">
        <v>41243</v>
      </c>
      <c r="AD426" s="271">
        <v>151.40625</v>
      </c>
      <c r="AE426" s="275">
        <v>41060</v>
      </c>
      <c r="AF426" s="271">
        <v>2.6421000000000001</v>
      </c>
      <c r="AG426" s="273"/>
      <c r="AI426" s="270"/>
      <c r="AJ426" s="271"/>
      <c r="AK426" s="275">
        <v>38107</v>
      </c>
      <c r="AL426" s="270">
        <v>137.19999999999999</v>
      </c>
      <c r="AM426" s="275"/>
      <c r="AN426" s="271"/>
      <c r="AO426" s="275">
        <v>42613</v>
      </c>
      <c r="AP426" s="271">
        <v>402.81</v>
      </c>
      <c r="AQ426" s="270"/>
      <c r="AR426" s="270"/>
      <c r="AS426" s="275"/>
      <c r="AT426" s="270"/>
      <c r="AU426" s="275"/>
      <c r="AV426" s="271"/>
      <c r="AW426" s="275"/>
      <c r="AX426" s="270"/>
      <c r="AY426" s="275"/>
      <c r="AZ426" s="270"/>
      <c r="BA426" s="275"/>
      <c r="BB426" s="270"/>
    </row>
    <row r="427" spans="29:54" x14ac:dyDescent="0.25">
      <c r="AC427" s="275">
        <v>41274</v>
      </c>
      <c r="AD427" s="271">
        <v>147.5</v>
      </c>
      <c r="AE427" s="275">
        <v>41089</v>
      </c>
      <c r="AF427" s="271">
        <v>2.7532999999999999</v>
      </c>
      <c r="AG427" s="273"/>
      <c r="AI427" s="270"/>
      <c r="AJ427" s="271"/>
      <c r="AK427" s="275">
        <v>38138</v>
      </c>
      <c r="AL427" s="270">
        <v>138.69999999999999</v>
      </c>
      <c r="AM427" s="275"/>
      <c r="AN427" s="271"/>
      <c r="AO427" s="275">
        <v>42643</v>
      </c>
      <c r="AP427" s="271">
        <v>402.44</v>
      </c>
      <c r="AQ427" s="270"/>
      <c r="AR427" s="270"/>
      <c r="AS427" s="275"/>
      <c r="AT427" s="270"/>
      <c r="AU427" s="275"/>
      <c r="AV427" s="271"/>
      <c r="AW427" s="275"/>
      <c r="AX427" s="270"/>
      <c r="AY427" s="275"/>
      <c r="AZ427" s="270"/>
      <c r="BA427" s="275"/>
      <c r="BB427" s="270"/>
    </row>
    <row r="428" spans="29:54" x14ac:dyDescent="0.25">
      <c r="AC428" s="275">
        <v>41305</v>
      </c>
      <c r="AD428" s="271">
        <v>143.46875</v>
      </c>
      <c r="AE428" s="275">
        <v>41121</v>
      </c>
      <c r="AF428" s="271">
        <v>2.5467</v>
      </c>
      <c r="AG428" s="273"/>
      <c r="AI428" s="270"/>
      <c r="AJ428" s="271"/>
      <c r="AK428" s="275">
        <v>38168</v>
      </c>
      <c r="AL428" s="270">
        <v>134.1</v>
      </c>
      <c r="AM428" s="275"/>
      <c r="AN428" s="271"/>
      <c r="AO428" s="275">
        <v>42674</v>
      </c>
      <c r="AP428" s="271">
        <v>403.58</v>
      </c>
      <c r="AQ428" s="270"/>
      <c r="AR428" s="270"/>
      <c r="AS428" s="275"/>
      <c r="AT428" s="270"/>
      <c r="AU428" s="275"/>
      <c r="AV428" s="271"/>
      <c r="AW428" s="275"/>
      <c r="AX428" s="270"/>
      <c r="AY428" s="275"/>
      <c r="AZ428" s="270"/>
      <c r="BA428" s="275"/>
      <c r="BB428" s="270"/>
    </row>
    <row r="429" spans="29:54" x14ac:dyDescent="0.25">
      <c r="AC429" s="275">
        <v>41333</v>
      </c>
      <c r="AD429" s="271">
        <v>145.28125</v>
      </c>
      <c r="AE429" s="275">
        <v>41152</v>
      </c>
      <c r="AF429" s="271">
        <v>2.6722999999999999</v>
      </c>
      <c r="AG429" s="273"/>
      <c r="AI429" s="270"/>
      <c r="AJ429" s="271"/>
      <c r="AK429" s="275">
        <v>38199</v>
      </c>
      <c r="AL429" s="270">
        <v>127.9</v>
      </c>
      <c r="AM429" s="275"/>
      <c r="AN429" s="271"/>
      <c r="AO429" s="275">
        <v>42704</v>
      </c>
      <c r="AP429" s="271">
        <v>420.96</v>
      </c>
      <c r="AQ429" s="270"/>
      <c r="AR429" s="270"/>
      <c r="AS429" s="275"/>
      <c r="AT429" s="270"/>
      <c r="AU429" s="275"/>
      <c r="AV429" s="271"/>
      <c r="AW429" s="275"/>
      <c r="AX429" s="270"/>
      <c r="AY429" s="275"/>
      <c r="AZ429" s="270"/>
      <c r="BA429" s="275"/>
      <c r="BB429" s="270"/>
    </row>
    <row r="430" spans="29:54" x14ac:dyDescent="0.25">
      <c r="AC430" s="275">
        <v>41362</v>
      </c>
      <c r="AD430" s="271">
        <v>144.46875</v>
      </c>
      <c r="AE430" s="275">
        <v>41180</v>
      </c>
      <c r="AF430" s="271">
        <v>2.823</v>
      </c>
      <c r="AG430" s="273"/>
      <c r="AI430" s="270"/>
      <c r="AJ430" s="271"/>
      <c r="AK430" s="275">
        <v>38230</v>
      </c>
      <c r="AL430" s="270">
        <v>122.9</v>
      </c>
      <c r="AM430" s="275"/>
      <c r="AN430" s="271"/>
      <c r="AO430" s="275">
        <v>42734</v>
      </c>
      <c r="AP430" s="271">
        <v>423.08</v>
      </c>
      <c r="AQ430" s="270"/>
      <c r="AR430" s="270"/>
      <c r="AS430" s="275"/>
      <c r="AT430" s="270"/>
      <c r="AU430" s="275"/>
      <c r="AV430" s="271"/>
      <c r="AW430" s="275"/>
      <c r="AX430" s="270"/>
      <c r="AY430" s="275"/>
      <c r="AZ430" s="270"/>
      <c r="BA430" s="275"/>
      <c r="BB430" s="270"/>
    </row>
    <row r="431" spans="29:54" x14ac:dyDescent="0.25">
      <c r="AC431" s="275">
        <v>41394</v>
      </c>
      <c r="AD431" s="271">
        <v>148.375</v>
      </c>
      <c r="AE431" s="275">
        <v>41213</v>
      </c>
      <c r="AF431" s="271">
        <v>2.8578999999999999</v>
      </c>
      <c r="AG431" s="273"/>
      <c r="AI431" s="270"/>
      <c r="AJ431" s="271"/>
      <c r="AK431" s="275">
        <v>38260</v>
      </c>
      <c r="AL431" s="270">
        <v>120.6</v>
      </c>
      <c r="AM431" s="275"/>
      <c r="AN431" s="271"/>
      <c r="AO431" s="275">
        <v>42766</v>
      </c>
      <c r="AP431" s="271">
        <v>432.47</v>
      </c>
      <c r="AQ431" s="270"/>
      <c r="AR431" s="270"/>
      <c r="AS431" s="275"/>
      <c r="AT431" s="270"/>
      <c r="AU431" s="275"/>
      <c r="AV431" s="271"/>
      <c r="AW431" s="275"/>
      <c r="AX431" s="270"/>
      <c r="AY431" s="275"/>
      <c r="AZ431" s="270"/>
      <c r="BA431" s="275"/>
      <c r="BB431" s="270"/>
    </row>
    <row r="432" spans="29:54" x14ac:dyDescent="0.25">
      <c r="AC432" s="275">
        <v>41425</v>
      </c>
      <c r="AD432" s="271">
        <v>141.0625</v>
      </c>
      <c r="AE432" s="275">
        <v>41243</v>
      </c>
      <c r="AF432" s="271">
        <v>2.8089</v>
      </c>
      <c r="AG432" s="273"/>
      <c r="AI432" s="270"/>
      <c r="AJ432" s="271"/>
      <c r="AK432" s="275">
        <v>38291</v>
      </c>
      <c r="AL432" s="270">
        <v>120.4</v>
      </c>
      <c r="AM432" s="275"/>
      <c r="AN432" s="271"/>
      <c r="AO432" s="275">
        <v>42794</v>
      </c>
      <c r="AP432" s="271">
        <v>432.61</v>
      </c>
      <c r="AQ432" s="270"/>
      <c r="AR432" s="270"/>
      <c r="AS432" s="275"/>
      <c r="AT432" s="270"/>
      <c r="AU432" s="275"/>
      <c r="AV432" s="271"/>
      <c r="AW432" s="275"/>
      <c r="AX432" s="270"/>
      <c r="AY432" s="275"/>
      <c r="AZ432" s="270"/>
      <c r="BA432" s="275"/>
      <c r="BB432" s="270"/>
    </row>
    <row r="433" spans="29:54" x14ac:dyDescent="0.25">
      <c r="AC433" s="275">
        <v>41453</v>
      </c>
      <c r="AD433" s="271">
        <v>135.84375</v>
      </c>
      <c r="AE433" s="275">
        <v>41274</v>
      </c>
      <c r="AF433" s="271">
        <v>2.9499</v>
      </c>
      <c r="AG433" s="273"/>
      <c r="AI433" s="270"/>
      <c r="AJ433" s="271"/>
      <c r="AK433" s="275">
        <v>38321</v>
      </c>
      <c r="AL433" s="270">
        <v>121.4</v>
      </c>
      <c r="AM433" s="275"/>
      <c r="AN433" s="271"/>
      <c r="AO433" s="275">
        <v>42825</v>
      </c>
      <c r="AP433" s="271">
        <v>430.99</v>
      </c>
      <c r="AQ433" s="270"/>
      <c r="AR433" s="270"/>
      <c r="AS433" s="275"/>
      <c r="AT433" s="270"/>
      <c r="AU433" s="275"/>
      <c r="AV433" s="271"/>
      <c r="AW433" s="275"/>
      <c r="AX433" s="270"/>
      <c r="AY433" s="275"/>
      <c r="AZ433" s="270"/>
      <c r="BA433" s="275"/>
      <c r="BB433" s="270"/>
    </row>
    <row r="434" spans="29:54" x14ac:dyDescent="0.25">
      <c r="AC434" s="275">
        <v>41486</v>
      </c>
      <c r="AD434" s="271">
        <v>134.0625</v>
      </c>
      <c r="AE434" s="275">
        <v>41305</v>
      </c>
      <c r="AF434" s="271">
        <v>3.1718999999999999</v>
      </c>
      <c r="AG434" s="273"/>
      <c r="AI434" s="270"/>
      <c r="AJ434" s="271"/>
      <c r="AK434" s="275">
        <v>38352</v>
      </c>
      <c r="AL434" s="270">
        <v>123.8</v>
      </c>
      <c r="AM434" s="275"/>
      <c r="AN434" s="271"/>
      <c r="AO434" s="275">
        <v>42853</v>
      </c>
      <c r="AP434" s="271">
        <v>424.54</v>
      </c>
      <c r="AQ434" s="270"/>
      <c r="AR434" s="270"/>
      <c r="AS434" s="275"/>
      <c r="AT434" s="270"/>
      <c r="AU434" s="275"/>
      <c r="AV434" s="271"/>
      <c r="AW434" s="275"/>
      <c r="AX434" s="270"/>
      <c r="AY434" s="275"/>
      <c r="AZ434" s="270"/>
      <c r="BA434" s="275"/>
      <c r="BB434" s="270"/>
    </row>
    <row r="435" spans="29:54" x14ac:dyDescent="0.25">
      <c r="AC435" s="275">
        <v>41516</v>
      </c>
      <c r="AD435" s="271">
        <v>133.34375</v>
      </c>
      <c r="AE435" s="275">
        <v>41333</v>
      </c>
      <c r="AF435" s="271">
        <v>3.0855999999999999</v>
      </c>
      <c r="AG435" s="273"/>
      <c r="AI435" s="270"/>
      <c r="AJ435" s="271"/>
      <c r="AK435" s="275">
        <v>38383</v>
      </c>
      <c r="AL435" s="270">
        <v>126.4</v>
      </c>
      <c r="AM435" s="275"/>
      <c r="AN435" s="271"/>
      <c r="AO435" s="275">
        <v>42886</v>
      </c>
      <c r="AP435" s="271">
        <v>434.2</v>
      </c>
      <c r="AQ435" s="270"/>
      <c r="AR435" s="270"/>
      <c r="AS435" s="275"/>
      <c r="AT435" s="270"/>
      <c r="AU435" s="275"/>
      <c r="AV435" s="271"/>
      <c r="AW435" s="275"/>
      <c r="AX435" s="270"/>
      <c r="AY435" s="275"/>
      <c r="AZ435" s="270"/>
      <c r="BA435" s="275"/>
      <c r="BB435" s="270"/>
    </row>
    <row r="436" spans="29:54" x14ac:dyDescent="0.25">
      <c r="AC436" s="275">
        <v>41547</v>
      </c>
      <c r="AD436" s="271">
        <v>133.375</v>
      </c>
      <c r="AE436" s="275">
        <v>41362</v>
      </c>
      <c r="AF436" s="271">
        <v>3.1023000000000001</v>
      </c>
      <c r="AG436" s="273"/>
      <c r="AI436" s="270"/>
      <c r="AJ436" s="271"/>
      <c r="AK436" s="275">
        <v>38411</v>
      </c>
      <c r="AL436" s="270">
        <v>122.4</v>
      </c>
      <c r="AM436" s="275"/>
      <c r="AN436" s="271"/>
      <c r="AO436" s="275">
        <v>42916</v>
      </c>
      <c r="AP436" s="271">
        <v>446.63</v>
      </c>
      <c r="AQ436" s="270"/>
      <c r="AR436" s="270"/>
      <c r="AS436" s="275"/>
      <c r="AT436" s="270"/>
      <c r="AU436" s="275"/>
      <c r="AV436" s="271"/>
      <c r="AW436" s="275"/>
      <c r="AX436" s="270"/>
      <c r="AY436" s="275"/>
      <c r="AZ436" s="270"/>
      <c r="BA436" s="275"/>
      <c r="BB436" s="270"/>
    </row>
    <row r="437" spans="29:54" x14ac:dyDescent="0.25">
      <c r="AC437" s="275">
        <v>41578</v>
      </c>
      <c r="AD437" s="271">
        <v>134.8125</v>
      </c>
      <c r="AE437" s="275">
        <v>41394</v>
      </c>
      <c r="AF437" s="271">
        <v>2.8761999999999999</v>
      </c>
      <c r="AG437" s="273"/>
      <c r="AI437" s="270"/>
      <c r="AJ437" s="271"/>
      <c r="AK437" s="275">
        <v>38442</v>
      </c>
      <c r="AL437" s="270">
        <v>128.19999999999999</v>
      </c>
      <c r="AM437" s="275"/>
      <c r="AN437" s="271"/>
      <c r="AO437" s="275">
        <v>42947</v>
      </c>
      <c r="AP437" s="271">
        <v>441.74</v>
      </c>
      <c r="AQ437" s="270"/>
      <c r="AR437" s="270"/>
      <c r="AS437" s="275"/>
      <c r="AT437" s="270"/>
      <c r="AU437" s="275"/>
      <c r="AV437" s="271"/>
      <c r="AW437" s="275"/>
      <c r="AX437" s="270"/>
      <c r="AY437" s="275"/>
      <c r="AZ437" s="270"/>
      <c r="BA437" s="275"/>
      <c r="BB437" s="270"/>
    </row>
    <row r="438" spans="29:54" x14ac:dyDescent="0.25">
      <c r="AC438" s="275">
        <v>41607</v>
      </c>
      <c r="AD438" s="271">
        <v>132.21875</v>
      </c>
      <c r="AE438" s="275">
        <v>41425</v>
      </c>
      <c r="AF438" s="271">
        <v>3.2791000000000001</v>
      </c>
      <c r="AG438" s="273"/>
      <c r="AI438" s="270"/>
      <c r="AJ438" s="271"/>
      <c r="AK438" s="275">
        <v>38472</v>
      </c>
      <c r="AL438" s="270">
        <v>125.5</v>
      </c>
      <c r="AM438" s="275"/>
      <c r="AN438" s="271"/>
      <c r="AO438" s="275">
        <v>42978</v>
      </c>
      <c r="AP438" s="271">
        <v>435.64</v>
      </c>
      <c r="AQ438" s="270"/>
      <c r="AR438" s="270"/>
      <c r="AS438" s="275"/>
      <c r="AT438" s="270"/>
      <c r="AU438" s="275"/>
      <c r="AV438" s="271"/>
      <c r="AW438" s="275"/>
      <c r="AX438" s="270"/>
      <c r="AY438" s="275"/>
      <c r="AZ438" s="270"/>
      <c r="BA438" s="275"/>
      <c r="BB438" s="270"/>
    </row>
    <row r="439" spans="29:54" x14ac:dyDescent="0.25">
      <c r="AC439" s="275">
        <v>41639</v>
      </c>
      <c r="AD439" s="271">
        <v>128.3125</v>
      </c>
      <c r="AE439" s="275">
        <v>41453</v>
      </c>
      <c r="AF439" s="271">
        <v>3.4994000000000001</v>
      </c>
      <c r="AG439" s="273"/>
      <c r="AI439" s="270"/>
      <c r="AJ439" s="271"/>
      <c r="AK439" s="275">
        <v>38503</v>
      </c>
      <c r="AL439" s="270">
        <v>123.2</v>
      </c>
      <c r="AM439" s="275"/>
      <c r="AN439" s="271"/>
      <c r="AO439" s="275">
        <v>43007</v>
      </c>
      <c r="AP439" s="271">
        <v>427.32</v>
      </c>
      <c r="AQ439" s="270"/>
      <c r="AR439" s="270"/>
      <c r="AS439" s="275"/>
      <c r="AT439" s="270"/>
      <c r="AU439" s="275"/>
      <c r="AV439" s="271"/>
      <c r="AW439" s="275"/>
      <c r="AX439" s="270"/>
      <c r="AY439" s="275"/>
      <c r="AZ439" s="270"/>
      <c r="BA439" s="275"/>
      <c r="BB439" s="270"/>
    </row>
    <row r="440" spans="29:54" x14ac:dyDescent="0.25">
      <c r="AC440" s="275">
        <v>41670</v>
      </c>
      <c r="AD440" s="271">
        <v>133.59375</v>
      </c>
      <c r="AE440" s="275">
        <v>41486</v>
      </c>
      <c r="AF440" s="271">
        <v>3.6353</v>
      </c>
      <c r="AG440" s="273"/>
      <c r="AI440" s="270"/>
      <c r="AJ440" s="271"/>
      <c r="AK440" s="275">
        <v>38533</v>
      </c>
      <c r="AL440" s="270">
        <v>118.7</v>
      </c>
      <c r="AM440" s="275"/>
      <c r="AN440" s="271"/>
      <c r="AO440" s="275">
        <v>43039</v>
      </c>
      <c r="AP440" s="271">
        <v>427.62</v>
      </c>
      <c r="AQ440" s="270"/>
      <c r="AR440" s="270"/>
      <c r="AS440" s="275"/>
      <c r="AT440" s="270"/>
      <c r="AU440" s="275"/>
      <c r="AV440" s="271"/>
      <c r="AW440" s="275"/>
      <c r="AX440" s="270"/>
      <c r="AY440" s="275"/>
      <c r="AZ440" s="270"/>
      <c r="BA440" s="275"/>
      <c r="BB440" s="270"/>
    </row>
    <row r="441" spans="29:54" x14ac:dyDescent="0.25">
      <c r="AC441" s="275">
        <v>41698</v>
      </c>
      <c r="AD441" s="271">
        <v>134.59375</v>
      </c>
      <c r="AE441" s="275">
        <v>41516</v>
      </c>
      <c r="AF441" s="271">
        <v>3.6995</v>
      </c>
      <c r="AG441" s="273"/>
      <c r="AI441" s="270"/>
      <c r="AJ441" s="271"/>
      <c r="AK441" s="275">
        <v>38564</v>
      </c>
      <c r="AL441" s="270">
        <v>118.5</v>
      </c>
      <c r="AM441" s="275"/>
      <c r="AN441" s="271"/>
      <c r="AO441" s="275">
        <v>43069</v>
      </c>
      <c r="AP441" s="271">
        <v>429.43</v>
      </c>
      <c r="AQ441" s="270"/>
      <c r="AR441" s="270"/>
      <c r="AS441" s="275"/>
      <c r="AT441" s="270"/>
      <c r="AU441" s="275"/>
      <c r="AV441" s="271"/>
      <c r="AW441" s="275"/>
      <c r="AX441" s="270"/>
      <c r="AY441" s="275"/>
      <c r="AZ441" s="270"/>
      <c r="BA441" s="275"/>
      <c r="BB441" s="270"/>
    </row>
    <row r="442" spans="29:54" x14ac:dyDescent="0.25">
      <c r="AC442" s="275">
        <v>41729</v>
      </c>
      <c r="AD442" s="271">
        <v>133.21875</v>
      </c>
      <c r="AE442" s="275">
        <v>41547</v>
      </c>
      <c r="AF442" s="271">
        <v>3.6846999999999999</v>
      </c>
      <c r="AG442" s="273"/>
      <c r="AI442" s="270"/>
      <c r="AJ442" s="271"/>
      <c r="AK442" s="275">
        <v>38595</v>
      </c>
      <c r="AL442" s="270">
        <v>118.4</v>
      </c>
      <c r="AM442" s="275"/>
      <c r="AN442" s="271"/>
      <c r="AO442" s="275">
        <v>43098</v>
      </c>
      <c r="AP442" s="271">
        <v>432.34</v>
      </c>
      <c r="AQ442" s="270"/>
      <c r="AR442" s="270"/>
      <c r="AS442" s="275"/>
      <c r="AT442" s="270"/>
      <c r="AU442" s="275"/>
      <c r="AV442" s="271"/>
      <c r="AW442" s="275"/>
      <c r="AX442" s="270"/>
      <c r="AY442" s="275"/>
      <c r="AZ442" s="270"/>
      <c r="BA442" s="275"/>
      <c r="BB442" s="270"/>
    </row>
    <row r="443" spans="29:54" x14ac:dyDescent="0.25">
      <c r="AC443" s="275">
        <v>41759</v>
      </c>
      <c r="AD443" s="271">
        <v>134.9375</v>
      </c>
      <c r="AE443" s="275">
        <v>41578</v>
      </c>
      <c r="AF443" s="271">
        <v>3.6385999999999998</v>
      </c>
      <c r="AG443" s="273"/>
      <c r="AI443" s="270"/>
      <c r="AJ443" s="271"/>
      <c r="AK443" s="275">
        <v>38625</v>
      </c>
      <c r="AL443" s="270">
        <v>120.3</v>
      </c>
      <c r="AM443" s="275"/>
      <c r="AN443" s="271"/>
      <c r="AO443" s="275">
        <v>43131</v>
      </c>
      <c r="AP443" s="271">
        <v>443.44</v>
      </c>
      <c r="AQ443" s="270"/>
      <c r="AR443" s="270"/>
      <c r="AS443" s="275"/>
      <c r="AT443" s="270"/>
      <c r="AU443" s="275"/>
      <c r="AV443" s="271"/>
      <c r="AW443" s="275"/>
      <c r="AX443" s="270"/>
      <c r="AY443" s="275"/>
      <c r="AZ443" s="270"/>
      <c r="BA443" s="275"/>
      <c r="BB443" s="270"/>
    </row>
    <row r="444" spans="29:54" x14ac:dyDescent="0.25">
      <c r="AC444" s="275">
        <v>41789</v>
      </c>
      <c r="AD444" s="271">
        <v>138.25</v>
      </c>
      <c r="AE444" s="275">
        <v>41607</v>
      </c>
      <c r="AF444" s="271">
        <v>3.8106</v>
      </c>
      <c r="AG444" s="273"/>
      <c r="AI444" s="270"/>
      <c r="AJ444" s="271"/>
      <c r="AK444" s="275">
        <v>38656</v>
      </c>
      <c r="AL444" s="270">
        <v>122.4</v>
      </c>
      <c r="AM444" s="275"/>
      <c r="AN444" s="271"/>
      <c r="AO444" s="275">
        <v>43159</v>
      </c>
      <c r="AP444" s="271">
        <v>443.89</v>
      </c>
      <c r="AQ444" s="270"/>
      <c r="AR444" s="270"/>
      <c r="AS444" s="275"/>
      <c r="AT444" s="270"/>
      <c r="AU444" s="275"/>
      <c r="AV444" s="271"/>
      <c r="AW444" s="275"/>
      <c r="AX444" s="270"/>
      <c r="AY444" s="275"/>
      <c r="AZ444" s="270"/>
      <c r="BA444" s="275"/>
      <c r="BB444" s="270"/>
    </row>
    <row r="445" spans="29:54" x14ac:dyDescent="0.25">
      <c r="AC445" s="275">
        <v>41820</v>
      </c>
      <c r="AD445" s="271">
        <v>137.1875</v>
      </c>
      <c r="AE445" s="275">
        <v>41639</v>
      </c>
      <c r="AF445" s="271">
        <v>3.9679000000000002</v>
      </c>
      <c r="AG445" s="273"/>
      <c r="AI445" s="270"/>
      <c r="AJ445" s="271"/>
      <c r="AK445" s="275">
        <v>38686</v>
      </c>
      <c r="AL445" s="270">
        <v>123.1</v>
      </c>
      <c r="AM445" s="275"/>
      <c r="AN445" s="271"/>
      <c r="AO445" s="275">
        <v>43189</v>
      </c>
      <c r="AP445" s="271">
        <v>436.88</v>
      </c>
      <c r="AQ445" s="270"/>
      <c r="AR445" s="270"/>
      <c r="AS445" s="275"/>
      <c r="AT445" s="270"/>
      <c r="AU445" s="275"/>
      <c r="AV445" s="271"/>
      <c r="AW445" s="275"/>
      <c r="AX445" s="270"/>
      <c r="AY445" s="275"/>
      <c r="AZ445" s="270"/>
      <c r="BA445" s="275"/>
      <c r="BB445" s="270"/>
    </row>
    <row r="446" spans="29:54" x14ac:dyDescent="0.25">
      <c r="AC446" s="275">
        <v>41851</v>
      </c>
      <c r="AD446" s="271">
        <v>137.40625</v>
      </c>
      <c r="AE446" s="275">
        <v>41670</v>
      </c>
      <c r="AF446" s="271">
        <v>3.5985</v>
      </c>
      <c r="AG446" s="273"/>
      <c r="AI446" s="270"/>
      <c r="AJ446" s="271"/>
      <c r="AK446" s="275">
        <v>38717</v>
      </c>
      <c r="AL446" s="270">
        <v>125.5</v>
      </c>
      <c r="AM446" s="275"/>
      <c r="AN446" s="271"/>
      <c r="AO446" s="275">
        <v>43220</v>
      </c>
      <c r="AP446" s="271">
        <v>445.1</v>
      </c>
      <c r="AQ446" s="270"/>
      <c r="AR446" s="270"/>
      <c r="AS446" s="275"/>
      <c r="AT446" s="270"/>
      <c r="AU446" s="275"/>
      <c r="AV446" s="271"/>
      <c r="AW446" s="275"/>
      <c r="AX446" s="270"/>
      <c r="AY446" s="275"/>
      <c r="AZ446" s="270"/>
      <c r="BA446" s="275"/>
      <c r="BB446" s="270"/>
    </row>
    <row r="447" spans="29:54" x14ac:dyDescent="0.25">
      <c r="AC447" s="275">
        <v>41880</v>
      </c>
      <c r="AD447" s="271">
        <v>141.53125</v>
      </c>
      <c r="AE447" s="275">
        <v>41698</v>
      </c>
      <c r="AF447" s="271">
        <v>3.5822000000000003</v>
      </c>
      <c r="AG447" s="273"/>
      <c r="AI447" s="270"/>
      <c r="AJ447" s="271"/>
      <c r="AK447" s="275">
        <v>38748</v>
      </c>
      <c r="AL447" s="270">
        <v>121.9</v>
      </c>
      <c r="AM447" s="275"/>
      <c r="AN447" s="271"/>
      <c r="AO447" s="275">
        <v>43251</v>
      </c>
      <c r="AP447" s="271">
        <v>446.27</v>
      </c>
      <c r="AQ447" s="270"/>
      <c r="AR447" s="270"/>
      <c r="AS447" s="275"/>
      <c r="AT447" s="270"/>
      <c r="AU447" s="275"/>
      <c r="AV447" s="271"/>
      <c r="AW447" s="275"/>
      <c r="AX447" s="270"/>
      <c r="AY447" s="275"/>
      <c r="AZ447" s="270"/>
      <c r="BA447" s="275"/>
      <c r="BB447" s="270"/>
    </row>
    <row r="448" spans="29:54" x14ac:dyDescent="0.25">
      <c r="AC448" s="275">
        <v>41912</v>
      </c>
      <c r="AD448" s="271">
        <v>137.90625</v>
      </c>
      <c r="AE448" s="275">
        <v>41729</v>
      </c>
      <c r="AF448" s="271">
        <v>3.5583</v>
      </c>
      <c r="AG448" s="273"/>
      <c r="AI448" s="270"/>
      <c r="AJ448" s="271"/>
      <c r="AK448" s="275">
        <v>38776</v>
      </c>
      <c r="AL448" s="270">
        <v>117.7</v>
      </c>
      <c r="AM448" s="275"/>
      <c r="AN448" s="271"/>
      <c r="AO448" s="275">
        <v>43280</v>
      </c>
      <c r="AP448" s="271">
        <v>439.11</v>
      </c>
      <c r="AQ448" s="270"/>
      <c r="AR448" s="270"/>
      <c r="AS448" s="275"/>
      <c r="AT448" s="270"/>
      <c r="AU448" s="275"/>
      <c r="AV448" s="271"/>
      <c r="AW448" s="275"/>
      <c r="AX448" s="270"/>
      <c r="AY448" s="275"/>
      <c r="AZ448" s="270"/>
      <c r="BA448" s="275"/>
      <c r="BB448" s="270"/>
    </row>
    <row r="449" spans="29:54" x14ac:dyDescent="0.25">
      <c r="AC449" s="275">
        <v>41943</v>
      </c>
      <c r="AD449" s="271">
        <v>141.09375</v>
      </c>
      <c r="AE449" s="275">
        <v>41759</v>
      </c>
      <c r="AF449" s="271">
        <v>3.4592999999999998</v>
      </c>
      <c r="AG449" s="273"/>
      <c r="AI449" s="270"/>
      <c r="AJ449" s="271"/>
      <c r="AK449" s="275">
        <v>38807</v>
      </c>
      <c r="AL449" s="270">
        <v>114.9</v>
      </c>
      <c r="AM449" s="275"/>
      <c r="AN449" s="271"/>
      <c r="AO449" s="275">
        <v>43312</v>
      </c>
      <c r="AP449" s="271">
        <v>433.13</v>
      </c>
      <c r="AQ449" s="270"/>
      <c r="AR449" s="270"/>
      <c r="AS449" s="275"/>
      <c r="AT449" s="270"/>
      <c r="AU449" s="275"/>
      <c r="AV449" s="271"/>
      <c r="AW449" s="275"/>
      <c r="AX449" s="270"/>
      <c r="AY449" s="275"/>
      <c r="AZ449" s="270"/>
      <c r="BA449" s="275"/>
      <c r="BB449" s="270"/>
    </row>
    <row r="450" spans="29:54" x14ac:dyDescent="0.25">
      <c r="AC450" s="275">
        <v>41971</v>
      </c>
      <c r="AD450" s="271">
        <v>144.0625</v>
      </c>
      <c r="AE450" s="275">
        <v>41789</v>
      </c>
      <c r="AF450" s="271">
        <v>3.3277000000000001</v>
      </c>
      <c r="AG450" s="273"/>
      <c r="AI450" s="270"/>
      <c r="AJ450" s="271"/>
      <c r="AK450" s="275">
        <v>38837</v>
      </c>
      <c r="AL450" s="270">
        <v>113.6</v>
      </c>
      <c r="AM450" s="275"/>
      <c r="AN450" s="271"/>
      <c r="AO450" s="275">
        <v>43343</v>
      </c>
      <c r="AP450" s="271">
        <v>411.42</v>
      </c>
      <c r="AQ450" s="270"/>
      <c r="AR450" s="270"/>
      <c r="AS450" s="275"/>
      <c r="AT450" s="270"/>
      <c r="AU450" s="275"/>
      <c r="AV450" s="271"/>
      <c r="AW450" s="275"/>
      <c r="AX450" s="270"/>
      <c r="AY450" s="275"/>
      <c r="AZ450" s="270"/>
      <c r="BA450" s="275"/>
      <c r="BB450" s="270"/>
    </row>
    <row r="451" spans="29:54" x14ac:dyDescent="0.25">
      <c r="AC451" s="275">
        <v>42004</v>
      </c>
      <c r="AD451" s="271">
        <v>144.5625</v>
      </c>
      <c r="AE451" s="275">
        <v>41820</v>
      </c>
      <c r="AF451" s="271">
        <v>3.3599000000000001</v>
      </c>
      <c r="AG451" s="273"/>
      <c r="AI451" s="270"/>
      <c r="AJ451" s="271"/>
      <c r="AK451" s="275">
        <v>38868</v>
      </c>
      <c r="AL451" s="270">
        <v>109.9</v>
      </c>
      <c r="AM451" s="275"/>
      <c r="AN451" s="271"/>
      <c r="AO451" s="275">
        <v>43371</v>
      </c>
      <c r="AP451" s="271">
        <v>414.95</v>
      </c>
      <c r="AQ451" s="270"/>
      <c r="AR451" s="270"/>
      <c r="AS451" s="275"/>
      <c r="AT451" s="270"/>
      <c r="AU451" s="275"/>
      <c r="AV451" s="271"/>
      <c r="AW451" s="275"/>
      <c r="AX451" s="270"/>
      <c r="AY451" s="275"/>
      <c r="AZ451" s="270"/>
      <c r="BA451" s="275"/>
      <c r="BB451" s="270"/>
    </row>
    <row r="452" spans="29:54" x14ac:dyDescent="0.25">
      <c r="AC452" s="275">
        <v>42034</v>
      </c>
      <c r="AD452" s="271">
        <v>151.28125</v>
      </c>
      <c r="AE452" s="275">
        <v>41851</v>
      </c>
      <c r="AF452" s="271">
        <v>3.3167</v>
      </c>
      <c r="AG452" s="273"/>
      <c r="AI452" s="270"/>
      <c r="AJ452" s="271"/>
      <c r="AK452" s="275">
        <v>38898</v>
      </c>
      <c r="AL452" s="270">
        <v>113.6</v>
      </c>
      <c r="AM452" s="275"/>
      <c r="AN452" s="271"/>
      <c r="AO452" s="275">
        <v>43404</v>
      </c>
      <c r="AP452" s="271">
        <v>416.13</v>
      </c>
      <c r="AQ452" s="270"/>
      <c r="AR452" s="270"/>
      <c r="AS452" s="275"/>
      <c r="AT452" s="270"/>
      <c r="AU452" s="275"/>
      <c r="AV452" s="271"/>
      <c r="AW452" s="275"/>
      <c r="AX452" s="270"/>
      <c r="AY452" s="275"/>
      <c r="AZ452" s="270"/>
      <c r="BA452" s="275"/>
      <c r="BB452" s="270"/>
    </row>
    <row r="453" spans="29:54" x14ac:dyDescent="0.25">
      <c r="AC453" s="275">
        <v>42062</v>
      </c>
      <c r="AD453" s="271">
        <v>147.03125</v>
      </c>
      <c r="AE453" s="275">
        <v>41880</v>
      </c>
      <c r="AF453" s="271">
        <v>3.0792000000000002</v>
      </c>
      <c r="AG453" s="273"/>
      <c r="AI453" s="270"/>
      <c r="AJ453" s="271"/>
      <c r="AK453" s="275">
        <v>38929</v>
      </c>
      <c r="AL453" s="270">
        <v>115.9</v>
      </c>
      <c r="AM453" s="275"/>
      <c r="AN453" s="271"/>
      <c r="AO453" s="275">
        <v>43434</v>
      </c>
      <c r="AP453" s="271">
        <v>416.18</v>
      </c>
      <c r="AQ453" s="270"/>
      <c r="AR453" s="270"/>
      <c r="AS453" s="275"/>
      <c r="AT453" s="270"/>
      <c r="AU453" s="275"/>
      <c r="AV453" s="271"/>
      <c r="AW453" s="275"/>
      <c r="AX453" s="270"/>
      <c r="AY453" s="275"/>
      <c r="AZ453" s="270"/>
      <c r="BA453" s="275"/>
      <c r="BB453" s="270"/>
    </row>
    <row r="454" spans="29:54" x14ac:dyDescent="0.25">
      <c r="AC454" s="275">
        <v>42094</v>
      </c>
      <c r="AD454" s="271">
        <v>163.875</v>
      </c>
      <c r="AE454" s="275">
        <v>41912</v>
      </c>
      <c r="AF454" s="271">
        <v>3.1966999999999999</v>
      </c>
      <c r="AG454" s="273"/>
      <c r="AI454" s="270"/>
      <c r="AJ454" s="271"/>
      <c r="AK454" s="275">
        <v>38960</v>
      </c>
      <c r="AL454" s="270">
        <v>118</v>
      </c>
      <c r="AM454" s="275"/>
      <c r="AN454" s="271"/>
      <c r="AO454" s="275">
        <v>43465</v>
      </c>
      <c r="AP454" s="271">
        <v>409.17</v>
      </c>
      <c r="AQ454" s="270"/>
      <c r="AR454" s="270"/>
      <c r="AS454" s="275"/>
      <c r="AT454" s="270"/>
      <c r="AU454" s="275"/>
      <c r="AV454" s="271"/>
      <c r="AW454" s="275"/>
      <c r="AX454" s="270"/>
      <c r="AY454" s="275"/>
      <c r="AZ454" s="270"/>
      <c r="BA454" s="275"/>
      <c r="BB454" s="270"/>
    </row>
    <row r="455" spans="29:54" x14ac:dyDescent="0.25">
      <c r="AC455" s="275">
        <v>42124</v>
      </c>
      <c r="AD455" s="271">
        <v>159.59375</v>
      </c>
      <c r="AE455" s="275">
        <v>41943</v>
      </c>
      <c r="AF455" s="271">
        <v>3.0661999999999998</v>
      </c>
      <c r="AG455" s="273"/>
      <c r="AI455" s="270"/>
      <c r="AJ455" s="271"/>
      <c r="AK455" s="275">
        <v>38990</v>
      </c>
      <c r="AL455" s="270">
        <v>121.4</v>
      </c>
      <c r="AM455" s="275"/>
      <c r="AN455" s="271"/>
      <c r="AO455" s="275">
        <v>43496</v>
      </c>
      <c r="AP455" s="271">
        <v>412.83</v>
      </c>
      <c r="AQ455" s="270"/>
      <c r="AR455" s="270"/>
      <c r="AS455" s="275"/>
      <c r="AT455" s="270"/>
      <c r="AU455" s="275"/>
      <c r="AV455" s="271"/>
      <c r="AW455" s="275"/>
      <c r="AX455" s="270"/>
      <c r="AY455" s="275"/>
      <c r="AZ455" s="270"/>
      <c r="BA455" s="275"/>
      <c r="BB455" s="270"/>
    </row>
    <row r="456" spans="29:54" x14ac:dyDescent="0.25">
      <c r="AC456" s="275">
        <v>42153</v>
      </c>
      <c r="AD456" s="271">
        <v>157.1875</v>
      </c>
      <c r="AE456" s="275">
        <v>41971</v>
      </c>
      <c r="AF456" s="271">
        <v>2.8887999999999998</v>
      </c>
      <c r="AG456" s="273"/>
      <c r="AI456" s="270"/>
      <c r="AJ456" s="271"/>
      <c r="AK456" s="275">
        <v>39021</v>
      </c>
      <c r="AL456" s="270">
        <v>127.3</v>
      </c>
      <c r="AM456" s="275"/>
      <c r="AN456" s="271"/>
      <c r="AO456" s="275">
        <v>43524</v>
      </c>
      <c r="AP456" s="271">
        <v>412.83</v>
      </c>
      <c r="AQ456" s="270"/>
      <c r="AR456" s="270"/>
      <c r="AS456" s="275"/>
      <c r="AT456" s="270"/>
      <c r="AU456" s="275"/>
      <c r="AV456" s="271"/>
      <c r="AW456" s="275"/>
      <c r="AX456" s="270"/>
      <c r="AY456" s="275"/>
      <c r="AZ456" s="270"/>
      <c r="BA456" s="275"/>
      <c r="BB456" s="270"/>
    </row>
    <row r="457" spans="29:54" x14ac:dyDescent="0.25">
      <c r="AC457" s="275">
        <v>42185</v>
      </c>
      <c r="AD457" s="271">
        <v>150.84375</v>
      </c>
      <c r="AE457" s="275">
        <v>42004</v>
      </c>
      <c r="AF457" s="271">
        <v>2.7518000000000002</v>
      </c>
      <c r="AG457" s="273"/>
      <c r="AI457" s="270"/>
      <c r="AJ457" s="271"/>
      <c r="AK457" s="275">
        <v>39051</v>
      </c>
      <c r="AL457" s="270">
        <v>130.19999999999999</v>
      </c>
      <c r="AM457" s="275"/>
      <c r="AN457" s="271"/>
      <c r="AO457" s="275">
        <v>43553</v>
      </c>
      <c r="AP457" s="271">
        <v>426.5</v>
      </c>
      <c r="AQ457" s="270"/>
      <c r="AR457" s="270"/>
      <c r="AS457" s="275"/>
      <c r="AT457" s="270"/>
      <c r="AU457" s="275"/>
      <c r="AV457" s="271"/>
      <c r="AW457" s="275"/>
      <c r="AX457" s="270"/>
      <c r="AY457" s="275"/>
      <c r="AZ457" s="270"/>
      <c r="BA457" s="275"/>
      <c r="BB457" s="270"/>
    </row>
    <row r="458" spans="29:54" x14ac:dyDescent="0.25">
      <c r="AC458" s="275">
        <v>42216</v>
      </c>
      <c r="AD458" s="271">
        <v>155.9375</v>
      </c>
      <c r="AE458" s="275">
        <v>42034</v>
      </c>
      <c r="AF458" s="271">
        <v>2.2222</v>
      </c>
      <c r="AG458" s="273"/>
      <c r="AI458" s="270"/>
      <c r="AJ458" s="271"/>
      <c r="AK458" s="275">
        <v>39082</v>
      </c>
      <c r="AL458" s="270">
        <v>128.9</v>
      </c>
      <c r="AM458" s="275"/>
      <c r="AN458" s="271"/>
      <c r="AO458" s="275">
        <v>43585</v>
      </c>
      <c r="AP458" s="271">
        <v>422.09</v>
      </c>
      <c r="AQ458" s="270"/>
      <c r="AR458" s="270"/>
      <c r="AS458" s="275"/>
      <c r="AT458" s="270"/>
      <c r="AU458" s="275"/>
      <c r="AV458" s="271"/>
      <c r="AW458" s="275"/>
      <c r="AX458" s="270"/>
      <c r="AY458" s="275"/>
      <c r="AZ458" s="270"/>
      <c r="BA458" s="275"/>
      <c r="BB458" s="270"/>
    </row>
    <row r="459" spans="29:54" x14ac:dyDescent="0.25">
      <c r="AC459" s="275">
        <v>42247</v>
      </c>
      <c r="AD459" s="271">
        <v>156.125</v>
      </c>
      <c r="AE459" s="275">
        <v>42062</v>
      </c>
      <c r="AF459" s="271">
        <v>2.5903</v>
      </c>
      <c r="AG459" s="273"/>
      <c r="AI459" s="270"/>
      <c r="AJ459" s="271"/>
      <c r="AK459" s="275">
        <v>39113</v>
      </c>
      <c r="AL459" s="270">
        <v>131.19999999999999</v>
      </c>
      <c r="AM459" s="275"/>
      <c r="AN459" s="271"/>
      <c r="AO459" s="275">
        <v>43616</v>
      </c>
      <c r="AP459" s="271">
        <v>415.96</v>
      </c>
      <c r="AQ459" s="270"/>
      <c r="AR459" s="270"/>
      <c r="AS459" s="275"/>
      <c r="AT459" s="270"/>
      <c r="AU459" s="275"/>
      <c r="AV459" s="271"/>
      <c r="AW459" s="275"/>
      <c r="AX459" s="270"/>
      <c r="AY459" s="275"/>
      <c r="AZ459" s="270"/>
      <c r="BA459" s="275"/>
      <c r="BB459" s="270"/>
    </row>
    <row r="460" spans="29:54" x14ac:dyDescent="0.25">
      <c r="AC460" s="275">
        <v>42277</v>
      </c>
      <c r="AD460" s="271">
        <v>157.34375</v>
      </c>
      <c r="AE460" s="275">
        <v>42094</v>
      </c>
      <c r="AF460" s="271">
        <v>2.5358999999999998</v>
      </c>
      <c r="AG460" s="273"/>
      <c r="AI460" s="270"/>
      <c r="AJ460" s="271"/>
      <c r="AK460" s="275">
        <v>39141</v>
      </c>
      <c r="AL460" s="270">
        <v>140</v>
      </c>
      <c r="AM460" s="275"/>
      <c r="AN460" s="271"/>
      <c r="AO460" s="275">
        <v>43644</v>
      </c>
      <c r="AP460" s="271">
        <v>407.87</v>
      </c>
      <c r="AQ460" s="270"/>
      <c r="AR460" s="270"/>
      <c r="AS460" s="275"/>
      <c r="AT460" s="270"/>
      <c r="AU460" s="275"/>
      <c r="AV460" s="271"/>
      <c r="AW460" s="275"/>
      <c r="AX460" s="270"/>
      <c r="AY460" s="275"/>
      <c r="AZ460" s="270"/>
      <c r="BA460" s="275"/>
      <c r="BB460" s="270"/>
    </row>
    <row r="461" spans="29:54" x14ac:dyDescent="0.25">
      <c r="AC461" s="275">
        <v>42307</v>
      </c>
      <c r="AD461" s="271">
        <v>156.4375</v>
      </c>
      <c r="AE461" s="275">
        <v>42124</v>
      </c>
      <c r="AF461" s="271">
        <v>2.7404000000000002</v>
      </c>
      <c r="AG461" s="273"/>
      <c r="AI461" s="270"/>
      <c r="AJ461" s="271"/>
      <c r="AK461" s="275">
        <v>39172</v>
      </c>
      <c r="AL461" s="270">
        <v>142.9</v>
      </c>
      <c r="AM461" s="275"/>
      <c r="AN461" s="271"/>
      <c r="AO461" s="275">
        <v>43677</v>
      </c>
      <c r="AP461" s="271">
        <v>403.16</v>
      </c>
      <c r="AQ461" s="270"/>
      <c r="AR461" s="270"/>
      <c r="AS461" s="275"/>
      <c r="AT461" s="270"/>
      <c r="AU461" s="275"/>
      <c r="AV461" s="271"/>
      <c r="AW461" s="275"/>
      <c r="AX461" s="270"/>
      <c r="AY461" s="275"/>
      <c r="AZ461" s="270"/>
      <c r="BA461" s="275"/>
      <c r="BB461" s="270"/>
    </row>
    <row r="462" spans="29:54" x14ac:dyDescent="0.25">
      <c r="AC462" s="275">
        <v>42338</v>
      </c>
      <c r="AD462" s="271">
        <v>155.40625</v>
      </c>
      <c r="AE462" s="275">
        <v>42153</v>
      </c>
      <c r="AF462" s="271">
        <v>2.8818000000000001</v>
      </c>
      <c r="AG462" s="273"/>
      <c r="AI462" s="270"/>
      <c r="AJ462" s="271"/>
      <c r="AK462" s="275">
        <v>39202</v>
      </c>
      <c r="AL462" s="270">
        <v>144.6</v>
      </c>
      <c r="AM462" s="275"/>
      <c r="AN462" s="271"/>
      <c r="AO462" s="275"/>
      <c r="AP462" s="271"/>
      <c r="AQ462" s="270"/>
      <c r="AR462" s="270"/>
      <c r="AS462" s="275"/>
      <c r="AT462" s="270"/>
      <c r="AU462" s="275"/>
      <c r="AV462" s="271"/>
      <c r="AW462" s="275"/>
      <c r="AX462" s="270"/>
      <c r="AY462" s="275"/>
      <c r="AZ462" s="270"/>
      <c r="BA462" s="275"/>
      <c r="BB462" s="270"/>
    </row>
    <row r="463" spans="29:54" x14ac:dyDescent="0.25">
      <c r="AC463" s="275">
        <v>42369</v>
      </c>
      <c r="AD463" s="271">
        <v>153.75</v>
      </c>
      <c r="AE463" s="275">
        <v>42185</v>
      </c>
      <c r="AF463" s="271">
        <v>3.1236000000000002</v>
      </c>
      <c r="AG463" s="273"/>
      <c r="AI463" s="270"/>
      <c r="AJ463" s="271"/>
      <c r="AK463" s="275">
        <v>39233</v>
      </c>
      <c r="AL463" s="270">
        <v>145.4</v>
      </c>
      <c r="AM463" s="275"/>
      <c r="AN463" s="271"/>
      <c r="AO463" s="275"/>
      <c r="AP463" s="271"/>
      <c r="AQ463" s="270"/>
      <c r="AR463" s="270"/>
      <c r="AS463" s="275"/>
      <c r="AT463" s="270"/>
      <c r="AU463" s="275"/>
      <c r="AV463" s="271"/>
      <c r="AW463" s="275"/>
      <c r="AX463" s="270"/>
      <c r="AY463" s="275"/>
      <c r="AZ463" s="270"/>
      <c r="BA463" s="275"/>
      <c r="BB463" s="270"/>
    </row>
    <row r="464" spans="29:54" x14ac:dyDescent="0.25">
      <c r="AC464" s="275">
        <v>42398</v>
      </c>
      <c r="AD464" s="271">
        <v>161.03125</v>
      </c>
      <c r="AE464" s="275">
        <v>42216</v>
      </c>
      <c r="AF464" s="271">
        <v>2.9060999999999999</v>
      </c>
      <c r="AG464" s="273"/>
      <c r="AI464" s="270"/>
      <c r="AJ464" s="271"/>
      <c r="AK464" s="275">
        <v>39263</v>
      </c>
      <c r="AL464" s="270">
        <v>144.4</v>
      </c>
      <c r="AM464" s="275"/>
      <c r="AN464" s="271"/>
      <c r="AO464" s="275"/>
      <c r="AP464" s="271"/>
      <c r="AQ464" s="270"/>
      <c r="AR464" s="270"/>
      <c r="AS464" s="275"/>
      <c r="AT464" s="270"/>
      <c r="AU464" s="275"/>
      <c r="AV464" s="271"/>
      <c r="AW464" s="275"/>
      <c r="AX464" s="270"/>
      <c r="AY464" s="275"/>
      <c r="AZ464" s="270"/>
      <c r="BA464" s="275"/>
      <c r="BB464" s="270"/>
    </row>
    <row r="465" spans="29:54" x14ac:dyDescent="0.25">
      <c r="AC465" s="275">
        <v>42429</v>
      </c>
      <c r="AD465" s="271">
        <v>165.875</v>
      </c>
      <c r="AE465" s="275">
        <v>42247</v>
      </c>
      <c r="AF465" s="271">
        <v>2.9619</v>
      </c>
      <c r="AG465" s="273"/>
      <c r="AI465" s="270"/>
      <c r="AJ465" s="271"/>
      <c r="AK465" s="275">
        <v>39294</v>
      </c>
      <c r="AL465" s="270">
        <v>146.69999999999999</v>
      </c>
      <c r="AM465" s="275"/>
      <c r="AN465" s="271"/>
      <c r="AO465" s="275"/>
      <c r="AP465" s="271"/>
      <c r="AQ465" s="270"/>
      <c r="AR465" s="270"/>
      <c r="AS465" s="275"/>
      <c r="AT465" s="270"/>
      <c r="AU465" s="275"/>
      <c r="AV465" s="271"/>
      <c r="AW465" s="275"/>
      <c r="AX465" s="270"/>
      <c r="AY465" s="275"/>
      <c r="AZ465" s="270"/>
      <c r="BA465" s="275"/>
      <c r="BB465" s="270"/>
    </row>
    <row r="466" spans="29:54" x14ac:dyDescent="0.25">
      <c r="AC466" s="275">
        <v>42460</v>
      </c>
      <c r="AD466" s="271">
        <v>164.4375</v>
      </c>
      <c r="AE466" s="275">
        <v>42277</v>
      </c>
      <c r="AF466" s="271">
        <v>2.8538000000000001</v>
      </c>
      <c r="AG466" s="273"/>
      <c r="AI466" s="270"/>
      <c r="AJ466" s="271"/>
      <c r="AK466" s="275">
        <v>39325</v>
      </c>
      <c r="AL466" s="270">
        <v>146.5</v>
      </c>
      <c r="AM466" s="275"/>
      <c r="AN466" s="271"/>
      <c r="AO466" s="275"/>
      <c r="AP466" s="271"/>
      <c r="AQ466" s="270"/>
      <c r="AR466" s="270"/>
      <c r="AS466" s="275"/>
      <c r="AT466" s="270"/>
      <c r="AU466" s="275"/>
      <c r="AV466" s="271"/>
      <c r="AW466" s="275"/>
      <c r="AX466" s="270"/>
      <c r="AY466" s="275"/>
      <c r="AZ466" s="270"/>
      <c r="BA466" s="275"/>
      <c r="BB466" s="270"/>
    </row>
    <row r="467" spans="29:54" x14ac:dyDescent="0.25">
      <c r="AC467" s="275">
        <v>42489</v>
      </c>
      <c r="AD467" s="271">
        <v>163.3125</v>
      </c>
      <c r="AE467" s="275">
        <v>42307</v>
      </c>
      <c r="AF467" s="271">
        <v>2.9222000000000001</v>
      </c>
      <c r="AG467" s="273"/>
      <c r="AI467" s="270"/>
      <c r="AJ467" s="271"/>
      <c r="AK467" s="275">
        <v>39355</v>
      </c>
      <c r="AL467" s="270">
        <v>151.80000000000001</v>
      </c>
      <c r="AM467" s="275"/>
      <c r="AN467" s="271"/>
      <c r="AO467" s="275"/>
      <c r="AP467" s="271"/>
      <c r="AQ467" s="270"/>
      <c r="AR467" s="270"/>
      <c r="AS467" s="275"/>
      <c r="AT467" s="270"/>
      <c r="AU467" s="275"/>
      <c r="AV467" s="271"/>
      <c r="AW467" s="275"/>
      <c r="AX467" s="270"/>
      <c r="AY467" s="275"/>
      <c r="AZ467" s="270"/>
      <c r="BA467" s="275"/>
      <c r="BB467" s="270"/>
    </row>
    <row r="468" spans="29:54" x14ac:dyDescent="0.25">
      <c r="AC468" s="275">
        <v>42521</v>
      </c>
      <c r="AD468" s="271">
        <v>164.71875</v>
      </c>
      <c r="AE468" s="275">
        <v>42338</v>
      </c>
      <c r="AF468" s="271">
        <v>2.9723000000000002</v>
      </c>
      <c r="AG468" s="273"/>
      <c r="AI468" s="270"/>
      <c r="AJ468" s="271"/>
      <c r="AK468" s="275">
        <v>39386</v>
      </c>
      <c r="AL468" s="270">
        <v>152.30000000000001</v>
      </c>
      <c r="AM468" s="275"/>
      <c r="AN468" s="271"/>
      <c r="AO468" s="275"/>
      <c r="AP468" s="271"/>
      <c r="AQ468" s="270"/>
      <c r="AR468" s="270"/>
      <c r="AS468" s="275"/>
      <c r="AT468" s="270"/>
      <c r="AU468" s="275"/>
      <c r="AV468" s="271"/>
      <c r="AW468" s="275"/>
      <c r="AX468" s="270"/>
      <c r="AY468" s="275"/>
      <c r="AZ468" s="270"/>
      <c r="BA468" s="275"/>
      <c r="BB468" s="270"/>
    </row>
    <row r="469" spans="29:54" x14ac:dyDescent="0.25">
      <c r="AC469" s="275">
        <v>42551</v>
      </c>
      <c r="AD469" s="271">
        <v>172.34375</v>
      </c>
      <c r="AE469" s="275">
        <v>42369</v>
      </c>
      <c r="AF469" s="271">
        <v>3.0158</v>
      </c>
      <c r="AG469" s="273"/>
      <c r="AI469" s="270"/>
      <c r="AJ469" s="271"/>
      <c r="AK469" s="275">
        <v>39416</v>
      </c>
      <c r="AL469" s="270">
        <v>154.80000000000001</v>
      </c>
      <c r="AM469" s="275"/>
      <c r="AN469" s="271"/>
      <c r="AO469" s="275"/>
      <c r="AP469" s="271"/>
      <c r="AQ469" s="270"/>
      <c r="AR469" s="270"/>
      <c r="AS469" s="275"/>
      <c r="AT469" s="270"/>
      <c r="AU469" s="275"/>
      <c r="AV469" s="271"/>
      <c r="AW469" s="275"/>
      <c r="AX469" s="270"/>
      <c r="AY469" s="275"/>
      <c r="AZ469" s="270"/>
      <c r="BA469" s="275"/>
      <c r="BB469" s="270"/>
    </row>
    <row r="470" spans="29:54" x14ac:dyDescent="0.25">
      <c r="AC470" s="275">
        <v>42580</v>
      </c>
      <c r="AD470" s="271">
        <v>174.4375</v>
      </c>
      <c r="AE470" s="275">
        <v>42398</v>
      </c>
      <c r="AF470" s="271">
        <v>2.7438000000000002</v>
      </c>
      <c r="AG470" s="273"/>
      <c r="AI470" s="270"/>
      <c r="AJ470" s="271"/>
      <c r="AK470" s="275">
        <v>39447</v>
      </c>
      <c r="AL470" s="270">
        <v>159.5</v>
      </c>
      <c r="AM470" s="275"/>
      <c r="AN470" s="271"/>
      <c r="AO470" s="275"/>
      <c r="AP470" s="271"/>
      <c r="AQ470" s="270"/>
      <c r="AR470" s="270"/>
      <c r="AS470" s="275"/>
      <c r="AT470" s="270"/>
      <c r="AU470" s="275"/>
      <c r="AV470" s="271"/>
      <c r="AW470" s="275"/>
      <c r="AX470" s="270"/>
      <c r="AY470" s="275"/>
      <c r="AZ470" s="270"/>
      <c r="BA470" s="275"/>
      <c r="BB470" s="270"/>
    </row>
    <row r="471" spans="29:54" x14ac:dyDescent="0.25">
      <c r="AC471" s="275">
        <v>42613</v>
      </c>
      <c r="AD471" s="271">
        <v>171.84375</v>
      </c>
      <c r="AE471" s="275">
        <v>42429</v>
      </c>
      <c r="AF471" s="271">
        <v>2.6156000000000001</v>
      </c>
      <c r="AG471" s="273"/>
      <c r="AI471" s="270"/>
      <c r="AJ471" s="271"/>
      <c r="AK471" s="275">
        <v>39478</v>
      </c>
      <c r="AL471" s="270">
        <v>164.2</v>
      </c>
      <c r="AM471" s="275"/>
      <c r="AN471" s="271"/>
      <c r="AO471" s="275"/>
      <c r="AP471" s="271"/>
      <c r="AQ471" s="270"/>
      <c r="AR471" s="270"/>
      <c r="AS471" s="275"/>
      <c r="AT471" s="270"/>
      <c r="AU471" s="275"/>
      <c r="AV471" s="271"/>
      <c r="AW471" s="275"/>
      <c r="AX471" s="270"/>
      <c r="AY471" s="275"/>
      <c r="AZ471" s="270"/>
      <c r="BA471" s="275"/>
      <c r="BB471" s="270"/>
    </row>
    <row r="472" spans="29:54" x14ac:dyDescent="0.25">
      <c r="AC472" s="275">
        <v>42643</v>
      </c>
      <c r="AD472" s="271">
        <v>168.15625</v>
      </c>
      <c r="AE472" s="275">
        <v>42460</v>
      </c>
      <c r="AF472" s="271">
        <v>2.6118999999999999</v>
      </c>
      <c r="AG472" s="273"/>
      <c r="AI472" s="270"/>
      <c r="AJ472" s="271"/>
      <c r="AK472" s="275">
        <v>39507</v>
      </c>
      <c r="AL472" s="270">
        <v>165.7</v>
      </c>
      <c r="AM472" s="275"/>
      <c r="AN472" s="271"/>
      <c r="AO472" s="275"/>
      <c r="AP472" s="271"/>
      <c r="AQ472" s="270"/>
      <c r="AR472" s="270"/>
      <c r="AS472" s="275"/>
      <c r="AT472" s="270"/>
      <c r="AU472" s="275"/>
      <c r="AV472" s="271"/>
      <c r="AW472" s="275"/>
      <c r="AX472" s="270"/>
      <c r="AY472" s="275"/>
      <c r="AZ472" s="270"/>
      <c r="BA472" s="275"/>
      <c r="BB472" s="270"/>
    </row>
    <row r="473" spans="29:54" x14ac:dyDescent="0.25">
      <c r="AC473" s="275">
        <v>42674</v>
      </c>
      <c r="AD473" s="271">
        <v>162.71875</v>
      </c>
      <c r="AE473" s="275">
        <v>42489</v>
      </c>
      <c r="AF473" s="271">
        <v>2.6781000000000001</v>
      </c>
      <c r="AG473" s="273"/>
      <c r="AI473" s="270"/>
      <c r="AJ473" s="271"/>
      <c r="AK473" s="275">
        <v>39538</v>
      </c>
      <c r="AL473" s="270">
        <v>169</v>
      </c>
      <c r="AM473" s="275"/>
      <c r="AN473" s="271"/>
      <c r="AO473" s="275"/>
      <c r="AP473" s="271"/>
      <c r="AQ473" s="270"/>
      <c r="AR473" s="270"/>
      <c r="AS473" s="275"/>
      <c r="AT473" s="270"/>
      <c r="AU473" s="275"/>
      <c r="AV473" s="271"/>
      <c r="AW473" s="275"/>
      <c r="AX473" s="270"/>
      <c r="AY473" s="275"/>
      <c r="AZ473" s="270"/>
      <c r="BA473" s="275"/>
      <c r="BB473" s="270"/>
    </row>
    <row r="474" spans="29:54" x14ac:dyDescent="0.25">
      <c r="AC474" s="275">
        <v>42704</v>
      </c>
      <c r="AD474" s="271">
        <v>152.65625</v>
      </c>
      <c r="AE474" s="275">
        <v>42521</v>
      </c>
      <c r="AF474" s="271">
        <v>2.6478999999999999</v>
      </c>
      <c r="AG474" s="273"/>
      <c r="AI474" s="270"/>
      <c r="AJ474" s="271"/>
      <c r="AK474" s="275">
        <v>39568</v>
      </c>
      <c r="AL474" s="270">
        <v>168.1</v>
      </c>
      <c r="AM474" s="275"/>
      <c r="AN474" s="271"/>
      <c r="AO474" s="275"/>
      <c r="AP474" s="271"/>
      <c r="AQ474" s="270"/>
      <c r="AR474" s="270"/>
      <c r="AS474" s="275"/>
      <c r="AT474" s="270"/>
      <c r="AU474" s="275"/>
      <c r="AV474" s="271"/>
      <c r="AW474" s="275"/>
      <c r="AX474" s="270"/>
      <c r="AY474" s="275"/>
      <c r="AZ474" s="270"/>
      <c r="BA474" s="275"/>
      <c r="BB474" s="270"/>
    </row>
    <row r="475" spans="29:54" x14ac:dyDescent="0.25">
      <c r="AC475" s="275">
        <v>42734</v>
      </c>
      <c r="AD475" s="271">
        <v>150.65625</v>
      </c>
      <c r="AE475" s="275">
        <v>42551</v>
      </c>
      <c r="AF475" s="271">
        <v>2.2847</v>
      </c>
      <c r="AG475" s="273"/>
      <c r="AI475" s="270"/>
      <c r="AJ475" s="271"/>
      <c r="AK475" s="275">
        <v>39599</v>
      </c>
      <c r="AL475" s="270">
        <v>168.7</v>
      </c>
      <c r="AM475" s="275"/>
      <c r="AN475" s="271"/>
      <c r="AO475" s="275"/>
      <c r="AP475" s="271"/>
      <c r="AQ475" s="270"/>
      <c r="AR475" s="270"/>
      <c r="AS475" s="275"/>
      <c r="AT475" s="270"/>
      <c r="AU475" s="275"/>
      <c r="AV475" s="271"/>
      <c r="AW475" s="275"/>
      <c r="AX475" s="270"/>
      <c r="AY475" s="275"/>
      <c r="AZ475" s="270"/>
      <c r="BA475" s="275"/>
      <c r="BB475" s="270"/>
    </row>
    <row r="476" spans="29:54" x14ac:dyDescent="0.25">
      <c r="AC476" s="275">
        <v>42766</v>
      </c>
      <c r="AD476" s="271">
        <v>150.84375</v>
      </c>
      <c r="AE476" s="275">
        <v>42580</v>
      </c>
      <c r="AF476" s="271">
        <v>2.1827000000000001</v>
      </c>
      <c r="AG476" s="273"/>
      <c r="AI476" s="270"/>
      <c r="AJ476" s="271"/>
      <c r="AK476" s="275">
        <v>39629</v>
      </c>
      <c r="AL476" s="270">
        <v>172</v>
      </c>
      <c r="AM476" s="275"/>
      <c r="AN476" s="271"/>
      <c r="AO476" s="275"/>
      <c r="AP476" s="271"/>
      <c r="AQ476" s="270"/>
      <c r="AR476" s="270"/>
      <c r="AS476" s="275"/>
      <c r="AT476" s="270"/>
      <c r="AU476" s="275"/>
      <c r="AV476" s="271"/>
      <c r="AW476" s="275"/>
      <c r="AX476" s="270"/>
      <c r="AY476" s="275"/>
      <c r="AZ476" s="270"/>
      <c r="BA476" s="275"/>
      <c r="BB476" s="270"/>
    </row>
    <row r="477" spans="29:54" x14ac:dyDescent="0.25">
      <c r="AC477" s="275">
        <v>42794</v>
      </c>
      <c r="AD477" s="271">
        <v>152.9375</v>
      </c>
      <c r="AE477" s="275">
        <v>42613</v>
      </c>
      <c r="AF477" s="271">
        <v>2.2320000000000002</v>
      </c>
      <c r="AG477" s="273"/>
      <c r="AI477" s="270"/>
      <c r="AJ477" s="271"/>
      <c r="AK477" s="275">
        <v>39660</v>
      </c>
      <c r="AL477" s="270">
        <v>174.5</v>
      </c>
      <c r="AM477" s="275"/>
      <c r="AN477" s="271"/>
      <c r="AO477" s="275"/>
      <c r="AP477" s="271"/>
      <c r="AQ477" s="270"/>
      <c r="AR477" s="270"/>
      <c r="AS477" s="275"/>
      <c r="AT477" s="270"/>
      <c r="AU477" s="275"/>
      <c r="AV477" s="271"/>
      <c r="AW477" s="275"/>
      <c r="AX477" s="270"/>
      <c r="AY477" s="275"/>
      <c r="AZ477" s="270"/>
      <c r="BA477" s="275"/>
      <c r="BB477" s="270"/>
    </row>
    <row r="478" spans="29:54" x14ac:dyDescent="0.25">
      <c r="AC478" s="275">
        <v>42825</v>
      </c>
      <c r="AD478" s="271">
        <v>150.84375</v>
      </c>
      <c r="AE478" s="275">
        <v>42643</v>
      </c>
      <c r="AF478" s="271">
        <v>2.3153999999999999</v>
      </c>
      <c r="AG478" s="273"/>
      <c r="AI478" s="270"/>
      <c r="AJ478" s="271"/>
      <c r="AK478" s="275">
        <v>39691</v>
      </c>
      <c r="AL478" s="270">
        <v>169.7</v>
      </c>
      <c r="AM478" s="275"/>
      <c r="AN478" s="271"/>
      <c r="AO478" s="275"/>
      <c r="AP478" s="271"/>
      <c r="AQ478" s="270"/>
      <c r="AR478" s="270"/>
      <c r="AS478" s="275"/>
      <c r="AT478" s="270"/>
      <c r="AU478" s="275"/>
      <c r="AV478" s="271"/>
      <c r="AW478" s="275"/>
      <c r="AX478" s="270"/>
      <c r="AY478" s="275"/>
      <c r="AZ478" s="270"/>
      <c r="BA478" s="275"/>
      <c r="BB478" s="270"/>
    </row>
    <row r="479" spans="29:54" x14ac:dyDescent="0.25">
      <c r="AC479" s="275">
        <v>42853</v>
      </c>
      <c r="AD479" s="271">
        <v>152.96875</v>
      </c>
      <c r="AE479" s="275">
        <v>42674</v>
      </c>
      <c r="AF479" s="271">
        <v>2.5798000000000001</v>
      </c>
      <c r="AG479" s="273"/>
      <c r="AI479" s="270"/>
      <c r="AJ479" s="271"/>
      <c r="AK479" s="275">
        <v>39721</v>
      </c>
      <c r="AL479" s="270">
        <v>168.3</v>
      </c>
      <c r="AM479" s="275"/>
      <c r="AN479" s="271"/>
      <c r="AO479" s="275"/>
      <c r="AP479" s="271"/>
      <c r="AQ479" s="270"/>
      <c r="AR479" s="270"/>
      <c r="AS479" s="275"/>
      <c r="AT479" s="270"/>
      <c r="AU479" s="275"/>
      <c r="AV479" s="271"/>
      <c r="AW479" s="275"/>
      <c r="AX479" s="270"/>
      <c r="AY479" s="275"/>
      <c r="AZ479" s="270"/>
      <c r="BA479" s="275"/>
      <c r="BB479" s="270"/>
    </row>
    <row r="480" spans="29:54" x14ac:dyDescent="0.25">
      <c r="AC480" s="275">
        <v>42886</v>
      </c>
      <c r="AD480" s="271">
        <v>155.125</v>
      </c>
      <c r="AE480" s="275">
        <v>42704</v>
      </c>
      <c r="AF480" s="271">
        <v>3.0337000000000001</v>
      </c>
      <c r="AG480" s="273"/>
      <c r="AI480" s="270"/>
      <c r="AJ480" s="271"/>
      <c r="AK480" s="275">
        <v>39752</v>
      </c>
      <c r="AL480" s="270">
        <v>151</v>
      </c>
      <c r="AM480" s="275"/>
      <c r="AN480" s="271"/>
      <c r="AO480" s="275"/>
      <c r="AP480" s="271"/>
      <c r="AQ480" s="270"/>
      <c r="AR480" s="270"/>
      <c r="AS480" s="275"/>
      <c r="AT480" s="270"/>
      <c r="AU480" s="275"/>
      <c r="AV480" s="271"/>
      <c r="AW480" s="275"/>
      <c r="AX480" s="270"/>
      <c r="AY480" s="275"/>
      <c r="AZ480" s="270"/>
      <c r="BA480" s="275"/>
      <c r="BB480" s="270"/>
    </row>
    <row r="481" spans="29:54" x14ac:dyDescent="0.25">
      <c r="AC481" s="275">
        <v>42916</v>
      </c>
      <c r="AD481" s="271">
        <v>153.6875</v>
      </c>
      <c r="AE481" s="275">
        <v>42734</v>
      </c>
      <c r="AF481" s="271">
        <v>3.0651000000000002</v>
      </c>
      <c r="AG481" s="273"/>
      <c r="AI481" s="270"/>
      <c r="AJ481" s="271"/>
      <c r="AK481" s="275">
        <v>39782</v>
      </c>
      <c r="AL481" s="270">
        <v>147.19999999999999</v>
      </c>
      <c r="AM481" s="275"/>
      <c r="AN481" s="271"/>
      <c r="AO481" s="275"/>
      <c r="AP481" s="271"/>
      <c r="AQ481" s="270"/>
      <c r="AR481" s="270"/>
      <c r="AS481" s="275"/>
      <c r="AT481" s="270"/>
      <c r="AU481" s="275"/>
      <c r="AV481" s="271"/>
      <c r="AW481" s="275"/>
      <c r="AX481" s="270"/>
      <c r="AY481" s="275"/>
      <c r="AZ481" s="270"/>
      <c r="BA481" s="275"/>
      <c r="BB481" s="270"/>
    </row>
    <row r="482" spans="29:54" x14ac:dyDescent="0.25">
      <c r="AC482" s="275">
        <v>42947</v>
      </c>
      <c r="AD482" s="271">
        <v>152.96875</v>
      </c>
      <c r="AE482" s="275">
        <v>42766</v>
      </c>
      <c r="AF482" s="271">
        <v>3.0611999999999999</v>
      </c>
      <c r="AG482" s="273"/>
      <c r="AI482" s="270"/>
      <c r="AJ482" s="271"/>
      <c r="AK482" s="275">
        <v>39813</v>
      </c>
      <c r="AL482" s="270">
        <v>137.30000000000001</v>
      </c>
      <c r="AM482" s="275"/>
      <c r="AN482" s="271"/>
      <c r="AO482" s="275"/>
      <c r="AP482" s="271"/>
      <c r="AQ482" s="270"/>
      <c r="AR482" s="270"/>
      <c r="AS482" s="275"/>
      <c r="AT482" s="270"/>
      <c r="AU482" s="275"/>
      <c r="AV482" s="271"/>
      <c r="AW482" s="275"/>
      <c r="AX482" s="270"/>
      <c r="AY482" s="275"/>
      <c r="AZ482" s="270"/>
      <c r="BA482" s="275"/>
      <c r="BB482" s="270"/>
    </row>
    <row r="483" spans="29:54" x14ac:dyDescent="0.25">
      <c r="AC483" s="275">
        <v>42978</v>
      </c>
      <c r="AD483" s="271">
        <v>157.375</v>
      </c>
      <c r="AE483" s="275">
        <v>42794</v>
      </c>
      <c r="AF483" s="271">
        <v>2.9952000000000001</v>
      </c>
      <c r="AG483" s="273"/>
      <c r="AI483" s="270"/>
      <c r="AJ483" s="271"/>
      <c r="AK483" s="275">
        <v>39844</v>
      </c>
      <c r="AL483" s="270">
        <v>138.1</v>
      </c>
      <c r="AM483" s="275"/>
      <c r="AN483" s="271"/>
      <c r="AO483" s="275"/>
      <c r="AP483" s="271"/>
      <c r="AQ483" s="270"/>
      <c r="AR483" s="270"/>
      <c r="AS483" s="275"/>
      <c r="AT483" s="270"/>
      <c r="AU483" s="275"/>
      <c r="AV483" s="271"/>
      <c r="AW483" s="275"/>
      <c r="AX483" s="270"/>
      <c r="AY483" s="275"/>
      <c r="AZ483" s="270"/>
      <c r="BA483" s="275"/>
      <c r="BB483" s="270"/>
    </row>
    <row r="484" spans="29:54" x14ac:dyDescent="0.25">
      <c r="AC484" s="275">
        <v>43007</v>
      </c>
      <c r="AD484" s="271">
        <v>152.8125</v>
      </c>
      <c r="AE484" s="275">
        <v>42825</v>
      </c>
      <c r="AF484" s="271">
        <v>3.0095000000000001</v>
      </c>
      <c r="AG484" s="273"/>
      <c r="AI484" s="270"/>
      <c r="AJ484" s="271"/>
      <c r="AK484" s="275">
        <v>39872</v>
      </c>
      <c r="AL484" s="270">
        <v>133.80000000000001</v>
      </c>
      <c r="AM484" s="275"/>
      <c r="AN484" s="271"/>
      <c r="AO484" s="275"/>
      <c r="AP484" s="271"/>
      <c r="AQ484" s="270"/>
      <c r="AR484" s="270"/>
      <c r="AS484" s="275"/>
      <c r="AT484" s="270"/>
      <c r="AU484" s="275"/>
      <c r="AV484" s="271"/>
      <c r="AW484" s="275"/>
      <c r="AX484" s="270"/>
      <c r="AY484" s="275"/>
      <c r="AZ484" s="270"/>
      <c r="BA484" s="275"/>
      <c r="BB484" s="270"/>
    </row>
    <row r="485" spans="29:54" x14ac:dyDescent="0.25">
      <c r="AC485" s="275">
        <v>43039</v>
      </c>
      <c r="AD485" s="271">
        <v>152.46875</v>
      </c>
      <c r="AE485" s="275">
        <v>42853</v>
      </c>
      <c r="AF485" s="271">
        <v>2.9508000000000001</v>
      </c>
      <c r="AG485" s="273"/>
      <c r="AI485" s="270"/>
      <c r="AJ485" s="271"/>
      <c r="AK485" s="275">
        <v>39903</v>
      </c>
      <c r="AL485" s="270">
        <v>131.30000000000001</v>
      </c>
      <c r="AM485" s="275"/>
      <c r="AN485" s="271"/>
      <c r="AO485" s="275"/>
      <c r="AP485" s="271"/>
      <c r="AQ485" s="270"/>
      <c r="AR485" s="270"/>
      <c r="AS485" s="275"/>
      <c r="AT485" s="270"/>
      <c r="AU485" s="275"/>
      <c r="AV485" s="271"/>
      <c r="AW485" s="275"/>
      <c r="AX485" s="270"/>
      <c r="AY485" s="275"/>
      <c r="AZ485" s="270"/>
      <c r="BA485" s="275"/>
      <c r="BB485" s="270"/>
    </row>
    <row r="486" spans="29:54" x14ac:dyDescent="0.25">
      <c r="AC486" s="275">
        <v>43069</v>
      </c>
      <c r="AD486" s="271">
        <v>152.84375</v>
      </c>
      <c r="AE486" s="275">
        <v>42886</v>
      </c>
      <c r="AF486" s="271">
        <v>2.8633999999999999</v>
      </c>
      <c r="AG486" s="273"/>
      <c r="AI486" s="270"/>
      <c r="AJ486" s="271"/>
      <c r="AK486" s="275">
        <v>39933</v>
      </c>
      <c r="AL486" s="270">
        <v>136.80000000000001</v>
      </c>
      <c r="AM486" s="275"/>
      <c r="AN486" s="271"/>
      <c r="AO486" s="275"/>
      <c r="AP486" s="271"/>
      <c r="AQ486" s="270"/>
      <c r="AR486" s="270"/>
      <c r="AS486" s="275"/>
      <c r="AT486" s="270"/>
      <c r="AU486" s="275"/>
      <c r="AV486" s="271"/>
      <c r="AW486" s="275"/>
      <c r="AX486" s="270"/>
      <c r="AY486" s="275"/>
      <c r="AZ486" s="270"/>
      <c r="BA486" s="275"/>
      <c r="BB486" s="270"/>
    </row>
    <row r="487" spans="29:54" x14ac:dyDescent="0.25">
      <c r="AC487" s="275">
        <v>43098</v>
      </c>
      <c r="AD487" s="271">
        <v>153</v>
      </c>
      <c r="AE487" s="275">
        <v>42916</v>
      </c>
      <c r="AF487" s="271">
        <v>2.8348</v>
      </c>
      <c r="AG487" s="273"/>
      <c r="AI487" s="270"/>
      <c r="AJ487" s="271"/>
      <c r="AK487" s="275">
        <v>39964</v>
      </c>
      <c r="AL487" s="270">
        <v>137.19999999999999</v>
      </c>
      <c r="AM487" s="275"/>
      <c r="AN487" s="271"/>
      <c r="AO487" s="275"/>
      <c r="AP487" s="271"/>
      <c r="AQ487" s="270"/>
      <c r="AR487" s="270"/>
      <c r="AS487" s="275"/>
      <c r="AT487" s="270"/>
      <c r="AU487" s="275"/>
      <c r="AV487" s="271"/>
      <c r="AW487" s="275"/>
      <c r="AX487" s="270"/>
      <c r="AY487" s="275"/>
      <c r="AZ487" s="270"/>
      <c r="BA487" s="275"/>
      <c r="BB487" s="270"/>
    </row>
    <row r="488" spans="29:54" x14ac:dyDescent="0.25">
      <c r="AC488" s="275">
        <v>43131</v>
      </c>
      <c r="AD488" s="271">
        <v>147.8125</v>
      </c>
      <c r="AE488" s="275">
        <v>42947</v>
      </c>
      <c r="AF488" s="271">
        <v>2.8999000000000001</v>
      </c>
      <c r="AG488" s="273"/>
      <c r="AI488" s="270"/>
      <c r="AJ488" s="271"/>
      <c r="AK488" s="275">
        <v>39994</v>
      </c>
      <c r="AL488" s="270">
        <v>136.69999999999999</v>
      </c>
      <c r="AM488" s="275"/>
      <c r="AN488" s="271"/>
      <c r="AO488" s="275"/>
      <c r="AP488" s="271"/>
      <c r="AQ488" s="270"/>
      <c r="AR488" s="270"/>
      <c r="AS488" s="275"/>
      <c r="AT488" s="270"/>
      <c r="AU488" s="275"/>
      <c r="AV488" s="271"/>
      <c r="AW488" s="275"/>
      <c r="AX488" s="270"/>
      <c r="AY488" s="275"/>
      <c r="AZ488" s="270"/>
      <c r="BA488" s="275"/>
      <c r="BB488" s="270"/>
    </row>
    <row r="489" spans="29:54" x14ac:dyDescent="0.25">
      <c r="AC489" s="275">
        <v>43159</v>
      </c>
      <c r="AD489" s="271">
        <v>144.4375</v>
      </c>
      <c r="AE489" s="275">
        <v>42978</v>
      </c>
      <c r="AF489" s="271">
        <v>2.7262</v>
      </c>
      <c r="AG489" s="273"/>
      <c r="AI489" s="270"/>
      <c r="AJ489" s="271"/>
      <c r="AK489" s="275">
        <v>40025</v>
      </c>
      <c r="AL489" s="270">
        <v>130.1</v>
      </c>
      <c r="AM489" s="275"/>
      <c r="AN489" s="271"/>
      <c r="AO489" s="275"/>
      <c r="AP489" s="271"/>
      <c r="AQ489" s="270"/>
      <c r="AR489" s="270"/>
      <c r="AS489" s="275"/>
      <c r="AT489" s="270"/>
      <c r="AU489" s="275"/>
      <c r="AV489" s="271"/>
      <c r="AW489" s="275"/>
      <c r="AX489" s="270"/>
      <c r="AY489" s="275"/>
      <c r="AZ489" s="270"/>
      <c r="BA489" s="275"/>
      <c r="BB489" s="270"/>
    </row>
    <row r="490" spans="29:54" x14ac:dyDescent="0.25">
      <c r="AC490" s="275">
        <v>43189</v>
      </c>
      <c r="AD490" s="271">
        <v>146.625</v>
      </c>
      <c r="AE490" s="275">
        <v>43007</v>
      </c>
      <c r="AF490" s="271">
        <v>2.8601000000000001</v>
      </c>
      <c r="AG490" s="273"/>
      <c r="AI490" s="270"/>
      <c r="AJ490" s="271"/>
      <c r="AK490" s="275">
        <v>40056</v>
      </c>
      <c r="AL490" s="270">
        <v>130.1</v>
      </c>
      <c r="AM490" s="275"/>
      <c r="AN490" s="271"/>
      <c r="AO490" s="275"/>
      <c r="AP490" s="271"/>
      <c r="AQ490" s="270"/>
      <c r="AR490" s="270"/>
      <c r="AS490" s="275"/>
      <c r="AT490" s="270"/>
      <c r="AU490" s="275"/>
      <c r="AV490" s="271"/>
      <c r="AW490" s="275"/>
      <c r="AX490" s="270"/>
      <c r="AY490" s="275"/>
      <c r="AZ490" s="270"/>
      <c r="BA490" s="275"/>
      <c r="BB490" s="270"/>
    </row>
    <row r="491" spans="29:54" x14ac:dyDescent="0.25">
      <c r="AC491" s="275">
        <v>43220</v>
      </c>
      <c r="AD491" s="271">
        <v>143.84375</v>
      </c>
      <c r="AE491" s="275">
        <v>43039</v>
      </c>
      <c r="AF491" s="271">
        <v>2.8794</v>
      </c>
      <c r="AG491" s="273"/>
      <c r="AI491" s="270"/>
      <c r="AJ491" s="271"/>
      <c r="AK491" s="275">
        <v>40086</v>
      </c>
      <c r="AL491" s="270">
        <v>127.8</v>
      </c>
      <c r="AM491" s="275"/>
      <c r="AN491" s="271"/>
      <c r="AO491" s="275"/>
      <c r="AP491" s="271"/>
      <c r="AQ491" s="270"/>
      <c r="AR491" s="270"/>
      <c r="AS491" s="275"/>
      <c r="AT491" s="270"/>
      <c r="AU491" s="275"/>
      <c r="AV491" s="271"/>
      <c r="AW491" s="275"/>
      <c r="AX491" s="270"/>
      <c r="AY491" s="275"/>
      <c r="AZ491" s="270"/>
      <c r="BA491" s="275"/>
      <c r="BB491" s="270"/>
    </row>
    <row r="492" spans="29:54" x14ac:dyDescent="0.25">
      <c r="AC492" s="275">
        <v>43251</v>
      </c>
      <c r="AD492" s="271">
        <v>146</v>
      </c>
      <c r="AE492" s="275">
        <v>43069</v>
      </c>
      <c r="AF492" s="271">
        <v>2.8269000000000002</v>
      </c>
      <c r="AG492" s="273"/>
      <c r="AI492" s="270"/>
      <c r="AJ492" s="271"/>
      <c r="AK492" s="275">
        <v>40117</v>
      </c>
      <c r="AL492" s="270">
        <v>134.30000000000001</v>
      </c>
      <c r="AM492" s="275"/>
      <c r="AN492" s="271"/>
      <c r="AO492" s="275"/>
      <c r="AP492" s="271"/>
      <c r="AQ492" s="270"/>
      <c r="AR492" s="270"/>
      <c r="AS492" s="275"/>
      <c r="AT492" s="270"/>
      <c r="AU492" s="275"/>
      <c r="AV492" s="271"/>
      <c r="AW492" s="275"/>
      <c r="AX492" s="270"/>
      <c r="AY492" s="275"/>
      <c r="AZ492" s="270"/>
      <c r="BA492" s="275"/>
      <c r="BB492" s="270"/>
    </row>
    <row r="493" spans="29:54" x14ac:dyDescent="0.25">
      <c r="AC493" s="275">
        <v>43280</v>
      </c>
      <c r="AD493" s="271">
        <v>145</v>
      </c>
      <c r="AE493" s="275">
        <v>43098</v>
      </c>
      <c r="AF493" s="271">
        <v>2.7399</v>
      </c>
      <c r="AG493" s="273"/>
      <c r="AI493" s="270"/>
      <c r="AJ493" s="271"/>
      <c r="AK493" s="275">
        <v>40147</v>
      </c>
      <c r="AL493" s="270">
        <v>136.69999999999999</v>
      </c>
      <c r="AM493" s="275"/>
      <c r="AN493" s="271"/>
      <c r="AO493" s="275"/>
      <c r="AP493" s="271"/>
      <c r="AQ493" s="270"/>
      <c r="AR493" s="270"/>
      <c r="AS493" s="275"/>
      <c r="AT493" s="270"/>
      <c r="AU493" s="275"/>
      <c r="AV493" s="271"/>
      <c r="AW493" s="275"/>
      <c r="AX493" s="270"/>
      <c r="AY493" s="275"/>
      <c r="AZ493" s="270"/>
      <c r="BA493" s="275"/>
      <c r="BB493" s="270"/>
    </row>
    <row r="494" spans="29:54" x14ac:dyDescent="0.25">
      <c r="AC494" s="275">
        <v>43312</v>
      </c>
      <c r="AD494" s="271">
        <v>142.96875</v>
      </c>
      <c r="AE494" s="275">
        <v>43131</v>
      </c>
      <c r="AF494" s="271">
        <v>2.9348000000000001</v>
      </c>
      <c r="AG494" s="273"/>
      <c r="AI494" s="270"/>
      <c r="AJ494" s="271"/>
      <c r="AK494" s="275">
        <v>40178</v>
      </c>
      <c r="AL494" s="270">
        <v>141.19999999999999</v>
      </c>
      <c r="AM494" s="275"/>
      <c r="AN494" s="271"/>
      <c r="AO494" s="275"/>
      <c r="AP494" s="271"/>
      <c r="AQ494" s="270"/>
      <c r="AR494" s="270"/>
      <c r="AS494" s="275"/>
      <c r="AT494" s="270"/>
      <c r="AU494" s="275"/>
      <c r="AV494" s="271"/>
      <c r="AW494" s="275"/>
      <c r="AX494" s="270"/>
      <c r="AY494" s="275"/>
      <c r="AZ494" s="270"/>
      <c r="BA494" s="275"/>
      <c r="BB494" s="270"/>
    </row>
    <row r="495" spans="29:54" x14ac:dyDescent="0.25">
      <c r="AC495" s="275">
        <v>43343</v>
      </c>
      <c r="AD495" s="271">
        <v>144.96875</v>
      </c>
      <c r="AE495" s="275">
        <v>43159</v>
      </c>
      <c r="AF495" s="271">
        <v>3.1242000000000001</v>
      </c>
      <c r="AG495" s="273"/>
      <c r="AI495" s="270"/>
      <c r="AJ495" s="271"/>
      <c r="AK495" s="275">
        <v>40209</v>
      </c>
      <c r="AL495" s="270">
        <v>144.30000000000001</v>
      </c>
      <c r="AM495" s="275"/>
      <c r="AN495" s="271"/>
      <c r="AO495" s="275"/>
      <c r="AP495" s="271"/>
      <c r="AQ495" s="270"/>
      <c r="AR495" s="270"/>
      <c r="AS495" s="275"/>
      <c r="AT495" s="270"/>
      <c r="AU495" s="275"/>
      <c r="AV495" s="271"/>
      <c r="AW495" s="275"/>
      <c r="AX495" s="270"/>
      <c r="AY495" s="275"/>
      <c r="AZ495" s="270"/>
      <c r="BA495" s="275"/>
      <c r="BB495" s="270"/>
    </row>
    <row r="496" spans="29:54" x14ac:dyDescent="0.25">
      <c r="AC496" s="275">
        <v>43371</v>
      </c>
      <c r="AD496" s="271">
        <v>140.5</v>
      </c>
      <c r="AE496" s="275">
        <v>43189</v>
      </c>
      <c r="AF496" s="271">
        <v>2.9737</v>
      </c>
      <c r="AG496" s="273"/>
      <c r="AI496" s="270"/>
      <c r="AJ496" s="271"/>
      <c r="AK496" s="275">
        <v>40237</v>
      </c>
      <c r="AL496" s="270">
        <v>143.1</v>
      </c>
      <c r="AM496" s="275"/>
      <c r="AN496" s="271"/>
      <c r="AO496" s="275"/>
      <c r="AP496" s="271"/>
      <c r="AQ496" s="270"/>
      <c r="AR496" s="270"/>
      <c r="AS496" s="275"/>
      <c r="AT496" s="270"/>
      <c r="AU496" s="275"/>
      <c r="AV496" s="271"/>
      <c r="AW496" s="275"/>
      <c r="AX496" s="270"/>
      <c r="AY496" s="275"/>
      <c r="AZ496" s="270"/>
      <c r="BA496" s="275"/>
      <c r="BB496" s="270"/>
    </row>
    <row r="497" spans="29:54" x14ac:dyDescent="0.25">
      <c r="AC497" s="275">
        <v>43404</v>
      </c>
      <c r="AD497" s="271">
        <v>138.125</v>
      </c>
      <c r="AE497" s="275">
        <v>43220</v>
      </c>
      <c r="AF497" s="271">
        <v>3.1236999999999999</v>
      </c>
      <c r="AG497" s="273"/>
      <c r="AI497" s="270"/>
      <c r="AJ497" s="271"/>
      <c r="AK497" s="275">
        <v>40268</v>
      </c>
      <c r="AL497" s="270">
        <v>146.9</v>
      </c>
      <c r="AM497" s="275"/>
      <c r="AN497" s="271"/>
      <c r="AO497" s="275"/>
      <c r="AP497" s="271"/>
      <c r="AQ497" s="270"/>
      <c r="AR497" s="270"/>
      <c r="AS497" s="275"/>
      <c r="AT497" s="270"/>
      <c r="AU497" s="275"/>
      <c r="AV497" s="271"/>
      <c r="AW497" s="275"/>
      <c r="AX497" s="270"/>
      <c r="AY497" s="275"/>
      <c r="AZ497" s="270"/>
      <c r="BA497" s="275"/>
      <c r="BB497" s="270"/>
    </row>
    <row r="498" spans="29:54" x14ac:dyDescent="0.25">
      <c r="AC498" s="275">
        <v>43434</v>
      </c>
      <c r="AD498" s="271">
        <v>140.53125</v>
      </c>
      <c r="AE498" s="275">
        <v>43251</v>
      </c>
      <c r="AF498" s="271">
        <v>3.0253000000000001</v>
      </c>
      <c r="AG498" s="273"/>
      <c r="AI498" s="270"/>
      <c r="AJ498" s="271"/>
      <c r="AK498" s="275">
        <v>40298</v>
      </c>
      <c r="AL498" s="270">
        <v>148.80000000000001</v>
      </c>
      <c r="AM498" s="275"/>
      <c r="AN498" s="271"/>
      <c r="AO498" s="275"/>
      <c r="AP498" s="271"/>
      <c r="AQ498" s="270"/>
      <c r="AR498" s="270"/>
      <c r="AS498" s="275"/>
      <c r="AT498" s="270"/>
      <c r="AU498" s="275"/>
      <c r="AV498" s="271"/>
      <c r="AW498" s="275"/>
      <c r="AX498" s="270"/>
      <c r="AY498" s="275"/>
      <c r="AZ498" s="270"/>
      <c r="BA498" s="275"/>
      <c r="BB498" s="270"/>
    </row>
    <row r="499" spans="29:54" x14ac:dyDescent="0.25">
      <c r="AC499" s="275">
        <v>43465</v>
      </c>
      <c r="AD499" s="271">
        <v>146</v>
      </c>
      <c r="AE499" s="275">
        <v>43280</v>
      </c>
      <c r="AF499" s="271">
        <v>2.9889999999999999</v>
      </c>
      <c r="AG499" s="273"/>
      <c r="AI499" s="270"/>
      <c r="AJ499" s="271"/>
      <c r="AK499" s="275">
        <v>40329</v>
      </c>
      <c r="AL499" s="270">
        <v>149.6</v>
      </c>
      <c r="AM499" s="275"/>
      <c r="AN499" s="271"/>
      <c r="AO499" s="275"/>
      <c r="AP499" s="271"/>
      <c r="AQ499" s="270"/>
      <c r="AR499" s="270"/>
      <c r="AS499" s="275"/>
      <c r="AT499" s="270"/>
      <c r="AU499" s="275"/>
      <c r="AV499" s="271"/>
      <c r="AW499" s="275"/>
      <c r="AX499" s="270"/>
      <c r="AY499" s="275"/>
      <c r="AZ499" s="270"/>
      <c r="BA499" s="275"/>
      <c r="BB499" s="270"/>
    </row>
    <row r="500" spans="29:54" x14ac:dyDescent="0.25">
      <c r="AC500" s="275">
        <v>43496</v>
      </c>
      <c r="AD500" s="271">
        <v>146.6875</v>
      </c>
      <c r="AE500" s="275">
        <v>43312</v>
      </c>
      <c r="AF500" s="271">
        <v>3.0821999999999998</v>
      </c>
      <c r="AG500" s="273"/>
      <c r="AI500" s="270"/>
      <c r="AJ500" s="271"/>
      <c r="AK500" s="275">
        <v>40359</v>
      </c>
      <c r="AL500" s="270">
        <v>142.6</v>
      </c>
      <c r="AM500" s="275"/>
      <c r="AN500" s="271"/>
      <c r="AO500" s="275"/>
      <c r="AP500" s="271"/>
      <c r="AQ500" s="270"/>
      <c r="AR500" s="270"/>
      <c r="AS500" s="275"/>
      <c r="AT500" s="270"/>
      <c r="AU500" s="275"/>
      <c r="AV500" s="271"/>
      <c r="AW500" s="275"/>
      <c r="AX500" s="270"/>
      <c r="AY500" s="275"/>
      <c r="AZ500" s="270"/>
      <c r="BA500" s="275"/>
      <c r="BB500" s="270"/>
    </row>
    <row r="501" spans="29:54" x14ac:dyDescent="0.25">
      <c r="AC501" s="275">
        <v>43524</v>
      </c>
      <c r="AD501" s="271">
        <v>145.125</v>
      </c>
      <c r="AE501" s="275">
        <v>43343</v>
      </c>
      <c r="AF501" s="271">
        <v>3.0190999999999999</v>
      </c>
      <c r="AG501" s="273"/>
      <c r="AI501" s="270"/>
      <c r="AJ501" s="271"/>
      <c r="AK501" s="275">
        <v>40390</v>
      </c>
      <c r="AL501" s="270">
        <v>147.80000000000001</v>
      </c>
      <c r="AM501" s="275"/>
      <c r="AN501" s="271"/>
      <c r="AO501" s="275"/>
      <c r="AP501" s="271"/>
      <c r="AQ501" s="270"/>
      <c r="AR501" s="270"/>
      <c r="AS501" s="275"/>
      <c r="AT501" s="270"/>
      <c r="AU501" s="275"/>
      <c r="AV501" s="271"/>
      <c r="AW501" s="275"/>
      <c r="AX501" s="270"/>
      <c r="AY501" s="275"/>
      <c r="AZ501" s="270"/>
      <c r="BA501" s="275"/>
      <c r="BB501" s="270"/>
    </row>
    <row r="502" spans="29:54" x14ac:dyDescent="0.25">
      <c r="AC502" s="275">
        <v>43553</v>
      </c>
      <c r="AD502" s="271">
        <v>149.65625</v>
      </c>
      <c r="AE502" s="275">
        <v>43371</v>
      </c>
      <c r="AF502" s="271">
        <v>3.2057000000000002</v>
      </c>
      <c r="AG502" s="273"/>
      <c r="AI502" s="270"/>
      <c r="AJ502" s="271"/>
      <c r="AK502" s="275">
        <v>40421</v>
      </c>
      <c r="AL502" s="270">
        <v>151.5</v>
      </c>
      <c r="AM502" s="275"/>
      <c r="AN502" s="271"/>
      <c r="AO502" s="275"/>
      <c r="AP502" s="271"/>
      <c r="AQ502" s="270"/>
      <c r="AR502" s="270"/>
      <c r="AS502" s="275"/>
      <c r="AT502" s="270"/>
      <c r="AU502" s="275"/>
      <c r="AV502" s="271"/>
      <c r="AW502" s="275"/>
      <c r="AX502" s="270"/>
      <c r="AY502" s="275"/>
      <c r="AZ502" s="270"/>
      <c r="BA502" s="275"/>
      <c r="BB502" s="270"/>
    </row>
    <row r="503" spans="29:54" x14ac:dyDescent="0.25">
      <c r="AC503" s="275">
        <v>43585</v>
      </c>
      <c r="AD503" s="271">
        <v>147.46875</v>
      </c>
      <c r="AE503" s="275">
        <v>43404</v>
      </c>
      <c r="AF503" s="271">
        <v>3.3909000000000002</v>
      </c>
      <c r="AG503" s="273"/>
      <c r="AI503" s="270"/>
      <c r="AJ503" s="271"/>
      <c r="AK503" s="275">
        <v>40451</v>
      </c>
      <c r="AL503" s="270">
        <v>159.1</v>
      </c>
      <c r="AM503" s="275"/>
      <c r="AN503" s="271"/>
      <c r="AO503" s="275"/>
      <c r="AP503" s="271"/>
      <c r="AQ503" s="270"/>
      <c r="AR503" s="270"/>
      <c r="AS503" s="275"/>
      <c r="AT503" s="270"/>
      <c r="AU503" s="275"/>
      <c r="AV503" s="271"/>
      <c r="AW503" s="275"/>
      <c r="AX503" s="270"/>
      <c r="AY503" s="275"/>
      <c r="AZ503" s="270"/>
      <c r="BA503" s="275"/>
      <c r="BB503" s="270"/>
    </row>
    <row r="504" spans="29:54" x14ac:dyDescent="0.25">
      <c r="AC504" s="275">
        <v>43616</v>
      </c>
      <c r="AD504" s="271">
        <v>154.375</v>
      </c>
      <c r="AE504" s="275">
        <v>43434</v>
      </c>
      <c r="AF504" s="271">
        <v>3.29</v>
      </c>
      <c r="AG504" s="273"/>
      <c r="AI504" s="270"/>
      <c r="AJ504" s="271"/>
      <c r="AK504" s="275">
        <v>40482</v>
      </c>
      <c r="AL504" s="270">
        <v>162.80000000000001</v>
      </c>
      <c r="AM504" s="275"/>
      <c r="AN504" s="271"/>
      <c r="AO504" s="275"/>
      <c r="AP504" s="271"/>
      <c r="AQ504" s="270"/>
      <c r="AR504" s="270"/>
      <c r="AS504" s="275"/>
      <c r="AT504" s="270"/>
      <c r="AU504" s="275"/>
      <c r="AV504" s="271"/>
      <c r="AW504" s="275"/>
      <c r="AX504" s="270"/>
      <c r="AY504" s="275"/>
      <c r="AZ504" s="270"/>
      <c r="BA504" s="275"/>
      <c r="BB504" s="270"/>
    </row>
    <row r="505" spans="29:54" x14ac:dyDescent="0.25">
      <c r="AC505" s="275">
        <v>43644</v>
      </c>
      <c r="AD505" s="271">
        <v>155.59375</v>
      </c>
      <c r="AE505" s="275">
        <v>43465</v>
      </c>
      <c r="AF505" s="271">
        <v>3.0145</v>
      </c>
      <c r="AG505" s="273"/>
      <c r="AI505" s="270"/>
      <c r="AJ505" s="271"/>
      <c r="AK505" s="275">
        <v>40512</v>
      </c>
      <c r="AL505" s="270">
        <v>165.5</v>
      </c>
      <c r="AM505" s="275"/>
      <c r="AN505" s="271"/>
      <c r="AO505" s="275"/>
      <c r="AP505" s="271"/>
      <c r="AQ505" s="270"/>
      <c r="AR505" s="270"/>
      <c r="AS505" s="275"/>
      <c r="AT505" s="270"/>
      <c r="AU505" s="275"/>
      <c r="AV505" s="271"/>
      <c r="AW505" s="275"/>
      <c r="AX505" s="270"/>
      <c r="AY505" s="275"/>
      <c r="AZ505" s="270"/>
      <c r="BA505" s="275"/>
      <c r="BB505" s="270"/>
    </row>
    <row r="506" spans="29:54" x14ac:dyDescent="0.25">
      <c r="AC506" s="275">
        <v>43677</v>
      </c>
      <c r="AD506" s="271">
        <v>155.59375</v>
      </c>
      <c r="AE506" s="275">
        <v>43496</v>
      </c>
      <c r="AF506" s="271">
        <v>2.9956</v>
      </c>
      <c r="AG506" s="273"/>
      <c r="AI506" s="270"/>
      <c r="AJ506" s="271"/>
      <c r="AK506" s="275">
        <v>40543</v>
      </c>
      <c r="AL506" s="270">
        <v>168.6</v>
      </c>
      <c r="AM506" s="275"/>
      <c r="AN506" s="271"/>
      <c r="AO506" s="275"/>
      <c r="AP506" s="271"/>
      <c r="AQ506" s="270"/>
      <c r="AR506" s="270"/>
      <c r="AS506" s="275"/>
      <c r="AT506" s="270"/>
      <c r="AU506" s="275"/>
      <c r="AV506" s="271"/>
      <c r="AW506" s="275"/>
      <c r="AX506" s="270"/>
      <c r="AY506" s="275"/>
      <c r="AZ506" s="270"/>
      <c r="BA506" s="275"/>
      <c r="BB506" s="270"/>
    </row>
    <row r="507" spans="29:54" x14ac:dyDescent="0.25">
      <c r="AC507" s="270"/>
      <c r="AD507" s="271"/>
      <c r="AE507" s="275">
        <v>43524</v>
      </c>
      <c r="AF507" s="271">
        <v>3.0802</v>
      </c>
      <c r="AG507" s="273"/>
      <c r="AI507" s="270"/>
      <c r="AJ507" s="271"/>
      <c r="AK507" s="275">
        <v>40574</v>
      </c>
      <c r="AL507" s="270">
        <v>174.4</v>
      </c>
      <c r="AM507" s="275"/>
      <c r="AN507" s="271"/>
      <c r="AO507" s="275"/>
      <c r="AP507" s="271"/>
      <c r="AQ507" s="270"/>
      <c r="AR507" s="270"/>
      <c r="AS507" s="275"/>
      <c r="AT507" s="270"/>
      <c r="AU507" s="275"/>
      <c r="AV507" s="271"/>
      <c r="AW507" s="275"/>
      <c r="AX507" s="270"/>
      <c r="AY507" s="275"/>
      <c r="AZ507" s="270"/>
      <c r="BA507" s="275"/>
      <c r="BB507" s="270"/>
    </row>
    <row r="508" spans="29:54" x14ac:dyDescent="0.25">
      <c r="AC508" s="270"/>
      <c r="AD508" s="271"/>
      <c r="AE508" s="275">
        <v>43553</v>
      </c>
      <c r="AF508" s="271">
        <v>2.8143000000000002</v>
      </c>
      <c r="AG508" s="273"/>
      <c r="AI508" s="270"/>
      <c r="AJ508" s="271"/>
      <c r="AK508" s="275">
        <v>40602</v>
      </c>
      <c r="AL508" s="270">
        <v>185.9</v>
      </c>
      <c r="AM508" s="275"/>
      <c r="AN508" s="271"/>
      <c r="AO508" s="275"/>
      <c r="AP508" s="271"/>
      <c r="AQ508" s="270"/>
      <c r="AR508" s="270"/>
      <c r="AS508" s="275"/>
      <c r="AT508" s="270"/>
      <c r="AU508" s="275"/>
      <c r="AV508" s="271"/>
      <c r="AW508" s="275"/>
      <c r="AX508" s="270"/>
      <c r="AY508" s="275"/>
      <c r="AZ508" s="270"/>
      <c r="BA508" s="275"/>
      <c r="BB508" s="270"/>
    </row>
    <row r="509" spans="29:54" x14ac:dyDescent="0.25">
      <c r="AC509" s="270"/>
      <c r="AD509" s="271"/>
      <c r="AE509" s="275">
        <v>43585</v>
      </c>
      <c r="AF509" s="271">
        <v>2.9287999999999998</v>
      </c>
      <c r="AG509" s="273"/>
      <c r="AI509" s="270"/>
      <c r="AJ509" s="271"/>
      <c r="AK509" s="275">
        <v>40633</v>
      </c>
      <c r="AL509" s="270">
        <v>185.5</v>
      </c>
      <c r="AM509" s="275"/>
      <c r="AN509" s="271"/>
      <c r="AO509" s="275"/>
      <c r="AP509" s="271"/>
      <c r="AQ509" s="270"/>
      <c r="AR509" s="270"/>
      <c r="AS509" s="275"/>
      <c r="AT509" s="270"/>
      <c r="AU509" s="275"/>
      <c r="AV509" s="271"/>
      <c r="AW509" s="275"/>
      <c r="AX509" s="270"/>
      <c r="AY509" s="275"/>
      <c r="AZ509" s="270"/>
      <c r="BA509" s="275"/>
      <c r="BB509" s="270"/>
    </row>
    <row r="510" spans="29:54" x14ac:dyDescent="0.25">
      <c r="AC510" s="270"/>
      <c r="AD510" s="271"/>
      <c r="AE510" s="275">
        <v>43616</v>
      </c>
      <c r="AF510" s="271">
        <v>2.5685000000000002</v>
      </c>
      <c r="AG510" s="273"/>
      <c r="AI510" s="270"/>
      <c r="AJ510" s="271"/>
      <c r="AK510" s="275">
        <v>40663</v>
      </c>
      <c r="AL510" s="270">
        <v>192.1</v>
      </c>
      <c r="AM510" s="275"/>
      <c r="AN510" s="271"/>
      <c r="AO510" s="275"/>
      <c r="AP510" s="271"/>
      <c r="AQ510" s="270"/>
      <c r="AR510" s="270"/>
      <c r="AS510" s="275"/>
      <c r="AT510" s="270"/>
      <c r="AU510" s="275"/>
      <c r="AV510" s="271"/>
      <c r="AW510" s="275"/>
      <c r="AX510" s="270"/>
      <c r="AY510" s="275"/>
      <c r="AZ510" s="270"/>
      <c r="BA510" s="275"/>
      <c r="BB510" s="270"/>
    </row>
    <row r="511" spans="29:54" x14ac:dyDescent="0.25">
      <c r="AC511" s="270"/>
      <c r="AD511" s="271"/>
      <c r="AE511" s="275">
        <v>43644</v>
      </c>
      <c r="AF511" s="271">
        <v>2.5291000000000001</v>
      </c>
      <c r="AG511" s="273"/>
      <c r="AI511" s="270"/>
      <c r="AJ511" s="271"/>
      <c r="AK511" s="275">
        <v>40694</v>
      </c>
      <c r="AL511" s="270">
        <v>186.4</v>
      </c>
      <c r="AM511" s="275"/>
      <c r="AN511" s="271"/>
      <c r="AO511" s="275"/>
      <c r="AP511" s="271"/>
      <c r="AQ511" s="270"/>
      <c r="AR511" s="270"/>
      <c r="AS511" s="275"/>
      <c r="AT511" s="270"/>
      <c r="AU511" s="275"/>
      <c r="AV511" s="271"/>
      <c r="AW511" s="275"/>
      <c r="AX511" s="270"/>
      <c r="AY511" s="275"/>
      <c r="AZ511" s="270"/>
      <c r="BA511" s="275"/>
      <c r="BB511" s="270"/>
    </row>
    <row r="512" spans="29:54" x14ac:dyDescent="0.25">
      <c r="AC512" s="270"/>
      <c r="AD512" s="271"/>
      <c r="AE512" s="275">
        <v>43677</v>
      </c>
      <c r="AF512" s="271">
        <v>2.5249000000000001</v>
      </c>
      <c r="AG512" s="273"/>
      <c r="AI512" s="270"/>
      <c r="AJ512" s="271"/>
      <c r="AK512" s="275">
        <v>40724</v>
      </c>
      <c r="AL512" s="270">
        <v>190.3</v>
      </c>
      <c r="AM512" s="275"/>
      <c r="AN512" s="271"/>
      <c r="AO512" s="275"/>
      <c r="AP512" s="271"/>
      <c r="AQ512" s="270"/>
      <c r="AR512" s="270"/>
      <c r="AS512" s="275"/>
      <c r="AT512" s="270"/>
      <c r="AU512" s="275"/>
      <c r="AV512" s="271"/>
      <c r="AW512" s="275"/>
      <c r="AX512" s="270"/>
      <c r="AY512" s="275"/>
      <c r="AZ512" s="270"/>
      <c r="BA512" s="275"/>
      <c r="BB512" s="270"/>
    </row>
    <row r="513" spans="29:54" x14ac:dyDescent="0.25">
      <c r="AC513" s="270"/>
      <c r="AD513" s="271"/>
      <c r="AE513" s="275"/>
      <c r="AF513" s="271"/>
      <c r="AG513" s="273"/>
      <c r="AI513" s="270"/>
      <c r="AJ513" s="271"/>
      <c r="AK513" s="275">
        <v>40755</v>
      </c>
      <c r="AL513" s="270">
        <v>188.3</v>
      </c>
      <c r="AM513" s="275"/>
      <c r="AN513" s="271"/>
      <c r="AO513" s="275"/>
      <c r="AP513" s="271"/>
      <c r="AQ513" s="270"/>
      <c r="AR513" s="270"/>
      <c r="AS513" s="275"/>
      <c r="AT513" s="270"/>
      <c r="AU513" s="275"/>
      <c r="AV513" s="271"/>
      <c r="AW513" s="275"/>
      <c r="AX513" s="270"/>
      <c r="AY513" s="275"/>
      <c r="AZ513" s="270"/>
      <c r="BA513" s="275"/>
      <c r="BB513" s="270"/>
    </row>
    <row r="514" spans="29:54" x14ac:dyDescent="0.25">
      <c r="AC514" s="270"/>
      <c r="AD514" s="271"/>
      <c r="AE514" s="275"/>
      <c r="AF514" s="271"/>
      <c r="AG514" s="273"/>
      <c r="AI514" s="270"/>
      <c r="AJ514" s="271"/>
      <c r="AK514" s="275">
        <v>40786</v>
      </c>
      <c r="AL514" s="270">
        <v>195</v>
      </c>
      <c r="AM514" s="275"/>
      <c r="AN514" s="271"/>
      <c r="AO514" s="275"/>
      <c r="AP514" s="271"/>
      <c r="AQ514" s="270"/>
      <c r="AR514" s="270"/>
      <c r="AS514" s="275"/>
      <c r="AT514" s="270"/>
      <c r="AU514" s="275"/>
      <c r="AV514" s="271"/>
      <c r="AW514" s="275"/>
      <c r="AX514" s="270"/>
      <c r="AY514" s="275"/>
      <c r="AZ514" s="270"/>
      <c r="BA514" s="275"/>
      <c r="BB514" s="270"/>
    </row>
    <row r="515" spans="29:54" x14ac:dyDescent="0.25">
      <c r="AC515" s="270"/>
      <c r="AD515" s="271"/>
      <c r="AE515" s="275"/>
      <c r="AF515" s="271"/>
      <c r="AG515" s="273"/>
      <c r="AI515" s="270"/>
      <c r="AJ515" s="271"/>
      <c r="AK515" s="275">
        <v>40816</v>
      </c>
      <c r="AL515" s="270">
        <v>192.6</v>
      </c>
      <c r="AM515" s="275"/>
      <c r="AN515" s="271"/>
      <c r="AO515" s="275"/>
      <c r="AP515" s="271"/>
      <c r="AQ515" s="270"/>
      <c r="AR515" s="270"/>
      <c r="AS515" s="275"/>
      <c r="AT515" s="270"/>
      <c r="AU515" s="275"/>
      <c r="AV515" s="271"/>
      <c r="AW515" s="275"/>
      <c r="AX515" s="270"/>
      <c r="AY515" s="275"/>
      <c r="AZ515" s="270"/>
      <c r="BA515" s="275"/>
      <c r="BB515" s="270"/>
    </row>
    <row r="516" spans="29:54" x14ac:dyDescent="0.25">
      <c r="AC516" s="270"/>
      <c r="AD516" s="271"/>
      <c r="AE516" s="275"/>
      <c r="AF516" s="271"/>
      <c r="AG516" s="273"/>
      <c r="AI516" s="270"/>
      <c r="AJ516" s="271"/>
      <c r="AK516" s="275">
        <v>40847</v>
      </c>
      <c r="AL516" s="270">
        <v>188.4</v>
      </c>
      <c r="AM516" s="275"/>
      <c r="AN516" s="271"/>
      <c r="AO516" s="275"/>
      <c r="AP516" s="271"/>
      <c r="AQ516" s="270"/>
      <c r="AR516" s="270"/>
      <c r="AS516" s="275"/>
      <c r="AT516" s="270"/>
      <c r="AU516" s="275"/>
      <c r="AV516" s="271"/>
      <c r="AW516" s="275"/>
      <c r="AX516" s="270"/>
      <c r="AY516" s="275"/>
      <c r="AZ516" s="270"/>
      <c r="BA516" s="275"/>
      <c r="BB516" s="270"/>
    </row>
    <row r="517" spans="29:54" x14ac:dyDescent="0.25">
      <c r="AC517" s="270"/>
      <c r="AD517" s="271"/>
      <c r="AE517" s="275"/>
      <c r="AF517" s="271"/>
      <c r="AG517" s="273"/>
      <c r="AI517" s="270"/>
      <c r="AJ517" s="271"/>
      <c r="AK517" s="275">
        <v>40877</v>
      </c>
      <c r="AL517" s="270">
        <v>192.5</v>
      </c>
      <c r="AM517" s="275"/>
      <c r="AN517" s="271"/>
      <c r="AO517" s="275"/>
      <c r="AP517" s="271"/>
      <c r="AQ517" s="270"/>
      <c r="AR517" s="270"/>
      <c r="AS517" s="275"/>
      <c r="AT517" s="270"/>
      <c r="AU517" s="275"/>
      <c r="AV517" s="271"/>
      <c r="AW517" s="275"/>
      <c r="AX517" s="270"/>
      <c r="AY517" s="275"/>
      <c r="AZ517" s="270"/>
      <c r="BA517" s="275"/>
      <c r="BB517" s="270"/>
    </row>
    <row r="518" spans="29:54" x14ac:dyDescent="0.25">
      <c r="AC518" s="270"/>
      <c r="AD518" s="271"/>
      <c r="AE518" s="275"/>
      <c r="AF518" s="271"/>
      <c r="AG518" s="273"/>
      <c r="AI518" s="270"/>
      <c r="AJ518" s="271"/>
      <c r="AK518" s="275">
        <v>40908</v>
      </c>
      <c r="AL518" s="270">
        <v>189.3</v>
      </c>
      <c r="AM518" s="275"/>
      <c r="AN518" s="271"/>
      <c r="AO518" s="275"/>
      <c r="AP518" s="271"/>
      <c r="AQ518" s="270"/>
      <c r="AR518" s="270"/>
      <c r="AS518" s="275"/>
      <c r="AT518" s="270"/>
      <c r="AU518" s="275"/>
      <c r="AV518" s="271"/>
      <c r="AW518" s="275"/>
      <c r="AX518" s="270"/>
      <c r="AY518" s="275"/>
      <c r="AZ518" s="270"/>
      <c r="BA518" s="275"/>
      <c r="BB518" s="270"/>
    </row>
    <row r="519" spans="29:54" x14ac:dyDescent="0.25">
      <c r="AC519" s="270"/>
      <c r="AD519" s="271"/>
      <c r="AE519" s="275"/>
      <c r="AF519" s="271"/>
      <c r="AG519" s="273"/>
      <c r="AI519" s="270"/>
      <c r="AJ519" s="271"/>
      <c r="AK519" s="275">
        <v>40939</v>
      </c>
      <c r="AL519" s="270">
        <v>190.9</v>
      </c>
      <c r="AM519" s="275"/>
      <c r="AN519" s="271"/>
      <c r="AO519" s="275"/>
      <c r="AP519" s="271"/>
      <c r="AQ519" s="270"/>
      <c r="AR519" s="270"/>
      <c r="AS519" s="275"/>
      <c r="AT519" s="270"/>
      <c r="AU519" s="275"/>
      <c r="AV519" s="271"/>
      <c r="AW519" s="275"/>
      <c r="AX519" s="270"/>
      <c r="AY519" s="275"/>
      <c r="AZ519" s="270"/>
      <c r="BA519" s="275"/>
      <c r="BB519" s="270"/>
    </row>
    <row r="520" spans="29:54" x14ac:dyDescent="0.25">
      <c r="AC520" s="270"/>
      <c r="AD520" s="271"/>
      <c r="AE520" s="275"/>
      <c r="AF520" s="271"/>
      <c r="AG520" s="273"/>
      <c r="AI520" s="270"/>
      <c r="AJ520" s="271"/>
      <c r="AK520" s="275">
        <v>40968</v>
      </c>
      <c r="AL520" s="270">
        <v>192</v>
      </c>
      <c r="AM520" s="275"/>
      <c r="AN520" s="271"/>
      <c r="AO520" s="275"/>
      <c r="AP520" s="271"/>
      <c r="AQ520" s="270"/>
      <c r="AR520" s="270"/>
      <c r="AS520" s="275"/>
      <c r="AT520" s="270"/>
      <c r="AU520" s="275"/>
      <c r="AV520" s="271"/>
      <c r="AW520" s="275"/>
      <c r="AX520" s="270"/>
      <c r="AY520" s="275"/>
      <c r="AZ520" s="270"/>
      <c r="BA520" s="275"/>
      <c r="BB520" s="270"/>
    </row>
    <row r="521" spans="29:54" x14ac:dyDescent="0.25">
      <c r="AC521" s="270"/>
      <c r="AD521" s="271"/>
      <c r="AE521" s="275"/>
      <c r="AF521" s="271"/>
      <c r="AG521" s="273"/>
      <c r="AI521" s="270"/>
      <c r="AJ521" s="271"/>
      <c r="AK521" s="275">
        <v>40999</v>
      </c>
      <c r="AL521" s="270">
        <v>193.1</v>
      </c>
      <c r="AM521" s="275"/>
      <c r="AN521" s="271"/>
      <c r="AO521" s="275"/>
      <c r="AP521" s="271"/>
      <c r="AQ521" s="270"/>
      <c r="AR521" s="270"/>
      <c r="AS521" s="275"/>
      <c r="AT521" s="270"/>
      <c r="AU521" s="275"/>
      <c r="AV521" s="271"/>
      <c r="AW521" s="275"/>
      <c r="AX521" s="270"/>
      <c r="AY521" s="275"/>
      <c r="AZ521" s="270"/>
      <c r="BA521" s="275"/>
      <c r="BB521" s="270"/>
    </row>
    <row r="522" spans="29:54" x14ac:dyDescent="0.25">
      <c r="AC522" s="270"/>
      <c r="AD522" s="271"/>
      <c r="AE522" s="275"/>
      <c r="AF522" s="271"/>
      <c r="AG522" s="273"/>
      <c r="AI522" s="270"/>
      <c r="AJ522" s="271"/>
      <c r="AK522" s="275">
        <v>41029</v>
      </c>
      <c r="AL522" s="270">
        <v>186.6</v>
      </c>
      <c r="AM522" s="275"/>
      <c r="AN522" s="271"/>
      <c r="AO522" s="275"/>
      <c r="AP522" s="271"/>
      <c r="AQ522" s="270"/>
      <c r="AR522" s="270"/>
      <c r="AS522" s="275"/>
      <c r="AT522" s="270"/>
      <c r="AU522" s="275"/>
      <c r="AV522" s="271"/>
      <c r="AW522" s="275"/>
      <c r="AX522" s="270"/>
      <c r="AY522" s="275"/>
      <c r="AZ522" s="270"/>
      <c r="BA522" s="275"/>
      <c r="BB522" s="270"/>
    </row>
    <row r="523" spans="29:54" x14ac:dyDescent="0.25">
      <c r="AC523" s="270"/>
      <c r="AD523" s="271"/>
      <c r="AE523" s="275"/>
      <c r="AF523" s="271"/>
      <c r="AG523" s="273"/>
      <c r="AI523" s="270"/>
      <c r="AJ523" s="271"/>
      <c r="AK523" s="275">
        <v>41060</v>
      </c>
      <c r="AL523" s="270">
        <v>185.6</v>
      </c>
      <c r="AM523" s="275"/>
      <c r="AN523" s="271"/>
      <c r="AO523" s="275"/>
      <c r="AP523" s="271"/>
      <c r="AQ523" s="270"/>
      <c r="AR523" s="270"/>
      <c r="AS523" s="275"/>
      <c r="AT523" s="270"/>
      <c r="AU523" s="275"/>
      <c r="AV523" s="271"/>
      <c r="AW523" s="275"/>
      <c r="AX523" s="270"/>
      <c r="AY523" s="275"/>
      <c r="AZ523" s="270"/>
      <c r="BA523" s="275"/>
      <c r="BB523" s="270"/>
    </row>
    <row r="524" spans="29:54" x14ac:dyDescent="0.25">
      <c r="AC524" s="270"/>
      <c r="AD524" s="271"/>
      <c r="AE524" s="275"/>
      <c r="AF524" s="271"/>
      <c r="AG524" s="273"/>
      <c r="AI524" s="270"/>
      <c r="AJ524" s="271"/>
      <c r="AK524" s="275">
        <v>41090</v>
      </c>
      <c r="AL524" s="270">
        <v>185.1</v>
      </c>
      <c r="AM524" s="275"/>
      <c r="AN524" s="271"/>
      <c r="AO524" s="275"/>
      <c r="AP524" s="271"/>
      <c r="AQ524" s="270"/>
      <c r="AR524" s="270"/>
      <c r="AS524" s="275"/>
      <c r="AT524" s="270"/>
      <c r="AU524" s="275"/>
      <c r="AV524" s="271"/>
      <c r="AW524" s="275"/>
      <c r="AX524" s="270"/>
      <c r="AY524" s="275"/>
      <c r="AZ524" s="270"/>
      <c r="BA524" s="275"/>
      <c r="BB524" s="270"/>
    </row>
    <row r="525" spans="29:54" x14ac:dyDescent="0.25">
      <c r="AC525" s="270"/>
      <c r="AD525" s="271"/>
      <c r="AE525" s="275"/>
      <c r="AF525" s="271"/>
      <c r="AG525" s="273"/>
      <c r="AI525" s="270"/>
      <c r="AJ525" s="271"/>
      <c r="AK525" s="275">
        <v>41121</v>
      </c>
      <c r="AL525" s="270">
        <v>194.8</v>
      </c>
      <c r="AM525" s="275"/>
      <c r="AN525" s="271"/>
      <c r="AO525" s="275"/>
      <c r="AP525" s="271"/>
      <c r="AQ525" s="270"/>
      <c r="AR525" s="270"/>
      <c r="AS525" s="275"/>
      <c r="AT525" s="270"/>
      <c r="AU525" s="275"/>
      <c r="AV525" s="271"/>
      <c r="AW525" s="275"/>
      <c r="AX525" s="270"/>
      <c r="AY525" s="275"/>
      <c r="AZ525" s="270"/>
      <c r="BA525" s="275"/>
      <c r="BB525" s="270"/>
    </row>
    <row r="526" spans="29:54" x14ac:dyDescent="0.25">
      <c r="AC526" s="270"/>
      <c r="AD526" s="271"/>
      <c r="AE526" s="275"/>
      <c r="AF526" s="271"/>
      <c r="AG526" s="273"/>
      <c r="AI526" s="270"/>
      <c r="AJ526" s="271"/>
      <c r="AK526" s="275">
        <v>41152</v>
      </c>
      <c r="AL526" s="270">
        <v>201.5</v>
      </c>
      <c r="AM526" s="275"/>
      <c r="AN526" s="271"/>
      <c r="AO526" s="275"/>
      <c r="AP526" s="271"/>
      <c r="AQ526" s="270"/>
      <c r="AR526" s="270"/>
      <c r="AS526" s="275"/>
      <c r="AT526" s="270"/>
      <c r="AU526" s="275"/>
      <c r="AV526" s="271"/>
      <c r="AW526" s="275"/>
      <c r="AX526" s="270"/>
      <c r="AY526" s="275"/>
      <c r="AZ526" s="270"/>
      <c r="BA526" s="275"/>
      <c r="BB526" s="270"/>
    </row>
    <row r="527" spans="29:54" x14ac:dyDescent="0.25">
      <c r="AC527" s="270"/>
      <c r="AD527" s="271"/>
      <c r="AE527" s="275"/>
      <c r="AF527" s="271"/>
      <c r="AG527" s="273"/>
      <c r="AI527" s="270"/>
      <c r="AJ527" s="271"/>
      <c r="AK527" s="275">
        <v>41182</v>
      </c>
      <c r="AL527" s="270">
        <v>204.1</v>
      </c>
      <c r="AM527" s="275"/>
      <c r="AN527" s="271"/>
      <c r="AO527" s="275"/>
      <c r="AP527" s="271"/>
      <c r="AQ527" s="270"/>
      <c r="AR527" s="270"/>
      <c r="AS527" s="275"/>
      <c r="AT527" s="270"/>
      <c r="AU527" s="275"/>
      <c r="AV527" s="271"/>
      <c r="AW527" s="275"/>
      <c r="AX527" s="270"/>
      <c r="AY527" s="275"/>
      <c r="AZ527" s="270"/>
      <c r="BA527" s="275"/>
      <c r="BB527" s="270"/>
    </row>
    <row r="528" spans="29:54" x14ac:dyDescent="0.25">
      <c r="AC528" s="270"/>
      <c r="AD528" s="271"/>
      <c r="AE528" s="275"/>
      <c r="AF528" s="271"/>
      <c r="AG528" s="273"/>
      <c r="AI528" s="270"/>
      <c r="AJ528" s="271"/>
      <c r="AK528" s="275">
        <v>41213</v>
      </c>
      <c r="AL528" s="270">
        <v>206.6</v>
      </c>
      <c r="AM528" s="275"/>
      <c r="AN528" s="271"/>
      <c r="AO528" s="275"/>
      <c r="AP528" s="271"/>
      <c r="AQ528" s="270"/>
      <c r="AR528" s="270"/>
      <c r="AS528" s="275"/>
      <c r="AT528" s="270"/>
      <c r="AU528" s="275"/>
      <c r="AV528" s="271"/>
      <c r="AW528" s="275"/>
      <c r="AX528" s="270"/>
      <c r="AY528" s="275"/>
      <c r="AZ528" s="270"/>
      <c r="BA528" s="275"/>
      <c r="BB528" s="270"/>
    </row>
    <row r="529" spans="29:54" x14ac:dyDescent="0.25">
      <c r="AC529" s="270"/>
      <c r="AD529" s="271"/>
      <c r="AE529" s="275"/>
      <c r="AF529" s="271"/>
      <c r="AG529" s="273"/>
      <c r="AI529" s="270"/>
      <c r="AJ529" s="271"/>
      <c r="AK529" s="275">
        <v>41243</v>
      </c>
      <c r="AL529" s="270">
        <v>208.3</v>
      </c>
      <c r="AM529" s="275"/>
      <c r="AN529" s="271"/>
      <c r="AO529" s="275"/>
      <c r="AP529" s="271"/>
      <c r="AQ529" s="270"/>
      <c r="AR529" s="270"/>
      <c r="AS529" s="275"/>
      <c r="AT529" s="270"/>
      <c r="AU529" s="275"/>
      <c r="AV529" s="271"/>
      <c r="AW529" s="275"/>
      <c r="AX529" s="270"/>
      <c r="AY529" s="275"/>
      <c r="AZ529" s="270"/>
      <c r="BA529" s="275"/>
      <c r="BB529" s="270"/>
    </row>
    <row r="530" spans="29:54" x14ac:dyDescent="0.25">
      <c r="AC530" s="270"/>
      <c r="AD530" s="271"/>
      <c r="AE530" s="275"/>
      <c r="AF530" s="271"/>
      <c r="AG530" s="273"/>
      <c r="AI530" s="270"/>
      <c r="AJ530" s="271"/>
      <c r="AK530" s="275">
        <v>41274</v>
      </c>
      <c r="AL530" s="270">
        <v>209.5</v>
      </c>
      <c r="AM530" s="275"/>
      <c r="AN530" s="271"/>
      <c r="AO530" s="275"/>
      <c r="AP530" s="271"/>
      <c r="AQ530" s="270"/>
      <c r="AR530" s="270"/>
      <c r="AS530" s="275"/>
      <c r="AT530" s="270"/>
      <c r="AU530" s="275"/>
      <c r="AV530" s="271"/>
      <c r="AW530" s="275"/>
      <c r="AX530" s="270"/>
      <c r="AY530" s="275"/>
      <c r="AZ530" s="270"/>
      <c r="BA530" s="275"/>
      <c r="BB530" s="270"/>
    </row>
    <row r="531" spans="29:54" x14ac:dyDescent="0.25">
      <c r="AC531" s="270"/>
      <c r="AD531" s="271"/>
      <c r="AE531" s="275"/>
      <c r="AF531" s="271"/>
      <c r="AG531" s="273"/>
      <c r="AI531" s="270"/>
      <c r="AJ531" s="271"/>
      <c r="AK531" s="275">
        <v>41305</v>
      </c>
      <c r="AL531" s="270">
        <v>207.6</v>
      </c>
      <c r="AM531" s="275"/>
      <c r="AN531" s="271"/>
      <c r="AO531" s="275"/>
      <c r="AP531" s="271"/>
      <c r="AQ531" s="270"/>
      <c r="AR531" s="270"/>
      <c r="AS531" s="275"/>
      <c r="AT531" s="270"/>
      <c r="AU531" s="275"/>
      <c r="AV531" s="271"/>
      <c r="AW531" s="275"/>
      <c r="AX531" s="270"/>
      <c r="AY531" s="275"/>
      <c r="AZ531" s="270"/>
      <c r="BA531" s="275"/>
      <c r="BB531" s="270"/>
    </row>
    <row r="532" spans="29:54" x14ac:dyDescent="0.25">
      <c r="AC532" s="270"/>
      <c r="AD532" s="271"/>
      <c r="AE532" s="275"/>
      <c r="AF532" s="271"/>
      <c r="AG532" s="273"/>
      <c r="AI532" s="270"/>
      <c r="AJ532" s="271"/>
      <c r="AK532" s="275">
        <v>41333</v>
      </c>
      <c r="AL532" s="270">
        <v>205.8</v>
      </c>
      <c r="AM532" s="275"/>
      <c r="AN532" s="271"/>
      <c r="AO532" s="275"/>
      <c r="AP532" s="271"/>
      <c r="AQ532" s="270"/>
      <c r="AR532" s="270"/>
      <c r="AS532" s="275"/>
      <c r="AT532" s="270"/>
      <c r="AU532" s="275"/>
      <c r="AV532" s="271"/>
      <c r="AW532" s="275"/>
      <c r="AX532" s="270"/>
      <c r="AY532" s="275"/>
      <c r="AZ532" s="270"/>
      <c r="BA532" s="275"/>
      <c r="BB532" s="270"/>
    </row>
    <row r="533" spans="29:54" x14ac:dyDescent="0.25">
      <c r="AC533" s="270"/>
      <c r="AD533" s="271"/>
      <c r="AE533" s="275"/>
      <c r="AF533" s="271"/>
      <c r="AG533" s="273"/>
      <c r="AI533" s="270"/>
      <c r="AJ533" s="271"/>
      <c r="AK533" s="275">
        <v>41364</v>
      </c>
      <c r="AL533" s="270">
        <v>204.1</v>
      </c>
      <c r="AM533" s="275"/>
      <c r="AN533" s="271"/>
      <c r="AO533" s="275"/>
      <c r="AP533" s="271"/>
      <c r="AQ533" s="270"/>
      <c r="AR533" s="270"/>
      <c r="AS533" s="275"/>
      <c r="AT533" s="270"/>
      <c r="AU533" s="275"/>
      <c r="AV533" s="271"/>
      <c r="AW533" s="275"/>
      <c r="AX533" s="270"/>
      <c r="AY533" s="275"/>
      <c r="AZ533" s="270"/>
      <c r="BA533" s="275"/>
      <c r="BB533" s="270"/>
    </row>
    <row r="534" spans="29:54" x14ac:dyDescent="0.25">
      <c r="AC534" s="270"/>
      <c r="AD534" s="271"/>
      <c r="AE534" s="275"/>
      <c r="AF534" s="271"/>
      <c r="AG534" s="273"/>
      <c r="AI534" s="270"/>
      <c r="AJ534" s="271"/>
      <c r="AK534" s="275">
        <v>41394</v>
      </c>
      <c r="AL534" s="270">
        <v>198.6</v>
      </c>
      <c r="AM534" s="275"/>
      <c r="AN534" s="271"/>
      <c r="AO534" s="275"/>
      <c r="AP534" s="271"/>
      <c r="AQ534" s="270"/>
      <c r="AR534" s="270"/>
      <c r="AS534" s="275"/>
      <c r="AT534" s="270"/>
      <c r="AU534" s="275"/>
      <c r="AV534" s="271"/>
      <c r="AW534" s="275"/>
      <c r="AX534" s="270"/>
      <c r="AY534" s="275"/>
      <c r="AZ534" s="270"/>
      <c r="BA534" s="275"/>
      <c r="BB534" s="270"/>
    </row>
    <row r="535" spans="29:54" x14ac:dyDescent="0.25">
      <c r="AC535" s="270"/>
      <c r="AD535" s="271"/>
      <c r="AE535" s="275"/>
      <c r="AF535" s="271"/>
      <c r="AG535" s="273"/>
      <c r="AI535" s="270"/>
      <c r="AJ535" s="271"/>
      <c r="AK535" s="275">
        <v>41425</v>
      </c>
      <c r="AL535" s="270">
        <v>203.5</v>
      </c>
      <c r="AM535" s="275"/>
      <c r="AN535" s="271"/>
      <c r="AO535" s="275"/>
      <c r="AP535" s="271"/>
      <c r="AQ535" s="270"/>
      <c r="AR535" s="270"/>
      <c r="AS535" s="275"/>
      <c r="AT535" s="270"/>
      <c r="AU535" s="275"/>
      <c r="AV535" s="271"/>
      <c r="AW535" s="275"/>
      <c r="AX535" s="270"/>
      <c r="AY535" s="275"/>
      <c r="AZ535" s="270"/>
      <c r="BA535" s="275"/>
      <c r="BB535" s="270"/>
    </row>
    <row r="536" spans="29:54" x14ac:dyDescent="0.25">
      <c r="AC536" s="270"/>
      <c r="AD536" s="271"/>
      <c r="AE536" s="275"/>
      <c r="AF536" s="271"/>
      <c r="AG536" s="273"/>
      <c r="AI536" s="270"/>
      <c r="AJ536" s="271"/>
      <c r="AK536" s="275">
        <v>41455</v>
      </c>
      <c r="AL536" s="270">
        <v>203.5</v>
      </c>
      <c r="AM536" s="275"/>
      <c r="AN536" s="271"/>
      <c r="AO536" s="275"/>
      <c r="AP536" s="271"/>
      <c r="AQ536" s="270"/>
      <c r="AR536" s="270"/>
      <c r="AS536" s="275"/>
      <c r="AT536" s="270"/>
      <c r="AU536" s="275"/>
      <c r="AV536" s="271"/>
      <c r="AW536" s="275"/>
      <c r="AX536" s="270"/>
      <c r="AY536" s="275"/>
      <c r="AZ536" s="270"/>
      <c r="BA536" s="275"/>
      <c r="BB536" s="270"/>
    </row>
    <row r="537" spans="29:54" x14ac:dyDescent="0.25">
      <c r="AC537" s="270"/>
      <c r="AD537" s="271"/>
      <c r="AE537" s="275"/>
      <c r="AF537" s="271"/>
      <c r="AG537" s="273"/>
      <c r="AI537" s="270"/>
      <c r="AJ537" s="271"/>
      <c r="AK537" s="275">
        <v>41486</v>
      </c>
      <c r="AL537" s="270">
        <v>201.4</v>
      </c>
      <c r="AM537" s="275"/>
      <c r="AN537" s="271"/>
      <c r="AO537" s="275"/>
      <c r="AP537" s="271"/>
      <c r="AQ537" s="270"/>
      <c r="AR537" s="270"/>
      <c r="AS537" s="275"/>
      <c r="AT537" s="270"/>
      <c r="AU537" s="275"/>
      <c r="AV537" s="271"/>
      <c r="AW537" s="275"/>
      <c r="AX537" s="270"/>
      <c r="AY537" s="275"/>
      <c r="AZ537" s="270"/>
      <c r="BA537" s="275"/>
      <c r="BB537" s="270"/>
    </row>
    <row r="538" spans="29:54" x14ac:dyDescent="0.25">
      <c r="AC538" s="270"/>
      <c r="AD538" s="271"/>
      <c r="AE538" s="275"/>
      <c r="AF538" s="271"/>
      <c r="AG538" s="273"/>
      <c r="AI538" s="270"/>
      <c r="AJ538" s="271"/>
      <c r="AK538" s="275">
        <v>41517</v>
      </c>
      <c r="AL538" s="270">
        <v>194.7</v>
      </c>
      <c r="AM538" s="275"/>
      <c r="AN538" s="271"/>
      <c r="AO538" s="275"/>
      <c r="AP538" s="271"/>
      <c r="AQ538" s="270"/>
      <c r="AR538" s="270"/>
      <c r="AS538" s="275"/>
      <c r="AT538" s="270"/>
      <c r="AU538" s="275"/>
      <c r="AV538" s="271"/>
      <c r="AW538" s="275"/>
      <c r="AX538" s="270"/>
      <c r="AY538" s="275"/>
      <c r="AZ538" s="270"/>
      <c r="BA538" s="275"/>
      <c r="BB538" s="270"/>
    </row>
    <row r="539" spans="29:54" x14ac:dyDescent="0.25">
      <c r="AC539" s="270"/>
      <c r="AD539" s="271"/>
      <c r="AE539" s="275"/>
      <c r="AF539" s="271"/>
      <c r="AG539" s="273"/>
      <c r="AI539" s="270"/>
      <c r="AJ539" s="271"/>
      <c r="AK539" s="275">
        <v>41547</v>
      </c>
      <c r="AL539" s="270">
        <v>193.8</v>
      </c>
      <c r="AM539" s="275"/>
      <c r="AN539" s="271"/>
      <c r="AO539" s="275"/>
      <c r="AP539" s="271"/>
      <c r="AQ539" s="270"/>
      <c r="AR539" s="270"/>
      <c r="AS539" s="275"/>
      <c r="AT539" s="270"/>
      <c r="AU539" s="275"/>
      <c r="AV539" s="271"/>
      <c r="AW539" s="275"/>
      <c r="AX539" s="270"/>
      <c r="AY539" s="275"/>
      <c r="AZ539" s="270"/>
      <c r="BA539" s="275"/>
      <c r="BB539" s="270"/>
    </row>
    <row r="540" spans="29:54" x14ac:dyDescent="0.25">
      <c r="AC540" s="270"/>
      <c r="AD540" s="271"/>
      <c r="AE540" s="275"/>
      <c r="AF540" s="271"/>
      <c r="AG540" s="273"/>
      <c r="AI540" s="270"/>
      <c r="AJ540" s="271"/>
      <c r="AK540" s="275">
        <v>41578</v>
      </c>
      <c r="AL540" s="270">
        <v>196.7</v>
      </c>
      <c r="AM540" s="275"/>
      <c r="AN540" s="271"/>
      <c r="AO540" s="275"/>
      <c r="AP540" s="271"/>
      <c r="AQ540" s="270"/>
      <c r="AR540" s="270"/>
      <c r="AS540" s="275"/>
      <c r="AT540" s="270"/>
      <c r="AU540" s="275"/>
      <c r="AV540" s="271"/>
      <c r="AW540" s="275"/>
      <c r="AX540" s="270"/>
      <c r="AY540" s="275"/>
      <c r="AZ540" s="270"/>
      <c r="BA540" s="275"/>
      <c r="BB540" s="270"/>
    </row>
    <row r="541" spans="29:54" x14ac:dyDescent="0.25">
      <c r="AC541" s="270"/>
      <c r="AD541" s="271"/>
      <c r="AE541" s="275"/>
      <c r="AF541" s="271"/>
      <c r="AG541" s="273"/>
      <c r="AI541" s="270"/>
      <c r="AJ541" s="271"/>
      <c r="AK541" s="275">
        <v>41608</v>
      </c>
      <c r="AL541" s="270">
        <v>195.8</v>
      </c>
      <c r="AM541" s="275"/>
      <c r="AN541" s="271"/>
      <c r="AO541" s="275"/>
      <c r="AP541" s="271"/>
      <c r="AQ541" s="270"/>
      <c r="AR541" s="270"/>
      <c r="AS541" s="275"/>
      <c r="AT541" s="270"/>
      <c r="AU541" s="275"/>
      <c r="AV541" s="271"/>
      <c r="AW541" s="275"/>
      <c r="AX541" s="270"/>
      <c r="AY541" s="275"/>
      <c r="AZ541" s="270"/>
      <c r="BA541" s="275"/>
      <c r="BB541" s="270"/>
    </row>
    <row r="542" spans="29:54" x14ac:dyDescent="0.25">
      <c r="AC542" s="270"/>
      <c r="AD542" s="271"/>
      <c r="AE542" s="275"/>
      <c r="AF542" s="271"/>
      <c r="AG542" s="273"/>
      <c r="AI542" s="270"/>
      <c r="AJ542" s="271"/>
      <c r="AK542" s="275">
        <v>41639</v>
      </c>
      <c r="AL542" s="270">
        <v>196</v>
      </c>
      <c r="AM542" s="275"/>
      <c r="AN542" s="271"/>
      <c r="AO542" s="275"/>
      <c r="AP542" s="271"/>
      <c r="AQ542" s="270"/>
      <c r="AR542" s="270"/>
      <c r="AS542" s="275"/>
      <c r="AT542" s="270"/>
      <c r="AU542" s="275"/>
      <c r="AV542" s="271"/>
      <c r="AW542" s="275"/>
      <c r="AX542" s="270"/>
      <c r="AY542" s="275"/>
      <c r="AZ542" s="270"/>
      <c r="BA542" s="275"/>
      <c r="BB542" s="270"/>
    </row>
    <row r="543" spans="29:54" x14ac:dyDescent="0.25">
      <c r="AC543" s="270"/>
      <c r="AD543" s="271"/>
      <c r="AE543" s="275"/>
      <c r="AF543" s="271"/>
      <c r="AG543" s="273"/>
      <c r="AI543" s="270"/>
      <c r="AJ543" s="271"/>
      <c r="AK543" s="275">
        <v>41670</v>
      </c>
      <c r="AL543" s="270">
        <v>201.1</v>
      </c>
      <c r="AM543" s="275"/>
      <c r="AN543" s="271"/>
      <c r="AO543" s="275"/>
      <c r="AP543" s="271"/>
      <c r="AQ543" s="270"/>
      <c r="AR543" s="270"/>
      <c r="AS543" s="275"/>
      <c r="AT543" s="270"/>
      <c r="AU543" s="275"/>
      <c r="AV543" s="271"/>
      <c r="AW543" s="275"/>
      <c r="AX543" s="270"/>
      <c r="AY543" s="275"/>
      <c r="AZ543" s="270"/>
      <c r="BA543" s="275"/>
      <c r="BB543" s="270"/>
    </row>
    <row r="544" spans="29:54" x14ac:dyDescent="0.25">
      <c r="AC544" s="270"/>
      <c r="AD544" s="271"/>
      <c r="AE544" s="275"/>
      <c r="AF544" s="271"/>
      <c r="AG544" s="273"/>
      <c r="AI544" s="270"/>
      <c r="AJ544" s="271"/>
      <c r="AK544" s="275">
        <v>41698</v>
      </c>
      <c r="AL544" s="270">
        <v>203.6</v>
      </c>
      <c r="AM544" s="275"/>
      <c r="AN544" s="271"/>
      <c r="AO544" s="275"/>
      <c r="AP544" s="271"/>
      <c r="AQ544" s="270"/>
      <c r="AR544" s="270"/>
      <c r="AS544" s="275"/>
      <c r="AT544" s="270"/>
      <c r="AU544" s="275"/>
      <c r="AV544" s="271"/>
      <c r="AW544" s="275"/>
      <c r="AX544" s="270"/>
      <c r="AY544" s="275"/>
      <c r="AZ544" s="270"/>
      <c r="BA544" s="275"/>
      <c r="BB544" s="270"/>
    </row>
    <row r="545" spans="29:54" x14ac:dyDescent="0.25">
      <c r="AC545" s="270"/>
      <c r="AD545" s="271"/>
      <c r="AE545" s="275"/>
      <c r="AF545" s="271"/>
      <c r="AG545" s="273"/>
      <c r="AI545" s="270"/>
      <c r="AJ545" s="271"/>
      <c r="AK545" s="275">
        <v>41729</v>
      </c>
      <c r="AL545" s="270">
        <v>214.4</v>
      </c>
      <c r="AM545" s="275"/>
      <c r="AN545" s="271"/>
      <c r="AO545" s="275"/>
      <c r="AP545" s="271"/>
      <c r="AQ545" s="270"/>
      <c r="AR545" s="270"/>
      <c r="AS545" s="275"/>
      <c r="AT545" s="270"/>
      <c r="AU545" s="275"/>
      <c r="AV545" s="271"/>
      <c r="AW545" s="275"/>
      <c r="AX545" s="270"/>
      <c r="AY545" s="275"/>
      <c r="AZ545" s="270"/>
      <c r="BA545" s="275"/>
      <c r="BB545" s="270"/>
    </row>
    <row r="546" spans="29:54" x14ac:dyDescent="0.25">
      <c r="AC546" s="270"/>
      <c r="AD546" s="271"/>
      <c r="AE546" s="275"/>
      <c r="AF546" s="271"/>
      <c r="AG546" s="273"/>
      <c r="AI546" s="270"/>
      <c r="AJ546" s="271"/>
      <c r="AK546" s="275">
        <v>41759</v>
      </c>
      <c r="AL546" s="270">
        <v>220.5</v>
      </c>
      <c r="AM546" s="275"/>
      <c r="AN546" s="271"/>
      <c r="AO546" s="275"/>
      <c r="AP546" s="271"/>
      <c r="AQ546" s="270"/>
      <c r="AR546" s="270"/>
      <c r="AS546" s="275"/>
      <c r="AT546" s="270"/>
      <c r="AU546" s="275"/>
      <c r="AV546" s="271"/>
      <c r="AW546" s="275"/>
      <c r="AX546" s="270"/>
      <c r="AY546" s="275"/>
      <c r="AZ546" s="270"/>
      <c r="BA546" s="275"/>
      <c r="BB546" s="270"/>
    </row>
    <row r="547" spans="29:54" x14ac:dyDescent="0.25">
      <c r="AC547" s="270"/>
      <c r="AD547" s="271"/>
      <c r="AE547" s="275"/>
      <c r="AF547" s="271"/>
      <c r="AG547" s="273"/>
      <c r="AI547" s="270"/>
      <c r="AJ547" s="271"/>
      <c r="AK547" s="275">
        <v>41790</v>
      </c>
      <c r="AL547" s="270">
        <v>215.7</v>
      </c>
      <c r="AM547" s="275"/>
      <c r="AN547" s="271"/>
      <c r="AO547" s="275"/>
      <c r="AP547" s="271"/>
      <c r="AQ547" s="270"/>
      <c r="AR547" s="270"/>
      <c r="AS547" s="275"/>
      <c r="AT547" s="270"/>
      <c r="AU547" s="275"/>
      <c r="AV547" s="271"/>
      <c r="AW547" s="275"/>
      <c r="AX547" s="270"/>
      <c r="AY547" s="275"/>
      <c r="AZ547" s="270"/>
      <c r="BA547" s="275"/>
      <c r="BB547" s="270"/>
    </row>
    <row r="548" spans="29:54" x14ac:dyDescent="0.25">
      <c r="AC548" s="270"/>
      <c r="AD548" s="271"/>
      <c r="AE548" s="275"/>
      <c r="AF548" s="271"/>
      <c r="AG548" s="273"/>
      <c r="AI548" s="270"/>
      <c r="AJ548" s="271"/>
      <c r="AK548" s="275">
        <v>41820</v>
      </c>
      <c r="AL548" s="270">
        <v>211.3</v>
      </c>
      <c r="AM548" s="275"/>
      <c r="AN548" s="271"/>
      <c r="AO548" s="275"/>
      <c r="AP548" s="271"/>
      <c r="AQ548" s="270"/>
      <c r="AR548" s="270"/>
      <c r="AS548" s="275"/>
      <c r="AT548" s="270"/>
      <c r="AU548" s="275"/>
      <c r="AV548" s="271"/>
      <c r="AW548" s="275"/>
      <c r="AX548" s="270"/>
      <c r="AY548" s="275"/>
      <c r="AZ548" s="270"/>
      <c r="BA548" s="275"/>
      <c r="BB548" s="270"/>
    </row>
    <row r="549" spans="29:54" x14ac:dyDescent="0.25">
      <c r="AC549" s="270"/>
      <c r="AD549" s="271"/>
      <c r="AE549" s="275"/>
      <c r="AF549" s="271"/>
      <c r="AG549" s="273"/>
      <c r="AI549" s="270"/>
      <c r="AJ549" s="271"/>
      <c r="AK549" s="275">
        <v>41851</v>
      </c>
      <c r="AL549" s="270">
        <v>209.7</v>
      </c>
      <c r="AM549" s="275"/>
      <c r="AN549" s="271"/>
      <c r="AO549" s="275"/>
      <c r="AP549" s="271"/>
      <c r="AQ549" s="270"/>
      <c r="AR549" s="270"/>
      <c r="AS549" s="275"/>
      <c r="AT549" s="270"/>
      <c r="AU549" s="275"/>
      <c r="AV549" s="271"/>
      <c r="AW549" s="275"/>
      <c r="AX549" s="270"/>
      <c r="AY549" s="275"/>
      <c r="AZ549" s="270"/>
      <c r="BA549" s="275"/>
      <c r="BB549" s="270"/>
    </row>
    <row r="550" spans="29:54" x14ac:dyDescent="0.25">
      <c r="AC550" s="270"/>
      <c r="AD550" s="271"/>
      <c r="AE550" s="275"/>
      <c r="AF550" s="271"/>
      <c r="AG550" s="273"/>
      <c r="AI550" s="270"/>
      <c r="AJ550" s="271"/>
      <c r="AK550" s="275">
        <v>41882</v>
      </c>
      <c r="AL550" s="270">
        <v>205.3</v>
      </c>
      <c r="AM550" s="275"/>
      <c r="AN550" s="271"/>
      <c r="AO550" s="275"/>
      <c r="AP550" s="271"/>
      <c r="AQ550" s="270"/>
      <c r="AR550" s="270"/>
      <c r="AS550" s="275"/>
      <c r="AT550" s="270"/>
      <c r="AU550" s="275"/>
      <c r="AV550" s="271"/>
      <c r="AW550" s="275"/>
      <c r="AX550" s="270"/>
      <c r="AY550" s="275"/>
      <c r="AZ550" s="270"/>
      <c r="BA550" s="275"/>
      <c r="BB550" s="270"/>
    </row>
    <row r="551" spans="29:54" x14ac:dyDescent="0.25">
      <c r="AC551" s="270"/>
      <c r="AD551" s="271"/>
      <c r="AE551" s="275"/>
      <c r="AF551" s="271"/>
      <c r="AG551" s="273"/>
      <c r="AI551" s="270"/>
      <c r="AJ551" s="271"/>
      <c r="AK551" s="275">
        <v>41912</v>
      </c>
      <c r="AL551" s="270">
        <v>212.9</v>
      </c>
      <c r="AM551" s="275"/>
      <c r="AN551" s="271"/>
      <c r="AO551" s="275"/>
      <c r="AP551" s="271"/>
      <c r="AQ551" s="270"/>
      <c r="AR551" s="270"/>
      <c r="AS551" s="275"/>
      <c r="AT551" s="270"/>
      <c r="AU551" s="275"/>
      <c r="AV551" s="271"/>
      <c r="AW551" s="275"/>
      <c r="AX551" s="270"/>
      <c r="AY551" s="275"/>
      <c r="AZ551" s="270"/>
      <c r="BA551" s="275"/>
      <c r="BB551" s="270"/>
    </row>
    <row r="552" spans="29:54" x14ac:dyDescent="0.25">
      <c r="AC552" s="270"/>
      <c r="AD552" s="271"/>
      <c r="AE552" s="275"/>
      <c r="AF552" s="271"/>
      <c r="AG552" s="273"/>
      <c r="AI552" s="270"/>
      <c r="AJ552" s="271"/>
      <c r="AK552" s="275">
        <v>41943</v>
      </c>
      <c r="AL552" s="270">
        <v>213</v>
      </c>
      <c r="AM552" s="275"/>
      <c r="AN552" s="271"/>
      <c r="AO552" s="275"/>
      <c r="AP552" s="271"/>
      <c r="AQ552" s="270"/>
      <c r="AR552" s="270"/>
      <c r="AS552" s="275"/>
      <c r="AT552" s="270"/>
      <c r="AU552" s="275"/>
      <c r="AV552" s="271"/>
      <c r="AW552" s="275"/>
      <c r="AX552" s="270"/>
      <c r="AY552" s="275"/>
      <c r="AZ552" s="270"/>
      <c r="BA552" s="275"/>
      <c r="BB552" s="270"/>
    </row>
    <row r="553" spans="29:54" x14ac:dyDescent="0.25">
      <c r="AC553" s="270"/>
      <c r="AD553" s="271"/>
      <c r="AE553" s="275"/>
      <c r="AF553" s="271"/>
      <c r="AG553" s="273"/>
      <c r="AI553" s="270"/>
      <c r="AJ553" s="271"/>
      <c r="AK553" s="275">
        <v>41973</v>
      </c>
      <c r="AL553" s="270">
        <v>215.1</v>
      </c>
      <c r="AM553" s="275"/>
      <c r="AN553" s="271"/>
      <c r="AO553" s="275"/>
      <c r="AP553" s="271"/>
      <c r="AQ553" s="270"/>
      <c r="AR553" s="270"/>
      <c r="AS553" s="275"/>
      <c r="AT553" s="270"/>
      <c r="AU553" s="275"/>
      <c r="AV553" s="271"/>
      <c r="AW553" s="275"/>
      <c r="AX553" s="270"/>
      <c r="AY553" s="275"/>
      <c r="AZ553" s="270"/>
      <c r="BA553" s="275"/>
      <c r="BB553" s="270"/>
    </row>
    <row r="554" spans="29:54" x14ac:dyDescent="0.25">
      <c r="AC554" s="270"/>
      <c r="AD554" s="271"/>
      <c r="AE554" s="275"/>
      <c r="AF554" s="271"/>
      <c r="AG554" s="273"/>
      <c r="AI554" s="270"/>
      <c r="AJ554" s="271"/>
      <c r="AK554" s="275">
        <v>42004</v>
      </c>
      <c r="AL554" s="270">
        <v>201.4</v>
      </c>
      <c r="AM554" s="275"/>
      <c r="AN554" s="271"/>
      <c r="AO554" s="275"/>
      <c r="AP554" s="271"/>
      <c r="AQ554" s="270"/>
      <c r="AR554" s="270"/>
      <c r="AS554" s="275"/>
      <c r="AT554" s="270"/>
      <c r="AU554" s="275"/>
      <c r="AV554" s="271"/>
      <c r="AW554" s="275"/>
      <c r="AX554" s="270"/>
      <c r="AY554" s="275"/>
      <c r="AZ554" s="270"/>
      <c r="BA554" s="275"/>
      <c r="BB554" s="270"/>
    </row>
    <row r="555" spans="29:54" x14ac:dyDescent="0.25">
      <c r="AC555" s="270"/>
      <c r="AD555" s="271"/>
      <c r="AE555" s="275"/>
      <c r="AF555" s="271"/>
      <c r="AG555" s="273"/>
      <c r="AI555" s="270"/>
      <c r="AJ555" s="271"/>
      <c r="AK555" s="275">
        <v>42035</v>
      </c>
      <c r="AL555" s="270">
        <v>193</v>
      </c>
      <c r="AM555" s="275"/>
      <c r="AN555" s="271"/>
      <c r="AO555" s="275"/>
      <c r="AP555" s="271"/>
      <c r="AQ555" s="270"/>
      <c r="AR555" s="270"/>
      <c r="AS555" s="275"/>
      <c r="AT555" s="270"/>
      <c r="AU555" s="275"/>
      <c r="AV555" s="271"/>
      <c r="AW555" s="275"/>
      <c r="AX555" s="270"/>
      <c r="AY555" s="275"/>
      <c r="AZ555" s="270"/>
      <c r="BA555" s="275"/>
      <c r="BB555" s="270"/>
    </row>
    <row r="556" spans="29:54" x14ac:dyDescent="0.25">
      <c r="AC556" s="270"/>
      <c r="AD556" s="271"/>
      <c r="AE556" s="275"/>
      <c r="AF556" s="271"/>
      <c r="AG556" s="273"/>
      <c r="AI556" s="270"/>
      <c r="AJ556" s="271"/>
      <c r="AK556" s="275">
        <v>42063</v>
      </c>
      <c r="AL556" s="270">
        <v>184.6</v>
      </c>
      <c r="AM556" s="275"/>
      <c r="AN556" s="271"/>
      <c r="AO556" s="275"/>
      <c r="AP556" s="271"/>
      <c r="AQ556" s="270"/>
      <c r="AR556" s="270"/>
      <c r="AS556" s="275"/>
      <c r="AT556" s="270"/>
      <c r="AU556" s="275"/>
      <c r="AV556" s="271"/>
      <c r="AW556" s="275"/>
      <c r="AX556" s="270"/>
      <c r="AY556" s="275"/>
      <c r="AZ556" s="270"/>
      <c r="BA556" s="275"/>
      <c r="BB556" s="270"/>
    </row>
    <row r="557" spans="29:54" x14ac:dyDescent="0.25">
      <c r="AC557" s="270"/>
      <c r="AD557" s="271"/>
      <c r="AE557" s="275"/>
      <c r="AF557" s="271"/>
      <c r="AG557" s="273"/>
      <c r="AI557" s="270"/>
      <c r="AJ557" s="271"/>
      <c r="AK557" s="275">
        <v>42094</v>
      </c>
      <c r="AL557" s="270">
        <v>182.2</v>
      </c>
      <c r="AM557" s="275"/>
      <c r="AN557" s="271"/>
      <c r="AO557" s="275"/>
      <c r="AP557" s="271"/>
      <c r="AQ557" s="270"/>
      <c r="AR557" s="270"/>
      <c r="AS557" s="275"/>
      <c r="AT557" s="270"/>
      <c r="AU557" s="275"/>
      <c r="AV557" s="271"/>
      <c r="AW557" s="275"/>
      <c r="AX557" s="270"/>
      <c r="AY557" s="275"/>
      <c r="AZ557" s="270"/>
      <c r="BA557" s="275"/>
      <c r="BB557" s="270"/>
    </row>
    <row r="558" spans="29:54" x14ac:dyDescent="0.25">
      <c r="AC558" s="270"/>
      <c r="AD558" s="271"/>
      <c r="AE558" s="275"/>
      <c r="AF558" s="271"/>
      <c r="AG558" s="273"/>
      <c r="AI558" s="270"/>
      <c r="AJ558" s="271"/>
      <c r="AK558" s="275">
        <v>42124</v>
      </c>
      <c r="AL558" s="270">
        <v>183.1</v>
      </c>
      <c r="AM558" s="275"/>
      <c r="AN558" s="271"/>
      <c r="AO558" s="275"/>
      <c r="AP558" s="271"/>
      <c r="AQ558" s="270"/>
      <c r="AR558" s="270"/>
      <c r="AS558" s="275"/>
      <c r="AT558" s="270"/>
      <c r="AU558" s="275"/>
      <c r="AV558" s="271"/>
      <c r="AW558" s="275"/>
      <c r="AX558" s="270"/>
      <c r="AY558" s="275"/>
      <c r="AZ558" s="270"/>
      <c r="BA558" s="275"/>
      <c r="BB558" s="270"/>
    </row>
    <row r="559" spans="29:54" x14ac:dyDescent="0.25">
      <c r="AC559" s="270"/>
      <c r="AD559" s="271"/>
      <c r="AE559" s="275"/>
      <c r="AF559" s="271"/>
      <c r="AG559" s="273"/>
      <c r="AI559" s="270"/>
      <c r="AJ559" s="271"/>
      <c r="AK559" s="275">
        <v>42155</v>
      </c>
      <c r="AL559" s="270">
        <v>186</v>
      </c>
      <c r="AM559" s="275"/>
      <c r="AN559" s="271"/>
      <c r="AO559" s="275"/>
      <c r="AP559" s="271"/>
      <c r="AQ559" s="270"/>
      <c r="AR559" s="270"/>
      <c r="AS559" s="275"/>
      <c r="AT559" s="270"/>
      <c r="AU559" s="275"/>
      <c r="AV559" s="271"/>
      <c r="AW559" s="275"/>
      <c r="AX559" s="270"/>
      <c r="AY559" s="275"/>
      <c r="AZ559" s="270"/>
      <c r="BA559" s="275"/>
      <c r="BB559" s="270"/>
    </row>
    <row r="560" spans="29:54" x14ac:dyDescent="0.25">
      <c r="AC560" s="270"/>
      <c r="AD560" s="271"/>
      <c r="AE560" s="275"/>
      <c r="AF560" s="271"/>
      <c r="AG560" s="273"/>
      <c r="AI560" s="270"/>
      <c r="AJ560" s="271"/>
      <c r="AK560" s="275">
        <v>42185</v>
      </c>
      <c r="AL560" s="270">
        <v>186</v>
      </c>
      <c r="AM560" s="275"/>
      <c r="AN560" s="271"/>
      <c r="AO560" s="275"/>
      <c r="AP560" s="271"/>
      <c r="AQ560" s="270"/>
      <c r="AR560" s="270"/>
      <c r="AS560" s="275"/>
      <c r="AT560" s="270"/>
      <c r="AU560" s="275"/>
      <c r="AV560" s="271"/>
      <c r="AW560" s="275"/>
      <c r="AX560" s="270"/>
      <c r="AY560" s="275"/>
      <c r="AZ560" s="270"/>
      <c r="BA560" s="275"/>
      <c r="BB560" s="270"/>
    </row>
    <row r="561" spans="29:54" x14ac:dyDescent="0.25">
      <c r="AC561" s="270"/>
      <c r="AD561" s="271"/>
      <c r="AE561" s="275"/>
      <c r="AF561" s="271"/>
      <c r="AG561" s="273"/>
      <c r="AI561" s="270"/>
      <c r="AJ561" s="271"/>
      <c r="AK561" s="275">
        <v>42216</v>
      </c>
      <c r="AL561" s="270">
        <v>182.9</v>
      </c>
      <c r="AM561" s="275"/>
      <c r="AN561" s="271"/>
      <c r="AO561" s="275"/>
      <c r="AP561" s="271"/>
      <c r="AQ561" s="270"/>
      <c r="AR561" s="270"/>
      <c r="AS561" s="275"/>
      <c r="AT561" s="270"/>
      <c r="AU561" s="275"/>
      <c r="AV561" s="271"/>
      <c r="AW561" s="275"/>
      <c r="AX561" s="270"/>
      <c r="AY561" s="275"/>
      <c r="AZ561" s="270"/>
      <c r="BA561" s="275"/>
      <c r="BB561" s="270"/>
    </row>
    <row r="562" spans="29:54" x14ac:dyDescent="0.25">
      <c r="AC562" s="270"/>
      <c r="AD562" s="271"/>
      <c r="AE562" s="275"/>
      <c r="AF562" s="271"/>
      <c r="AG562" s="273"/>
      <c r="AI562" s="270"/>
      <c r="AJ562" s="271"/>
      <c r="AK562" s="275">
        <v>42247</v>
      </c>
      <c r="AL562" s="270">
        <v>185.5</v>
      </c>
      <c r="AM562" s="275"/>
      <c r="AN562" s="271"/>
      <c r="AO562" s="275"/>
      <c r="AP562" s="271"/>
      <c r="AQ562" s="270"/>
      <c r="AR562" s="270"/>
      <c r="AS562" s="275"/>
      <c r="AT562" s="270"/>
      <c r="AU562" s="275"/>
      <c r="AV562" s="271"/>
      <c r="AW562" s="275"/>
      <c r="AX562" s="270"/>
      <c r="AY562" s="275"/>
      <c r="AZ562" s="270"/>
      <c r="BA562" s="275"/>
      <c r="BB562" s="270"/>
    </row>
    <row r="563" spans="29:54" x14ac:dyDescent="0.25">
      <c r="AC563" s="270"/>
      <c r="AD563" s="271"/>
      <c r="AE563" s="275"/>
      <c r="AF563" s="271"/>
      <c r="AG563" s="273"/>
      <c r="AI563" s="270"/>
      <c r="AJ563" s="271"/>
      <c r="AK563" s="275">
        <v>42277</v>
      </c>
      <c r="AL563" s="270">
        <v>179.2</v>
      </c>
      <c r="AM563" s="275"/>
      <c r="AN563" s="271"/>
      <c r="AO563" s="275"/>
      <c r="AP563" s="271"/>
      <c r="AQ563" s="270"/>
      <c r="AR563" s="270"/>
      <c r="AS563" s="275"/>
      <c r="AT563" s="270"/>
      <c r="AU563" s="275"/>
      <c r="AV563" s="271"/>
      <c r="AW563" s="275"/>
      <c r="AX563" s="270"/>
      <c r="AY563" s="275"/>
      <c r="AZ563" s="270"/>
      <c r="BA563" s="275"/>
      <c r="BB563" s="270"/>
    </row>
    <row r="564" spans="29:54" x14ac:dyDescent="0.25">
      <c r="AC564" s="270"/>
      <c r="AD564" s="271"/>
      <c r="AE564" s="275"/>
      <c r="AF564" s="271"/>
      <c r="AG564" s="273"/>
      <c r="AI564" s="270"/>
      <c r="AJ564" s="271"/>
      <c r="AK564" s="275">
        <v>42308</v>
      </c>
      <c r="AL564" s="270">
        <v>177.2</v>
      </c>
      <c r="AM564" s="275"/>
      <c r="AN564" s="271"/>
      <c r="AO564" s="275"/>
      <c r="AP564" s="271"/>
      <c r="AQ564" s="270"/>
      <c r="AR564" s="270"/>
      <c r="AS564" s="275"/>
      <c r="AT564" s="270"/>
      <c r="AU564" s="275"/>
      <c r="AV564" s="271"/>
      <c r="AW564" s="275"/>
      <c r="AX564" s="270"/>
      <c r="AY564" s="275"/>
      <c r="AZ564" s="270"/>
      <c r="BA564" s="275"/>
      <c r="BB564" s="270"/>
    </row>
    <row r="565" spans="29:54" x14ac:dyDescent="0.25">
      <c r="AC565" s="270"/>
      <c r="AD565" s="271"/>
      <c r="AE565" s="275"/>
      <c r="AF565" s="271"/>
      <c r="AG565" s="273"/>
      <c r="AI565" s="270"/>
      <c r="AJ565" s="271"/>
      <c r="AK565" s="275">
        <v>42338</v>
      </c>
      <c r="AL565" s="270">
        <v>170.7</v>
      </c>
      <c r="AM565" s="275"/>
      <c r="AN565" s="271"/>
      <c r="AO565" s="275"/>
      <c r="AP565" s="271"/>
      <c r="AQ565" s="270"/>
      <c r="AR565" s="270"/>
      <c r="AS565" s="275"/>
      <c r="AT565" s="270"/>
      <c r="AU565" s="275"/>
      <c r="AV565" s="271"/>
      <c r="AW565" s="275"/>
      <c r="AX565" s="270"/>
      <c r="AY565" s="275"/>
      <c r="AZ565" s="270"/>
      <c r="BA565" s="275"/>
      <c r="BB565" s="270"/>
    </row>
    <row r="566" spans="29:54" x14ac:dyDescent="0.25">
      <c r="AC566" s="270"/>
      <c r="AD566" s="271"/>
      <c r="AE566" s="275"/>
      <c r="AF566" s="271"/>
      <c r="AG566" s="273"/>
      <c r="AI566" s="270"/>
      <c r="AJ566" s="271"/>
      <c r="AK566" s="275">
        <v>42369</v>
      </c>
      <c r="AL566" s="270">
        <v>164.6</v>
      </c>
      <c r="AM566" s="275"/>
      <c r="AN566" s="271"/>
      <c r="AO566" s="275"/>
      <c r="AP566" s="271"/>
      <c r="AQ566" s="270"/>
      <c r="AR566" s="270"/>
      <c r="AS566" s="275"/>
      <c r="AT566" s="270"/>
      <c r="AU566" s="275"/>
      <c r="AV566" s="271"/>
      <c r="AW566" s="275"/>
      <c r="AX566" s="270"/>
      <c r="AY566" s="275"/>
      <c r="AZ566" s="270"/>
      <c r="BA566" s="275"/>
      <c r="BB566" s="270"/>
    </row>
    <row r="567" spans="29:54" x14ac:dyDescent="0.25">
      <c r="AC567" s="270"/>
      <c r="AD567" s="271"/>
      <c r="AE567" s="275"/>
      <c r="AF567" s="271"/>
      <c r="AG567" s="273"/>
      <c r="AI567" s="270"/>
      <c r="AJ567" s="271"/>
      <c r="AK567" s="275">
        <v>42400</v>
      </c>
      <c r="AL567" s="270">
        <v>170.9</v>
      </c>
      <c r="AM567" s="275"/>
      <c r="AN567" s="271"/>
      <c r="AO567" s="275"/>
      <c r="AP567" s="271"/>
      <c r="AQ567" s="270"/>
      <c r="AR567" s="270"/>
      <c r="AS567" s="275"/>
      <c r="AT567" s="270"/>
      <c r="AU567" s="275"/>
      <c r="AV567" s="271"/>
      <c r="AW567" s="275"/>
      <c r="AX567" s="270"/>
      <c r="AY567" s="275"/>
      <c r="AZ567" s="270"/>
      <c r="BA567" s="275"/>
      <c r="BB567" s="270"/>
    </row>
    <row r="568" spans="29:54" x14ac:dyDescent="0.25">
      <c r="AC568" s="270"/>
      <c r="AD568" s="271"/>
      <c r="AE568" s="275"/>
      <c r="AF568" s="271"/>
      <c r="AG568" s="273"/>
      <c r="AI568" s="270"/>
      <c r="AJ568" s="271"/>
      <c r="AK568" s="275">
        <v>42429</v>
      </c>
      <c r="AL568" s="270">
        <v>169.4</v>
      </c>
      <c r="AM568" s="275"/>
      <c r="AN568" s="271"/>
      <c r="AO568" s="275"/>
      <c r="AP568" s="271"/>
      <c r="AQ568" s="270"/>
      <c r="AR568" s="270"/>
      <c r="AS568" s="275"/>
      <c r="AT568" s="270"/>
      <c r="AU568" s="275"/>
      <c r="AV568" s="271"/>
      <c r="AW568" s="275"/>
      <c r="AX568" s="270"/>
      <c r="AY568" s="275"/>
      <c r="AZ568" s="270"/>
      <c r="BA568" s="275"/>
      <c r="BB568" s="270"/>
    </row>
    <row r="569" spans="29:54" x14ac:dyDescent="0.25">
      <c r="AC569" s="270"/>
      <c r="AD569" s="271"/>
      <c r="AE569" s="275"/>
      <c r="AF569" s="271"/>
      <c r="AG569" s="273"/>
      <c r="AI569" s="270"/>
      <c r="AJ569" s="271"/>
      <c r="AK569" s="275">
        <v>42460</v>
      </c>
      <c r="AL569" s="270">
        <v>166.8</v>
      </c>
      <c r="AM569" s="275"/>
      <c r="AN569" s="271"/>
      <c r="AO569" s="275"/>
      <c r="AP569" s="271"/>
      <c r="AQ569" s="270"/>
      <c r="AR569" s="270"/>
      <c r="AS569" s="275"/>
      <c r="AT569" s="270"/>
      <c r="AU569" s="275"/>
      <c r="AV569" s="271"/>
      <c r="AW569" s="275"/>
      <c r="AX569" s="270"/>
      <c r="AY569" s="275"/>
      <c r="AZ569" s="270"/>
      <c r="BA569" s="275"/>
      <c r="BB569" s="270"/>
    </row>
    <row r="570" spans="29:54" x14ac:dyDescent="0.25">
      <c r="AC570" s="270"/>
      <c r="AD570" s="271"/>
      <c r="AE570" s="275"/>
      <c r="AF570" s="271"/>
      <c r="AG570" s="273"/>
      <c r="AI570" s="270"/>
      <c r="AJ570" s="271"/>
      <c r="AK570" s="275">
        <v>42490</v>
      </c>
      <c r="AL570" s="270">
        <v>164.5</v>
      </c>
      <c r="AM570" s="275"/>
      <c r="AN570" s="271"/>
      <c r="AO570" s="275"/>
      <c r="AP570" s="271"/>
      <c r="AQ570" s="270"/>
      <c r="AR570" s="270"/>
      <c r="AS570" s="275"/>
      <c r="AT570" s="270"/>
      <c r="AU570" s="275"/>
      <c r="AV570" s="271"/>
      <c r="AW570" s="275"/>
      <c r="AX570" s="270"/>
      <c r="AY570" s="275"/>
      <c r="AZ570" s="270"/>
      <c r="BA570" s="275"/>
      <c r="BB570" s="270"/>
    </row>
    <row r="571" spans="29:54" x14ac:dyDescent="0.25">
      <c r="AC571" s="270"/>
      <c r="AD571" s="271"/>
      <c r="AE571" s="275"/>
      <c r="AF571" s="271"/>
      <c r="AG571" s="273"/>
      <c r="AI571" s="270"/>
      <c r="AJ571" s="271"/>
      <c r="AK571" s="275">
        <v>42521</v>
      </c>
      <c r="AL571" s="270">
        <v>164.5</v>
      </c>
      <c r="AM571" s="275"/>
      <c r="AN571" s="271"/>
      <c r="AO571" s="275"/>
      <c r="AP571" s="271"/>
      <c r="AQ571" s="270"/>
      <c r="AR571" s="270"/>
      <c r="AS571" s="275"/>
      <c r="AT571" s="270"/>
      <c r="AU571" s="275"/>
      <c r="AV571" s="271"/>
      <c r="AW571" s="275"/>
      <c r="AX571" s="270"/>
      <c r="AY571" s="275"/>
      <c r="AZ571" s="270"/>
      <c r="BA571" s="275"/>
      <c r="BB571" s="270"/>
    </row>
    <row r="572" spans="29:54" x14ac:dyDescent="0.25">
      <c r="AC572" s="270"/>
      <c r="AD572" s="271"/>
      <c r="AE572" s="275"/>
      <c r="AF572" s="271"/>
      <c r="AG572" s="273"/>
      <c r="AI572" s="270"/>
      <c r="AJ572" s="271"/>
      <c r="AK572" s="275">
        <v>42551</v>
      </c>
      <c r="AL572" s="270">
        <v>166.4</v>
      </c>
      <c r="AM572" s="275"/>
      <c r="AN572" s="271"/>
      <c r="AO572" s="275"/>
      <c r="AP572" s="271"/>
      <c r="AQ572" s="270"/>
      <c r="AR572" s="270"/>
      <c r="AS572" s="275"/>
      <c r="AT572" s="270"/>
      <c r="AU572" s="275"/>
      <c r="AV572" s="271"/>
      <c r="AW572" s="275"/>
      <c r="AX572" s="270"/>
      <c r="AY572" s="275"/>
      <c r="AZ572" s="270"/>
      <c r="BA572" s="275"/>
      <c r="BB572" s="270"/>
    </row>
    <row r="573" spans="29:54" x14ac:dyDescent="0.25">
      <c r="AC573" s="270"/>
      <c r="AD573" s="271"/>
      <c r="AE573" s="270"/>
      <c r="AF573" s="271"/>
      <c r="AG573" s="273"/>
      <c r="AI573" s="270"/>
      <c r="AJ573" s="271"/>
      <c r="AK573" s="275">
        <v>42582</v>
      </c>
      <c r="AL573" s="270">
        <v>162.30000000000001</v>
      </c>
      <c r="AM573" s="275"/>
      <c r="AN573" s="271"/>
      <c r="AO573" s="275"/>
      <c r="AP573" s="271"/>
      <c r="AQ573" s="270"/>
      <c r="AR573" s="270"/>
      <c r="AS573" s="275"/>
      <c r="AT573" s="270"/>
      <c r="AU573" s="275"/>
      <c r="AV573" s="271"/>
      <c r="AW573" s="275"/>
      <c r="AX573" s="270"/>
      <c r="AY573" s="275"/>
      <c r="AZ573" s="270"/>
      <c r="BA573" s="275"/>
      <c r="BB573" s="270"/>
    </row>
    <row r="574" spans="29:54" x14ac:dyDescent="0.25">
      <c r="AC574" s="270"/>
      <c r="AD574" s="271"/>
      <c r="AE574" s="270"/>
      <c r="AF574" s="271"/>
      <c r="AG574" s="273"/>
      <c r="AI574" s="270"/>
      <c r="AJ574" s="271"/>
      <c r="AK574" s="275">
        <v>42613</v>
      </c>
      <c r="AL574" s="270">
        <v>160</v>
      </c>
      <c r="AM574" s="275"/>
      <c r="AN574" s="271"/>
      <c r="AO574" s="275"/>
      <c r="AP574" s="271"/>
      <c r="AQ574" s="270"/>
      <c r="AR574" s="270"/>
      <c r="AS574" s="275"/>
      <c r="AT574" s="270"/>
      <c r="AU574" s="275"/>
      <c r="AV574" s="271"/>
      <c r="AW574" s="275"/>
      <c r="AX574" s="270"/>
      <c r="AY574" s="275"/>
      <c r="AZ574" s="270"/>
      <c r="BA574" s="275"/>
      <c r="BB574" s="270"/>
    </row>
    <row r="575" spans="29:54" x14ac:dyDescent="0.25">
      <c r="AC575" s="270"/>
      <c r="AD575" s="271"/>
      <c r="AE575" s="270"/>
      <c r="AF575" s="271"/>
      <c r="AG575" s="273"/>
      <c r="AI575" s="270"/>
      <c r="AJ575" s="271"/>
      <c r="AK575" s="275">
        <v>42643</v>
      </c>
      <c r="AL575" s="270">
        <v>157.80000000000001</v>
      </c>
      <c r="AM575" s="275"/>
      <c r="AN575" s="271"/>
      <c r="AO575" s="275"/>
      <c r="AP575" s="271"/>
      <c r="AQ575" s="270"/>
      <c r="AR575" s="270"/>
      <c r="AS575" s="275"/>
      <c r="AT575" s="270"/>
      <c r="AU575" s="275"/>
      <c r="AV575" s="271"/>
      <c r="AW575" s="275"/>
      <c r="AX575" s="270"/>
      <c r="AY575" s="275"/>
      <c r="AZ575" s="270"/>
      <c r="BA575" s="275"/>
      <c r="BB575" s="270"/>
    </row>
    <row r="576" spans="29:54" x14ac:dyDescent="0.25">
      <c r="AC576" s="270"/>
      <c r="AD576" s="271"/>
      <c r="AE576" s="270"/>
      <c r="AF576" s="271"/>
      <c r="AG576" s="273"/>
      <c r="AI576" s="270"/>
      <c r="AJ576" s="271"/>
      <c r="AK576" s="275">
        <v>42674</v>
      </c>
      <c r="AL576" s="270">
        <v>148.6</v>
      </c>
      <c r="AM576" s="275"/>
      <c r="AN576" s="271"/>
      <c r="AO576" s="275"/>
      <c r="AP576" s="271"/>
      <c r="AQ576" s="270"/>
      <c r="AR576" s="270"/>
      <c r="AS576" s="275"/>
      <c r="AT576" s="270"/>
      <c r="AU576" s="275"/>
      <c r="AV576" s="271"/>
      <c r="AW576" s="275"/>
      <c r="AX576" s="270"/>
      <c r="AY576" s="275"/>
      <c r="AZ576" s="270"/>
      <c r="BA576" s="275"/>
      <c r="BB576" s="270"/>
    </row>
    <row r="577" spans="29:54" x14ac:dyDescent="0.25">
      <c r="AC577" s="270"/>
      <c r="AD577" s="271"/>
      <c r="AE577" s="270"/>
      <c r="AF577" s="271"/>
      <c r="AG577" s="273"/>
      <c r="AI577" s="270"/>
      <c r="AJ577" s="271"/>
      <c r="AK577" s="275">
        <v>42704</v>
      </c>
      <c r="AL577" s="270">
        <v>155.4</v>
      </c>
      <c r="AM577" s="275"/>
      <c r="AN577" s="271"/>
      <c r="AO577" s="275"/>
      <c r="AP577" s="271"/>
      <c r="AQ577" s="270"/>
      <c r="AR577" s="270"/>
      <c r="AS577" s="275"/>
      <c r="AT577" s="270"/>
      <c r="AU577" s="275"/>
      <c r="AV577" s="271"/>
      <c r="AW577" s="275"/>
      <c r="AX577" s="270"/>
      <c r="AY577" s="275"/>
      <c r="AZ577" s="270"/>
      <c r="BA577" s="275"/>
      <c r="BB577" s="270"/>
    </row>
    <row r="578" spans="29:54" x14ac:dyDescent="0.25">
      <c r="AC578" s="270"/>
      <c r="AD578" s="271"/>
      <c r="AE578" s="270"/>
      <c r="AF578" s="271"/>
      <c r="AG578" s="273"/>
      <c r="AI578" s="270"/>
      <c r="AJ578" s="271"/>
      <c r="AK578" s="275">
        <v>42735</v>
      </c>
      <c r="AL578" s="270">
        <v>161.9</v>
      </c>
      <c r="AM578" s="275"/>
      <c r="AN578" s="271"/>
      <c r="AO578" s="275"/>
      <c r="AP578" s="271"/>
      <c r="AQ578" s="270"/>
      <c r="AR578" s="270"/>
      <c r="AS578" s="275"/>
      <c r="AT578" s="270"/>
      <c r="AU578" s="275"/>
      <c r="AV578" s="271"/>
      <c r="AW578" s="275"/>
      <c r="AX578" s="270"/>
      <c r="AY578" s="275"/>
      <c r="AZ578" s="270"/>
      <c r="BA578" s="275"/>
      <c r="BB578" s="270"/>
    </row>
    <row r="579" spans="29:54" x14ac:dyDescent="0.25">
      <c r="AC579" s="270"/>
      <c r="AD579" s="271"/>
      <c r="AE579" s="270"/>
      <c r="AF579" s="271"/>
      <c r="AG579" s="273"/>
      <c r="AI579" s="270"/>
      <c r="AJ579" s="271"/>
      <c r="AK579" s="275">
        <v>42766</v>
      </c>
      <c r="AL579" s="270">
        <v>165.2</v>
      </c>
      <c r="AM579" s="275"/>
      <c r="AN579" s="271"/>
      <c r="AO579" s="275"/>
      <c r="AP579" s="271"/>
      <c r="AQ579" s="270"/>
      <c r="AR579" s="270"/>
      <c r="AS579" s="275"/>
      <c r="AT579" s="270"/>
      <c r="AU579" s="275"/>
      <c r="AV579" s="271"/>
      <c r="AW579" s="275"/>
      <c r="AX579" s="270"/>
      <c r="AY579" s="275"/>
      <c r="AZ579" s="270"/>
      <c r="BA579" s="275"/>
      <c r="BB579" s="270"/>
    </row>
    <row r="580" spans="29:54" x14ac:dyDescent="0.25">
      <c r="AC580" s="270"/>
      <c r="AD580" s="271"/>
      <c r="AE580" s="270"/>
      <c r="AF580" s="271"/>
      <c r="AG580" s="273"/>
      <c r="AI580" s="270"/>
      <c r="AJ580" s="271"/>
      <c r="AK580" s="275">
        <v>42794</v>
      </c>
      <c r="AL580" s="270">
        <v>168.1</v>
      </c>
      <c r="AM580" s="275"/>
      <c r="AN580" s="271"/>
      <c r="AO580" s="275"/>
      <c r="AP580" s="271"/>
      <c r="AQ580" s="270"/>
      <c r="AR580" s="270"/>
      <c r="AS580" s="275"/>
      <c r="AT580" s="270"/>
      <c r="AU580" s="275"/>
      <c r="AV580" s="271"/>
      <c r="AW580" s="275"/>
      <c r="AX580" s="270"/>
      <c r="AY580" s="275"/>
      <c r="AZ580" s="270"/>
      <c r="BA580" s="275"/>
      <c r="BB580" s="270"/>
    </row>
    <row r="581" spans="29:54" x14ac:dyDescent="0.25">
      <c r="AC581" s="270"/>
      <c r="AD581" s="271"/>
      <c r="AE581" s="270"/>
      <c r="AF581" s="271"/>
      <c r="AG581" s="273"/>
      <c r="AI581" s="270"/>
      <c r="AJ581" s="271"/>
      <c r="AK581" s="275">
        <v>42825</v>
      </c>
      <c r="AL581" s="270">
        <v>166.7</v>
      </c>
      <c r="AM581" s="275"/>
      <c r="AN581" s="271"/>
      <c r="AO581" s="275"/>
      <c r="AP581" s="271"/>
      <c r="AQ581" s="270"/>
      <c r="AR581" s="270"/>
      <c r="AS581" s="275"/>
      <c r="AT581" s="270"/>
      <c r="AU581" s="275"/>
      <c r="AV581" s="271"/>
      <c r="AW581" s="275"/>
      <c r="AX581" s="270"/>
      <c r="AY581" s="275"/>
      <c r="AZ581" s="270"/>
      <c r="BA581" s="275"/>
      <c r="BB581" s="270"/>
    </row>
    <row r="582" spans="29:54" x14ac:dyDescent="0.25">
      <c r="AC582" s="270"/>
      <c r="AD582" s="271"/>
      <c r="AE582" s="270"/>
      <c r="AF582" s="271"/>
      <c r="AG582" s="273"/>
      <c r="AI582" s="270"/>
      <c r="AJ582" s="271"/>
      <c r="AK582" s="275">
        <v>42855</v>
      </c>
      <c r="AL582" s="270">
        <v>165.6</v>
      </c>
      <c r="AM582" s="275"/>
      <c r="AN582" s="271"/>
      <c r="AO582" s="275"/>
      <c r="AP582" s="271"/>
      <c r="AQ582" s="270"/>
      <c r="AR582" s="270"/>
      <c r="AS582" s="275"/>
      <c r="AT582" s="270"/>
      <c r="AU582" s="275"/>
      <c r="AV582" s="271"/>
      <c r="AW582" s="275"/>
      <c r="AX582" s="270"/>
      <c r="AY582" s="275"/>
      <c r="AZ582" s="270"/>
      <c r="BA582" s="275"/>
      <c r="BB582" s="270"/>
    </row>
    <row r="583" spans="29:54" x14ac:dyDescent="0.25">
      <c r="AC583" s="270"/>
      <c r="AD583" s="271"/>
      <c r="AE583" s="270"/>
      <c r="AF583" s="271"/>
      <c r="AG583" s="273"/>
      <c r="AI583" s="270"/>
      <c r="AJ583" s="271"/>
      <c r="AK583" s="275">
        <v>42886</v>
      </c>
      <c r="AL583" s="270">
        <v>168.8</v>
      </c>
      <c r="AM583" s="275"/>
      <c r="AN583" s="271"/>
      <c r="AO583" s="275"/>
      <c r="AP583" s="271"/>
      <c r="AQ583" s="270"/>
      <c r="AR583" s="270"/>
      <c r="AS583" s="275"/>
      <c r="AT583" s="270"/>
      <c r="AU583" s="275"/>
      <c r="AV583" s="271"/>
      <c r="AW583" s="275"/>
      <c r="AX583" s="270"/>
      <c r="AY583" s="275"/>
      <c r="AZ583" s="270"/>
      <c r="BA583" s="275"/>
      <c r="BB583" s="270"/>
    </row>
    <row r="584" spans="29:54" x14ac:dyDescent="0.25">
      <c r="AC584" s="270"/>
      <c r="AD584" s="271"/>
      <c r="AE584" s="270"/>
      <c r="AF584" s="271"/>
      <c r="AG584" s="273"/>
      <c r="AI584" s="270"/>
      <c r="AJ584" s="271"/>
      <c r="AK584" s="275">
        <v>42916</v>
      </c>
      <c r="AL584" s="270">
        <v>169.9</v>
      </c>
      <c r="AM584" s="275"/>
      <c r="AN584" s="271"/>
      <c r="AO584" s="275"/>
      <c r="AP584" s="271"/>
      <c r="AQ584" s="270"/>
      <c r="AR584" s="270"/>
      <c r="AS584" s="275"/>
      <c r="AT584" s="270"/>
      <c r="AU584" s="275"/>
      <c r="AV584" s="271"/>
      <c r="AW584" s="275"/>
      <c r="AX584" s="270"/>
      <c r="AY584" s="275"/>
      <c r="AZ584" s="270"/>
      <c r="BA584" s="275"/>
      <c r="BB584" s="270"/>
    </row>
    <row r="585" spans="29:54" x14ac:dyDescent="0.25">
      <c r="AC585" s="270"/>
      <c r="AD585" s="271"/>
      <c r="AE585" s="270"/>
      <c r="AF585" s="271"/>
      <c r="AG585" s="273"/>
      <c r="AI585" s="270"/>
      <c r="AJ585" s="271"/>
      <c r="AK585" s="275">
        <v>42947</v>
      </c>
      <c r="AL585" s="270">
        <v>171.8</v>
      </c>
      <c r="AM585" s="275"/>
      <c r="AN585" s="271"/>
      <c r="AO585" s="275"/>
      <c r="AP585" s="271"/>
      <c r="AQ585" s="270"/>
      <c r="AR585" s="270"/>
      <c r="AS585" s="275"/>
      <c r="AT585" s="270"/>
      <c r="AU585" s="275"/>
      <c r="AV585" s="271"/>
      <c r="AW585" s="275"/>
      <c r="AX585" s="270"/>
      <c r="AY585" s="275"/>
      <c r="AZ585" s="270"/>
      <c r="BA585" s="275"/>
      <c r="BB585" s="270"/>
    </row>
    <row r="586" spans="29:54" x14ac:dyDescent="0.25">
      <c r="AC586" s="270"/>
      <c r="AD586" s="271"/>
      <c r="AE586" s="270"/>
      <c r="AF586" s="271"/>
      <c r="AG586" s="273"/>
      <c r="AI586" s="270"/>
      <c r="AJ586" s="271"/>
      <c r="AK586" s="275">
        <v>42978</v>
      </c>
      <c r="AL586" s="270">
        <v>165.3</v>
      </c>
      <c r="AM586" s="275"/>
      <c r="AN586" s="271"/>
      <c r="AO586" s="275"/>
      <c r="AP586" s="271"/>
      <c r="AQ586" s="270"/>
      <c r="AR586" s="270"/>
      <c r="AS586" s="275"/>
      <c r="AT586" s="270"/>
      <c r="AU586" s="275"/>
      <c r="AV586" s="271"/>
      <c r="AW586" s="275"/>
      <c r="AX586" s="270"/>
      <c r="AY586" s="275"/>
      <c r="AZ586" s="270"/>
      <c r="BA586" s="275"/>
      <c r="BB586" s="270"/>
    </row>
    <row r="587" spans="29:54" x14ac:dyDescent="0.25">
      <c r="AC587" s="270"/>
      <c r="AD587" s="271"/>
      <c r="AE587" s="270"/>
      <c r="AF587" s="271"/>
      <c r="AG587" s="273"/>
      <c r="AI587" s="270"/>
      <c r="AJ587" s="271"/>
      <c r="AK587" s="275">
        <v>43008</v>
      </c>
      <c r="AL587" s="270">
        <v>163.9</v>
      </c>
      <c r="AM587" s="275"/>
      <c r="AN587" s="271"/>
      <c r="AO587" s="275"/>
      <c r="AP587" s="271"/>
      <c r="AQ587" s="270"/>
      <c r="AR587" s="270"/>
      <c r="AS587" s="275"/>
      <c r="AT587" s="270"/>
      <c r="AU587" s="275"/>
      <c r="AV587" s="271"/>
      <c r="AW587" s="275"/>
      <c r="AX587" s="270"/>
      <c r="AY587" s="275"/>
      <c r="AZ587" s="270"/>
      <c r="BA587" s="275"/>
      <c r="BB587" s="270"/>
    </row>
    <row r="588" spans="29:54" x14ac:dyDescent="0.25">
      <c r="AC588" s="270"/>
      <c r="AD588" s="271"/>
      <c r="AE588" s="270"/>
      <c r="AF588" s="271"/>
      <c r="AG588" s="273"/>
      <c r="AI588" s="270"/>
      <c r="AJ588" s="271"/>
      <c r="AK588" s="275">
        <v>43039</v>
      </c>
      <c r="AL588" s="270">
        <v>164.8</v>
      </c>
      <c r="AM588" s="275"/>
      <c r="AN588" s="271"/>
      <c r="AO588" s="275"/>
      <c r="AP588" s="271"/>
      <c r="AQ588" s="270"/>
      <c r="AR588" s="270"/>
      <c r="AS588" s="275"/>
      <c r="AT588" s="270"/>
      <c r="AU588" s="275"/>
      <c r="AV588" s="271"/>
      <c r="AW588" s="275"/>
      <c r="AX588" s="270"/>
      <c r="AY588" s="275"/>
      <c r="AZ588" s="270"/>
      <c r="BA588" s="275"/>
      <c r="BB588" s="270"/>
    </row>
    <row r="589" spans="29:54" x14ac:dyDescent="0.25">
      <c r="AC589" s="270"/>
      <c r="AD589" s="271"/>
      <c r="AE589" s="270"/>
      <c r="AF589" s="271"/>
      <c r="AG589" s="273"/>
      <c r="AI589" s="270"/>
      <c r="AJ589" s="271"/>
      <c r="AK589" s="275">
        <v>43069</v>
      </c>
      <c r="AL589" s="270">
        <v>168.6</v>
      </c>
      <c r="AM589" s="275"/>
      <c r="AN589" s="271"/>
      <c r="AO589" s="275"/>
      <c r="AP589" s="271"/>
      <c r="AQ589" s="270"/>
      <c r="AR589" s="270"/>
      <c r="AS589" s="275"/>
      <c r="AT589" s="270"/>
      <c r="AU589" s="275"/>
      <c r="AV589" s="271"/>
      <c r="AW589" s="275"/>
      <c r="AX589" s="270"/>
      <c r="AY589" s="275"/>
      <c r="AZ589" s="270"/>
      <c r="BA589" s="275"/>
      <c r="BB589" s="270"/>
    </row>
    <row r="590" spans="29:54" x14ac:dyDescent="0.25">
      <c r="AC590" s="270"/>
      <c r="AD590" s="271"/>
      <c r="AE590" s="270"/>
      <c r="AF590" s="271"/>
      <c r="AG590" s="273"/>
      <c r="AI590" s="270"/>
      <c r="AJ590" s="271"/>
      <c r="AK590" s="275">
        <v>43100</v>
      </c>
      <c r="AL590" s="270">
        <v>167.1</v>
      </c>
      <c r="AM590" s="275"/>
      <c r="AN590" s="271"/>
      <c r="AO590" s="275"/>
      <c r="AP590" s="271"/>
      <c r="AQ590" s="270"/>
      <c r="AR590" s="270"/>
      <c r="AS590" s="275"/>
      <c r="AT590" s="270"/>
      <c r="AU590" s="275"/>
      <c r="AV590" s="271"/>
      <c r="AW590" s="275"/>
      <c r="AX590" s="270"/>
      <c r="AY590" s="275"/>
      <c r="AZ590" s="270"/>
      <c r="BA590" s="275"/>
      <c r="BB590" s="270"/>
    </row>
    <row r="591" spans="29:54" x14ac:dyDescent="0.25">
      <c r="AC591" s="270"/>
      <c r="AD591" s="271"/>
      <c r="AE591" s="270"/>
      <c r="AF591" s="271"/>
      <c r="AG591" s="273"/>
      <c r="AI591" s="270"/>
      <c r="AJ591" s="271"/>
      <c r="AK591" s="275">
        <v>43131</v>
      </c>
      <c r="AL591" s="270">
        <v>166.7</v>
      </c>
      <c r="AM591" s="275"/>
      <c r="AN591" s="271"/>
      <c r="AO591" s="275"/>
      <c r="AP591" s="271"/>
      <c r="AQ591" s="270"/>
      <c r="AR591" s="270"/>
      <c r="AS591" s="275"/>
      <c r="AT591" s="270"/>
      <c r="AU591" s="275"/>
      <c r="AV591" s="271"/>
      <c r="AW591" s="275"/>
      <c r="AX591" s="270"/>
      <c r="AY591" s="275"/>
      <c r="AZ591" s="270"/>
      <c r="BA591" s="275"/>
      <c r="BB591" s="270"/>
    </row>
    <row r="592" spans="29:54" x14ac:dyDescent="0.25">
      <c r="AC592" s="270"/>
      <c r="AD592" s="271"/>
      <c r="AE592" s="270"/>
      <c r="AF592" s="271"/>
      <c r="AG592" s="273"/>
      <c r="AI592" s="270"/>
      <c r="AJ592" s="271"/>
      <c r="AK592" s="275">
        <v>43159</v>
      </c>
      <c r="AL592" s="270">
        <v>168.8</v>
      </c>
      <c r="AM592" s="275"/>
      <c r="AN592" s="271"/>
      <c r="AO592" s="275"/>
      <c r="AP592" s="271"/>
      <c r="AQ592" s="270"/>
      <c r="AR592" s="270"/>
      <c r="AS592" s="275"/>
      <c r="AT592" s="270"/>
      <c r="AU592" s="275"/>
      <c r="AV592" s="271"/>
      <c r="AW592" s="275"/>
      <c r="AX592" s="270"/>
      <c r="AY592" s="275"/>
      <c r="AZ592" s="270"/>
      <c r="BA592" s="275"/>
      <c r="BB592" s="270"/>
    </row>
    <row r="593" spans="29:54" x14ac:dyDescent="0.25">
      <c r="AC593" s="270"/>
      <c r="AD593" s="271"/>
      <c r="AE593" s="270"/>
      <c r="AF593" s="271"/>
      <c r="AG593" s="273"/>
      <c r="AI593" s="270"/>
      <c r="AJ593" s="271"/>
      <c r="AK593" s="275">
        <v>43190</v>
      </c>
      <c r="AL593" s="270">
        <v>169.1</v>
      </c>
      <c r="AM593" s="270"/>
      <c r="AN593" s="271"/>
      <c r="AO593" s="275"/>
      <c r="AP593" s="271"/>
      <c r="AQ593" s="270"/>
      <c r="AR593" s="270"/>
      <c r="AS593" s="275"/>
      <c r="AT593" s="270"/>
      <c r="AU593" s="275"/>
      <c r="AV593" s="271"/>
      <c r="AW593" s="275"/>
      <c r="AX593" s="270"/>
      <c r="AY593" s="275"/>
      <c r="AZ593" s="270"/>
      <c r="BA593" s="275"/>
      <c r="BB593" s="270"/>
    </row>
    <row r="594" spans="29:54" x14ac:dyDescent="0.25">
      <c r="AC594" s="270"/>
      <c r="AD594" s="271"/>
      <c r="AE594" s="270"/>
      <c r="AF594" s="271"/>
      <c r="AG594" s="273"/>
      <c r="AI594" s="270"/>
      <c r="AJ594" s="271"/>
      <c r="AK594" s="275">
        <v>43220</v>
      </c>
      <c r="AL594" s="270">
        <v>165.5</v>
      </c>
      <c r="AM594" s="270"/>
      <c r="AN594" s="271"/>
      <c r="AO594" s="275"/>
      <c r="AP594" s="271"/>
      <c r="AQ594" s="270"/>
      <c r="AR594" s="270"/>
      <c r="AS594" s="275"/>
      <c r="AT594" s="270"/>
      <c r="AU594" s="275"/>
      <c r="AV594" s="271"/>
      <c r="AW594" s="275"/>
      <c r="AX594" s="270"/>
      <c r="AY594" s="275"/>
      <c r="AZ594" s="270"/>
      <c r="BA594" s="275"/>
      <c r="BB594" s="270"/>
    </row>
    <row r="595" spans="29:54" x14ac:dyDescent="0.25">
      <c r="AC595" s="270"/>
      <c r="AD595" s="271"/>
      <c r="AE595" s="270"/>
      <c r="AF595" s="271"/>
      <c r="AG595" s="273"/>
      <c r="AI595" s="270"/>
      <c r="AJ595" s="271"/>
      <c r="AK595" s="275">
        <v>43251</v>
      </c>
      <c r="AL595" s="270">
        <v>166.6</v>
      </c>
      <c r="AM595" s="270"/>
      <c r="AN595" s="271"/>
      <c r="AO595" s="275"/>
      <c r="AP595" s="271"/>
      <c r="AQ595" s="270"/>
      <c r="AR595" s="270"/>
      <c r="AS595" s="275"/>
      <c r="AT595" s="270"/>
      <c r="AU595" s="275"/>
      <c r="AV595" s="271"/>
      <c r="AW595" s="275"/>
      <c r="AX595" s="270"/>
      <c r="AY595" s="275"/>
      <c r="AZ595" s="270"/>
      <c r="BA595" s="275"/>
      <c r="BB595" s="270"/>
    </row>
    <row r="596" spans="29:54" x14ac:dyDescent="0.25">
      <c r="AC596" s="270"/>
      <c r="AD596" s="271"/>
      <c r="AE596" s="270"/>
      <c r="AF596" s="271"/>
      <c r="AG596" s="273"/>
      <c r="AI596" s="270"/>
      <c r="AJ596" s="271"/>
      <c r="AK596" s="275">
        <v>43281</v>
      </c>
      <c r="AL596" s="270">
        <v>165</v>
      </c>
      <c r="AM596" s="270"/>
      <c r="AN596" s="271"/>
      <c r="AO596" s="275"/>
      <c r="AP596" s="271"/>
      <c r="AQ596" s="270"/>
      <c r="AR596" s="270"/>
      <c r="AS596" s="275"/>
      <c r="AT596" s="270"/>
      <c r="AU596" s="275"/>
      <c r="AV596" s="271"/>
      <c r="AW596" s="275"/>
      <c r="AX596" s="270"/>
      <c r="AY596" s="275"/>
      <c r="AZ596" s="270"/>
      <c r="BA596" s="275"/>
      <c r="BB596" s="270"/>
    </row>
    <row r="597" spans="29:54" x14ac:dyDescent="0.25">
      <c r="AC597" s="270"/>
      <c r="AD597" s="271"/>
      <c r="AE597" s="270"/>
      <c r="AF597" s="271"/>
      <c r="AG597" s="273"/>
      <c r="AI597" s="270"/>
      <c r="AJ597" s="271"/>
      <c r="AK597" s="275">
        <v>43312</v>
      </c>
      <c r="AL597" s="270">
        <v>160.9</v>
      </c>
      <c r="AM597" s="270"/>
      <c r="AN597" s="271"/>
      <c r="AO597" s="275"/>
      <c r="AP597" s="271"/>
      <c r="AQ597" s="270"/>
      <c r="AR597" s="270"/>
      <c r="AS597" s="275"/>
      <c r="AT597" s="270"/>
      <c r="AU597" s="275"/>
      <c r="AV597" s="271"/>
      <c r="AW597" s="275"/>
      <c r="AX597" s="270"/>
      <c r="AY597" s="275"/>
      <c r="AZ597" s="270"/>
      <c r="BA597" s="275"/>
      <c r="BB597" s="270"/>
    </row>
    <row r="598" spans="29:54" x14ac:dyDescent="0.25">
      <c r="AC598" s="270"/>
      <c r="AD598" s="271"/>
      <c r="AE598" s="270"/>
      <c r="AF598" s="271"/>
      <c r="AG598" s="273"/>
      <c r="AI598" s="270"/>
      <c r="AJ598" s="271"/>
      <c r="AK598" s="275">
        <v>43343</v>
      </c>
      <c r="AL598" s="270">
        <v>155.30000000000001</v>
      </c>
      <c r="AM598" s="270"/>
      <c r="AN598" s="271"/>
      <c r="AO598" s="275"/>
      <c r="AP598" s="271"/>
      <c r="AQ598" s="270"/>
      <c r="AR598" s="270"/>
      <c r="AS598" s="275"/>
      <c r="AT598" s="270"/>
      <c r="AU598" s="275"/>
      <c r="AV598" s="271"/>
      <c r="AW598" s="275"/>
      <c r="AX598" s="270"/>
      <c r="AY598" s="275"/>
      <c r="AZ598" s="270"/>
      <c r="BA598" s="275"/>
      <c r="BB598" s="270"/>
    </row>
    <row r="599" spans="29:54" x14ac:dyDescent="0.25">
      <c r="AC599" s="270"/>
      <c r="AD599" s="271"/>
      <c r="AE599" s="270"/>
      <c r="AF599" s="271"/>
      <c r="AG599" s="273"/>
      <c r="AI599" s="270"/>
      <c r="AJ599" s="271"/>
      <c r="AK599" s="275">
        <v>43373</v>
      </c>
      <c r="AL599" s="270">
        <v>156.6</v>
      </c>
      <c r="AM599" s="270"/>
      <c r="AN599" s="271"/>
      <c r="AO599" s="275"/>
      <c r="AP599" s="271"/>
      <c r="AQ599" s="270"/>
      <c r="AR599" s="270"/>
      <c r="AS599" s="275"/>
      <c r="AT599" s="270"/>
      <c r="AU599" s="275"/>
      <c r="AV599" s="271"/>
      <c r="AW599" s="275"/>
      <c r="AX599" s="270"/>
      <c r="AY599" s="275"/>
      <c r="AZ599" s="270"/>
      <c r="BA599" s="275"/>
      <c r="BB599" s="270"/>
    </row>
    <row r="600" spans="29:54" x14ac:dyDescent="0.25">
      <c r="AC600" s="270"/>
      <c r="AD600" s="271"/>
      <c r="AE600" s="270"/>
      <c r="AF600" s="271"/>
      <c r="AG600" s="273"/>
      <c r="AI600" s="270"/>
      <c r="AJ600" s="271"/>
      <c r="AK600" s="275">
        <v>43404</v>
      </c>
      <c r="AL600" s="270">
        <v>163.4</v>
      </c>
      <c r="AM600" s="270"/>
      <c r="AN600" s="271"/>
      <c r="AO600" s="275"/>
      <c r="AP600" s="271"/>
      <c r="AQ600" s="270"/>
      <c r="AR600" s="270"/>
      <c r="AS600" s="275"/>
      <c r="AT600" s="270"/>
      <c r="AU600" s="275"/>
      <c r="AV600" s="271"/>
      <c r="AW600" s="275"/>
      <c r="AX600" s="270"/>
      <c r="AY600" s="275"/>
      <c r="AZ600" s="270"/>
      <c r="BA600" s="275"/>
      <c r="BB600" s="270"/>
    </row>
    <row r="601" spans="29:54" x14ac:dyDescent="0.25">
      <c r="AC601" s="270"/>
      <c r="AD601" s="271"/>
      <c r="AE601" s="270"/>
      <c r="AF601" s="271"/>
      <c r="AG601" s="273"/>
      <c r="AI601" s="270"/>
      <c r="AJ601" s="271"/>
      <c r="AK601" s="275">
        <v>43434</v>
      </c>
      <c r="AL601" s="270">
        <v>162.9</v>
      </c>
      <c r="AM601" s="270"/>
      <c r="AN601" s="271"/>
      <c r="AO601" s="275"/>
      <c r="AP601" s="271"/>
      <c r="AQ601" s="270"/>
      <c r="AR601" s="270"/>
      <c r="AS601" s="275"/>
      <c r="AT601" s="270"/>
      <c r="AU601" s="275"/>
      <c r="AV601" s="271"/>
      <c r="AW601" s="275"/>
      <c r="AX601" s="270"/>
      <c r="AY601" s="275"/>
      <c r="AZ601" s="270"/>
      <c r="BA601" s="275"/>
      <c r="BB601" s="270"/>
    </row>
    <row r="602" spans="29:54" x14ac:dyDescent="0.25">
      <c r="AC602" s="270"/>
      <c r="AD602" s="271"/>
      <c r="AE602" s="270"/>
      <c r="AF602" s="271"/>
      <c r="AG602" s="273"/>
      <c r="AI602" s="270"/>
      <c r="AJ602" s="271"/>
      <c r="AK602" s="275">
        <v>43465</v>
      </c>
      <c r="AL602" s="270">
        <v>165.9</v>
      </c>
      <c r="AM602" s="270"/>
      <c r="AN602" s="271"/>
      <c r="AO602" s="275"/>
      <c r="AP602" s="271"/>
      <c r="AQ602" s="270"/>
      <c r="AR602" s="270"/>
      <c r="AS602" s="275"/>
      <c r="AT602" s="270"/>
      <c r="AU602" s="275"/>
      <c r="AV602" s="271"/>
      <c r="AW602" s="275"/>
      <c r="AX602" s="270"/>
      <c r="AY602" s="275"/>
      <c r="AZ602" s="270"/>
      <c r="BA602" s="275"/>
      <c r="BB602" s="270"/>
    </row>
    <row r="603" spans="29:54" x14ac:dyDescent="0.25">
      <c r="AC603" s="270"/>
      <c r="AD603" s="271"/>
      <c r="AE603" s="270"/>
      <c r="AF603" s="271"/>
      <c r="AG603" s="273"/>
      <c r="AI603" s="270"/>
      <c r="AJ603" s="271"/>
      <c r="AK603" s="275">
        <v>43496</v>
      </c>
      <c r="AL603" s="270">
        <v>166.4</v>
      </c>
      <c r="AM603" s="270"/>
      <c r="AN603" s="271"/>
      <c r="AO603" s="275"/>
      <c r="AP603" s="271"/>
      <c r="AQ603" s="270"/>
      <c r="AR603" s="270"/>
      <c r="AS603" s="275"/>
      <c r="AT603" s="270"/>
      <c r="AU603" s="275"/>
      <c r="AV603" s="271"/>
      <c r="AW603" s="275"/>
      <c r="AX603" s="270"/>
      <c r="AY603" s="275"/>
      <c r="AZ603" s="270"/>
      <c r="BA603" s="275"/>
      <c r="BB603" s="270"/>
    </row>
    <row r="604" spans="29:54" x14ac:dyDescent="0.25">
      <c r="AC604" s="270"/>
      <c r="AD604" s="271"/>
      <c r="AE604" s="270"/>
      <c r="AF604" s="271"/>
      <c r="AG604" s="273"/>
      <c r="AI604" s="270"/>
      <c r="AJ604" s="271"/>
      <c r="AK604" s="275">
        <v>43524</v>
      </c>
      <c r="AL604" s="270">
        <v>165</v>
      </c>
      <c r="AM604" s="270"/>
      <c r="AN604" s="271"/>
      <c r="AO604" s="275"/>
      <c r="AP604" s="271"/>
      <c r="AQ604" s="270"/>
      <c r="AR604" s="270"/>
      <c r="AS604" s="275"/>
      <c r="AT604" s="270"/>
      <c r="AU604" s="275"/>
      <c r="AV604" s="271"/>
      <c r="AW604" s="275"/>
      <c r="AX604" s="270"/>
      <c r="AY604" s="275"/>
      <c r="AZ604" s="270"/>
      <c r="BA604" s="275"/>
      <c r="BB604" s="270"/>
    </row>
    <row r="605" spans="29:54" x14ac:dyDescent="0.25">
      <c r="AC605" s="270"/>
      <c r="AD605" s="271"/>
      <c r="AE605" s="270"/>
      <c r="AF605" s="271"/>
      <c r="AG605" s="273"/>
      <c r="AI605" s="270"/>
      <c r="AJ605" s="271"/>
      <c r="AK605" s="275">
        <v>43555</v>
      </c>
      <c r="AL605" s="270">
        <v>158.80000000000001</v>
      </c>
      <c r="AM605" s="270"/>
      <c r="AN605" s="271"/>
      <c r="AO605" s="275"/>
      <c r="AP605" s="271"/>
      <c r="AQ605" s="270"/>
      <c r="AR605" s="270"/>
      <c r="AS605" s="275"/>
      <c r="AT605" s="270"/>
      <c r="AU605" s="275"/>
      <c r="AV605" s="271"/>
      <c r="AW605" s="275"/>
      <c r="AX605" s="270"/>
      <c r="AY605" s="275"/>
      <c r="AZ605" s="270"/>
      <c r="BA605" s="275"/>
      <c r="BB605" s="270"/>
    </row>
    <row r="606" spans="29:54" x14ac:dyDescent="0.25">
      <c r="AC606" s="270"/>
      <c r="AD606" s="271"/>
      <c r="AE606" s="270"/>
      <c r="AF606" s="271"/>
      <c r="AG606" s="273"/>
      <c r="AI606" s="270"/>
      <c r="AJ606" s="271"/>
      <c r="AK606" s="275">
        <v>43585</v>
      </c>
      <c r="AL606" s="270">
        <v>164.7</v>
      </c>
      <c r="AM606" s="270"/>
      <c r="AN606" s="271"/>
      <c r="AO606" s="275"/>
      <c r="AP606" s="271"/>
      <c r="AQ606" s="270"/>
      <c r="AR606" s="270"/>
      <c r="AS606" s="275"/>
      <c r="AT606" s="270"/>
      <c r="AU606" s="275"/>
      <c r="AV606" s="271"/>
      <c r="AW606" s="275"/>
      <c r="AX606" s="270"/>
      <c r="AY606" s="275"/>
      <c r="AZ606" s="270"/>
      <c r="BA606" s="275"/>
      <c r="BB606" s="270"/>
    </row>
    <row r="607" spans="29:54" x14ac:dyDescent="0.25">
      <c r="AC607" s="270"/>
      <c r="AD607" s="271"/>
      <c r="AE607" s="270"/>
      <c r="AF607" s="271"/>
      <c r="AG607" s="273"/>
      <c r="AI607" s="270"/>
      <c r="AJ607" s="271"/>
      <c r="AK607" s="275">
        <v>43616</v>
      </c>
      <c r="AL607" s="270">
        <v>161.5</v>
      </c>
      <c r="AM607" s="270"/>
      <c r="AN607" s="271"/>
      <c r="AO607" s="275"/>
      <c r="AP607" s="271"/>
      <c r="AQ607" s="270"/>
      <c r="AR607" s="270"/>
      <c r="AS607" s="275"/>
      <c r="AT607" s="270"/>
      <c r="AU607" s="275"/>
      <c r="AV607" s="271"/>
      <c r="AW607" s="275"/>
      <c r="AX607" s="270"/>
      <c r="AY607" s="275"/>
      <c r="AZ607" s="270"/>
      <c r="BA607" s="275"/>
      <c r="BB607" s="270"/>
    </row>
    <row r="608" spans="29:54" x14ac:dyDescent="0.25">
      <c r="AC608" s="270"/>
      <c r="AD608" s="271"/>
      <c r="AE608" s="270"/>
      <c r="AF608" s="271"/>
      <c r="AG608" s="273"/>
      <c r="AI608" s="270"/>
      <c r="AJ608" s="271"/>
      <c r="AK608" s="275">
        <v>43646</v>
      </c>
      <c r="AL608" s="270">
        <v>161.4</v>
      </c>
      <c r="AM608" s="270"/>
      <c r="AN608" s="271"/>
      <c r="AO608" s="275"/>
      <c r="AP608" s="271"/>
      <c r="AQ608" s="270"/>
      <c r="AR608" s="270"/>
      <c r="AS608" s="275"/>
      <c r="AT608" s="270"/>
      <c r="AU608" s="275"/>
      <c r="AV608" s="271"/>
      <c r="AW608" s="275"/>
      <c r="AX608" s="270"/>
      <c r="AY608" s="275"/>
      <c r="AZ608" s="270"/>
      <c r="BA608" s="275"/>
      <c r="BB608" s="270"/>
    </row>
    <row r="609" spans="29:54" x14ac:dyDescent="0.25">
      <c r="AC609" s="270"/>
      <c r="AD609" s="271"/>
      <c r="AE609" s="270"/>
      <c r="AF609" s="271"/>
      <c r="AG609" s="273"/>
      <c r="AI609" s="270"/>
      <c r="AJ609" s="271"/>
      <c r="AK609" s="275"/>
      <c r="AL609" s="270"/>
      <c r="AM609" s="270"/>
      <c r="AN609" s="271"/>
      <c r="AO609" s="275"/>
      <c r="AP609" s="271"/>
      <c r="AQ609" s="270"/>
      <c r="AR609" s="270"/>
      <c r="AS609" s="275"/>
      <c r="AT609" s="270"/>
      <c r="AU609" s="275"/>
      <c r="AV609" s="271"/>
      <c r="AW609" s="275"/>
      <c r="AX609" s="270"/>
      <c r="AY609" s="275"/>
      <c r="AZ609" s="270"/>
      <c r="BA609" s="275"/>
      <c r="BB609" s="270"/>
    </row>
    <row r="610" spans="29:54" x14ac:dyDescent="0.25">
      <c r="AC610" s="270"/>
      <c r="AD610" s="271"/>
      <c r="AE610" s="270"/>
      <c r="AF610" s="271"/>
      <c r="AG610" s="273"/>
      <c r="AI610" s="270"/>
      <c r="AJ610" s="271"/>
      <c r="AK610" s="275"/>
      <c r="AL610" s="270"/>
      <c r="AM610" s="270"/>
      <c r="AN610" s="271"/>
      <c r="AO610" s="275"/>
      <c r="AP610" s="271"/>
      <c r="AQ610" s="270"/>
      <c r="AR610" s="270"/>
      <c r="AS610" s="275"/>
      <c r="AT610" s="270"/>
      <c r="AU610" s="275"/>
      <c r="AV610" s="271"/>
      <c r="AW610" s="275"/>
      <c r="AX610" s="270"/>
      <c r="AY610" s="275"/>
      <c r="AZ610" s="270"/>
      <c r="BA610" s="275"/>
      <c r="BB610" s="270"/>
    </row>
    <row r="611" spans="29:54" x14ac:dyDescent="0.25">
      <c r="AC611" s="270"/>
      <c r="AD611" s="271"/>
      <c r="AE611" s="270"/>
      <c r="AF611" s="271"/>
      <c r="AG611" s="273"/>
      <c r="AI611" s="270"/>
      <c r="AJ611" s="271"/>
      <c r="AK611" s="275"/>
      <c r="AL611" s="270"/>
      <c r="AM611" s="270"/>
      <c r="AN611" s="271"/>
      <c r="AO611" s="275"/>
      <c r="AP611" s="271"/>
      <c r="AQ611" s="270"/>
      <c r="AR611" s="270"/>
      <c r="AS611" s="275"/>
      <c r="AT611" s="270"/>
      <c r="AU611" s="275"/>
      <c r="AV611" s="271"/>
      <c r="AW611" s="275"/>
      <c r="AX611" s="270"/>
      <c r="AY611" s="275"/>
      <c r="AZ611" s="270"/>
      <c r="BA611" s="275"/>
      <c r="BB611" s="270"/>
    </row>
    <row r="612" spans="29:54" x14ac:dyDescent="0.25">
      <c r="AC612" s="270"/>
      <c r="AD612" s="271"/>
      <c r="AE612" s="270"/>
      <c r="AF612" s="271"/>
      <c r="AG612" s="273"/>
      <c r="AI612" s="270"/>
      <c r="AJ612" s="271"/>
      <c r="AK612" s="275"/>
      <c r="AL612" s="270"/>
      <c r="AM612" s="270"/>
      <c r="AN612" s="271"/>
      <c r="AO612" s="275"/>
      <c r="AP612" s="271"/>
      <c r="AQ612" s="270"/>
      <c r="AR612" s="270"/>
      <c r="AS612" s="275"/>
      <c r="AT612" s="270"/>
      <c r="AU612" s="275"/>
      <c r="AV612" s="271"/>
      <c r="AW612" s="275"/>
      <c r="AX612" s="270"/>
      <c r="AY612" s="275"/>
      <c r="AZ612" s="270"/>
      <c r="BA612" s="275"/>
      <c r="BB612" s="270"/>
    </row>
    <row r="613" spans="29:54" x14ac:dyDescent="0.25">
      <c r="AC613" s="270"/>
      <c r="AD613" s="271"/>
      <c r="AE613" s="270"/>
      <c r="AF613" s="271"/>
      <c r="AG613" s="273"/>
      <c r="AI613" s="270"/>
      <c r="AJ613" s="271"/>
      <c r="AK613" s="275"/>
      <c r="AL613" s="270"/>
      <c r="AM613" s="270"/>
      <c r="AN613" s="271"/>
      <c r="AO613" s="275"/>
      <c r="AP613" s="271"/>
      <c r="AQ613" s="270"/>
      <c r="AR613" s="270"/>
      <c r="AS613" s="275"/>
      <c r="AT613" s="270"/>
      <c r="AU613" s="275"/>
      <c r="AV613" s="271"/>
      <c r="AW613" s="275"/>
      <c r="AX613" s="270"/>
      <c r="AY613" s="275"/>
      <c r="AZ613" s="270"/>
      <c r="BA613" s="275"/>
      <c r="BB613" s="270"/>
    </row>
    <row r="614" spans="29:54" x14ac:dyDescent="0.25">
      <c r="AC614" s="270"/>
      <c r="AD614" s="271"/>
      <c r="AE614" s="270"/>
      <c r="AF614" s="271"/>
      <c r="AG614" s="273"/>
      <c r="AI614" s="270"/>
      <c r="AJ614" s="271"/>
      <c r="AK614" s="275"/>
      <c r="AL614" s="270"/>
      <c r="AM614" s="270"/>
      <c r="AN614" s="271"/>
      <c r="AO614" s="275"/>
      <c r="AP614" s="271"/>
      <c r="AQ614" s="270"/>
      <c r="AR614" s="270"/>
      <c r="AS614" s="275"/>
      <c r="AT614" s="270"/>
      <c r="AU614" s="275"/>
      <c r="AV614" s="271"/>
      <c r="AW614" s="275"/>
      <c r="AX614" s="270"/>
      <c r="AY614" s="275"/>
      <c r="AZ614" s="270"/>
      <c r="BA614" s="275"/>
      <c r="BB614" s="270"/>
    </row>
    <row r="615" spans="29:54" x14ac:dyDescent="0.25">
      <c r="AC615" s="270"/>
      <c r="AD615" s="271"/>
      <c r="AE615" s="270"/>
      <c r="AF615" s="271"/>
      <c r="AG615" s="273"/>
      <c r="AI615" s="270"/>
      <c r="AJ615" s="271"/>
      <c r="AK615" s="275"/>
      <c r="AL615" s="270"/>
      <c r="AM615" s="270"/>
      <c r="AN615" s="271"/>
      <c r="AO615" s="275"/>
      <c r="AP615" s="271"/>
      <c r="AQ615" s="270"/>
      <c r="AR615" s="270"/>
      <c r="AS615" s="275"/>
      <c r="AT615" s="270"/>
      <c r="AU615" s="275"/>
      <c r="AV615" s="271"/>
      <c r="AW615" s="275"/>
      <c r="AX615" s="270"/>
      <c r="AY615" s="275"/>
      <c r="AZ615" s="270"/>
      <c r="BA615" s="275"/>
      <c r="BB615" s="270"/>
    </row>
    <row r="616" spans="29:54" x14ac:dyDescent="0.25">
      <c r="AC616" s="270"/>
      <c r="AD616" s="271"/>
      <c r="AE616" s="270"/>
      <c r="AF616" s="271"/>
      <c r="AG616" s="273"/>
      <c r="AI616" s="270"/>
      <c r="AJ616" s="271"/>
      <c r="AK616" s="275"/>
      <c r="AL616" s="270"/>
      <c r="AM616" s="270"/>
      <c r="AN616" s="271"/>
      <c r="AO616" s="275"/>
      <c r="AP616" s="271"/>
      <c r="AQ616" s="270"/>
      <c r="AR616" s="270"/>
      <c r="AS616" s="275"/>
      <c r="AT616" s="270"/>
      <c r="AU616" s="275"/>
      <c r="AV616" s="271"/>
      <c r="AW616" s="275"/>
      <c r="AX616" s="270"/>
      <c r="AY616" s="275"/>
      <c r="AZ616" s="270"/>
      <c r="BA616" s="275"/>
      <c r="BB616" s="270"/>
    </row>
    <row r="617" spans="29:54" x14ac:dyDescent="0.25">
      <c r="AC617" s="270"/>
      <c r="AD617" s="271"/>
      <c r="AE617" s="270"/>
      <c r="AF617" s="271"/>
      <c r="AG617" s="273"/>
      <c r="AI617" s="270"/>
      <c r="AJ617" s="271"/>
      <c r="AK617" s="275"/>
      <c r="AL617" s="270"/>
      <c r="AM617" s="270"/>
      <c r="AN617" s="271"/>
      <c r="AO617" s="275"/>
      <c r="AP617" s="271"/>
      <c r="AQ617" s="270"/>
      <c r="AR617" s="270"/>
      <c r="AS617" s="275"/>
      <c r="AT617" s="270"/>
      <c r="AU617" s="275"/>
      <c r="AV617" s="271"/>
      <c r="AW617" s="275"/>
      <c r="AX617" s="270"/>
      <c r="AY617" s="275"/>
      <c r="AZ617" s="270"/>
      <c r="BA617" s="275"/>
      <c r="BB617" s="270"/>
    </row>
    <row r="618" spans="29:54" x14ac:dyDescent="0.25">
      <c r="AC618" s="270"/>
      <c r="AD618" s="271"/>
      <c r="AE618" s="270"/>
      <c r="AF618" s="271"/>
      <c r="AG618" s="273"/>
      <c r="AI618" s="270"/>
      <c r="AJ618" s="271"/>
      <c r="AK618" s="275"/>
      <c r="AL618" s="270"/>
      <c r="AM618" s="270"/>
      <c r="AN618" s="271"/>
      <c r="AO618" s="275"/>
      <c r="AP618" s="271"/>
      <c r="AQ618" s="270"/>
      <c r="AR618" s="270"/>
      <c r="AS618" s="275"/>
      <c r="AT618" s="270"/>
      <c r="AU618" s="275"/>
      <c r="AV618" s="271"/>
      <c r="AW618" s="275"/>
      <c r="AX618" s="270"/>
      <c r="AY618" s="275"/>
      <c r="AZ618" s="270"/>
      <c r="BA618" s="275"/>
      <c r="BB618" s="270"/>
    </row>
    <row r="619" spans="29:54" x14ac:dyDescent="0.25">
      <c r="AC619" s="270"/>
      <c r="AD619" s="271"/>
      <c r="AE619" s="270"/>
      <c r="AF619" s="271"/>
      <c r="AG619" s="273"/>
      <c r="AI619" s="270"/>
      <c r="AJ619" s="271"/>
      <c r="AK619" s="275"/>
      <c r="AL619" s="270"/>
      <c r="AM619" s="270"/>
      <c r="AN619" s="271"/>
      <c r="AO619" s="275"/>
      <c r="AP619" s="271"/>
      <c r="AQ619" s="270"/>
      <c r="AR619" s="270"/>
      <c r="AS619" s="275"/>
      <c r="AT619" s="270"/>
      <c r="AU619" s="275"/>
      <c r="AV619" s="271"/>
      <c r="AW619" s="275"/>
      <c r="AX619" s="270"/>
      <c r="AY619" s="275"/>
      <c r="AZ619" s="270"/>
      <c r="BA619" s="275"/>
      <c r="BB619" s="270"/>
    </row>
    <row r="620" spans="29:54" x14ac:dyDescent="0.25">
      <c r="AC620" s="270"/>
      <c r="AD620" s="271"/>
      <c r="AE620" s="270"/>
      <c r="AF620" s="271"/>
      <c r="AG620" s="273"/>
      <c r="AI620" s="270"/>
      <c r="AJ620" s="271"/>
      <c r="AK620" s="275"/>
      <c r="AL620" s="270"/>
      <c r="AM620" s="270"/>
      <c r="AN620" s="271"/>
      <c r="AO620" s="275"/>
      <c r="AP620" s="271"/>
      <c r="AQ620" s="270"/>
      <c r="AR620" s="270"/>
      <c r="AS620" s="275"/>
      <c r="AT620" s="270"/>
      <c r="AU620" s="275"/>
      <c r="AV620" s="271"/>
      <c r="AW620" s="275"/>
      <c r="AX620" s="270"/>
      <c r="AY620" s="275"/>
      <c r="AZ620" s="270"/>
      <c r="BA620" s="275"/>
      <c r="BB620" s="270"/>
    </row>
    <row r="621" spans="29:54" x14ac:dyDescent="0.25">
      <c r="AC621" s="270"/>
      <c r="AD621" s="271"/>
      <c r="AE621" s="270"/>
      <c r="AF621" s="271"/>
      <c r="AG621" s="273"/>
      <c r="AI621" s="270"/>
      <c r="AJ621" s="271"/>
      <c r="AK621" s="275"/>
      <c r="AL621" s="270"/>
      <c r="AM621" s="270"/>
      <c r="AN621" s="271"/>
      <c r="AO621" s="275"/>
      <c r="AP621" s="271"/>
      <c r="AQ621" s="270"/>
      <c r="AR621" s="270"/>
      <c r="AS621" s="275"/>
      <c r="AT621" s="270"/>
      <c r="AU621" s="275"/>
      <c r="AV621" s="271"/>
      <c r="AW621" s="275"/>
      <c r="AX621" s="270"/>
      <c r="AY621" s="275"/>
      <c r="AZ621" s="270"/>
      <c r="BA621" s="275"/>
      <c r="BB621" s="270"/>
    </row>
    <row r="622" spans="29:54" x14ac:dyDescent="0.25">
      <c r="AC622" s="270"/>
      <c r="AD622" s="271"/>
      <c r="AE622" s="270"/>
      <c r="AF622" s="271"/>
      <c r="AG622" s="273"/>
      <c r="AI622" s="270"/>
      <c r="AJ622" s="271"/>
      <c r="AK622" s="275"/>
      <c r="AL622" s="270"/>
      <c r="AM622" s="270"/>
      <c r="AN622" s="271"/>
      <c r="AO622" s="275"/>
      <c r="AP622" s="271"/>
      <c r="AQ622" s="270"/>
      <c r="AR622" s="270"/>
      <c r="AS622" s="275"/>
      <c r="AT622" s="270"/>
      <c r="AU622" s="275"/>
      <c r="AV622" s="271"/>
      <c r="AW622" s="275"/>
      <c r="AX622" s="270"/>
      <c r="AY622" s="275"/>
      <c r="AZ622" s="270"/>
      <c r="BA622" s="275"/>
      <c r="BB622" s="270"/>
    </row>
    <row r="623" spans="29:54" x14ac:dyDescent="0.25">
      <c r="AC623" s="270"/>
      <c r="AD623" s="271"/>
      <c r="AE623" s="270"/>
      <c r="AF623" s="271"/>
      <c r="AG623" s="273"/>
      <c r="AI623" s="270"/>
      <c r="AJ623" s="271"/>
      <c r="AK623" s="275"/>
      <c r="AL623" s="270"/>
      <c r="AM623" s="270"/>
      <c r="AN623" s="271"/>
      <c r="AO623" s="275"/>
      <c r="AP623" s="271"/>
      <c r="AQ623" s="270"/>
      <c r="AR623" s="270"/>
      <c r="AS623" s="275"/>
      <c r="AT623" s="270"/>
      <c r="AU623" s="275"/>
      <c r="AV623" s="271"/>
      <c r="AW623" s="275"/>
      <c r="AX623" s="270"/>
      <c r="AY623" s="275"/>
      <c r="AZ623" s="270"/>
      <c r="BA623" s="275"/>
      <c r="BB623" s="270"/>
    </row>
    <row r="624" spans="29:54" x14ac:dyDescent="0.25">
      <c r="AC624" s="270"/>
      <c r="AD624" s="271"/>
      <c r="AE624" s="270"/>
      <c r="AF624" s="271"/>
      <c r="AG624" s="273"/>
      <c r="AI624" s="270"/>
      <c r="AJ624" s="271"/>
      <c r="AK624" s="275"/>
      <c r="AL624" s="270"/>
      <c r="AM624" s="270"/>
      <c r="AN624" s="271"/>
      <c r="AO624" s="275"/>
      <c r="AP624" s="271"/>
      <c r="AQ624" s="270"/>
      <c r="AR624" s="270"/>
      <c r="AS624" s="275"/>
      <c r="AT624" s="270"/>
      <c r="AU624" s="275"/>
      <c r="AV624" s="271"/>
      <c r="AW624" s="275"/>
      <c r="AX624" s="270"/>
      <c r="AY624" s="275"/>
      <c r="AZ624" s="270"/>
      <c r="BA624" s="275"/>
      <c r="BB624" s="270"/>
    </row>
    <row r="625" spans="29:54" x14ac:dyDescent="0.25">
      <c r="AC625" s="270"/>
      <c r="AD625" s="271"/>
      <c r="AE625" s="270"/>
      <c r="AF625" s="271"/>
      <c r="AG625" s="273"/>
      <c r="AI625" s="270"/>
      <c r="AJ625" s="271"/>
      <c r="AK625" s="275"/>
      <c r="AL625" s="270"/>
      <c r="AM625" s="270"/>
      <c r="AN625" s="271"/>
      <c r="AO625" s="275"/>
      <c r="AP625" s="271"/>
      <c r="AQ625" s="270"/>
      <c r="AR625" s="270"/>
      <c r="AS625" s="275"/>
      <c r="AT625" s="270"/>
      <c r="AU625" s="275"/>
      <c r="AV625" s="271"/>
      <c r="AW625" s="275"/>
      <c r="AX625" s="270"/>
      <c r="AY625" s="275"/>
      <c r="AZ625" s="270"/>
      <c r="BA625" s="275"/>
      <c r="BB625" s="270"/>
    </row>
    <row r="626" spans="29:54" x14ac:dyDescent="0.25">
      <c r="AC626" s="270"/>
      <c r="AD626" s="271"/>
      <c r="AE626" s="270"/>
      <c r="AF626" s="271"/>
      <c r="AG626" s="273"/>
      <c r="AI626" s="270"/>
      <c r="AJ626" s="271"/>
      <c r="AK626" s="275"/>
      <c r="AL626" s="270"/>
      <c r="AM626" s="270"/>
      <c r="AN626" s="271"/>
      <c r="AO626" s="275"/>
      <c r="AP626" s="271"/>
      <c r="AQ626" s="270"/>
      <c r="AR626" s="270"/>
      <c r="AS626" s="275"/>
      <c r="AT626" s="270"/>
      <c r="AU626" s="275"/>
      <c r="AV626" s="271"/>
      <c r="AW626" s="275"/>
      <c r="AX626" s="270"/>
      <c r="AY626" s="275"/>
      <c r="AZ626" s="270"/>
      <c r="BA626" s="275"/>
      <c r="BB626" s="270"/>
    </row>
    <row r="627" spans="29:54" x14ac:dyDescent="0.25">
      <c r="AC627" s="270"/>
      <c r="AD627" s="271"/>
      <c r="AE627" s="270"/>
      <c r="AF627" s="271"/>
      <c r="AG627" s="273"/>
      <c r="AI627" s="270"/>
      <c r="AJ627" s="271"/>
      <c r="AK627" s="275"/>
      <c r="AL627" s="270"/>
      <c r="AM627" s="270"/>
      <c r="AN627" s="271"/>
      <c r="AO627" s="275"/>
      <c r="AP627" s="271"/>
      <c r="AQ627" s="270"/>
      <c r="AR627" s="270"/>
      <c r="AS627" s="275"/>
      <c r="AT627" s="270"/>
      <c r="AU627" s="275"/>
      <c r="AV627" s="271"/>
      <c r="AW627" s="275"/>
      <c r="AX627" s="270"/>
      <c r="AY627" s="275"/>
      <c r="AZ627" s="270"/>
      <c r="BA627" s="275"/>
      <c r="BB627" s="270"/>
    </row>
    <row r="628" spans="29:54" x14ac:dyDescent="0.25">
      <c r="AC628" s="270"/>
      <c r="AD628" s="271"/>
      <c r="AE628" s="270"/>
      <c r="AF628" s="271"/>
      <c r="AG628" s="273"/>
      <c r="AI628" s="270"/>
      <c r="AJ628" s="271"/>
      <c r="AK628" s="275"/>
      <c r="AL628" s="270"/>
      <c r="AM628" s="270"/>
      <c r="AN628" s="271"/>
      <c r="AO628" s="275"/>
      <c r="AP628" s="271"/>
      <c r="AQ628" s="270"/>
      <c r="AR628" s="270"/>
      <c r="AS628" s="275"/>
      <c r="AT628" s="270"/>
      <c r="AU628" s="275"/>
      <c r="AV628" s="271"/>
      <c r="AW628" s="275"/>
      <c r="AX628" s="270"/>
      <c r="AY628" s="275"/>
      <c r="AZ628" s="270"/>
      <c r="BA628" s="275"/>
      <c r="BB628" s="270"/>
    </row>
    <row r="629" spans="29:54" x14ac:dyDescent="0.25">
      <c r="AC629" s="270"/>
      <c r="AD629" s="271"/>
      <c r="AE629" s="270"/>
      <c r="AF629" s="271"/>
      <c r="AG629" s="273"/>
      <c r="AI629" s="270"/>
      <c r="AJ629" s="271"/>
      <c r="AK629" s="275"/>
      <c r="AL629" s="270"/>
      <c r="AM629" s="270"/>
      <c r="AN629" s="271"/>
      <c r="AO629" s="275"/>
      <c r="AP629" s="271"/>
      <c r="AQ629" s="270"/>
      <c r="AR629" s="270"/>
      <c r="AS629" s="275"/>
      <c r="AT629" s="270"/>
      <c r="AU629" s="275"/>
      <c r="AV629" s="271"/>
      <c r="AW629" s="275"/>
      <c r="AX629" s="270"/>
      <c r="AY629" s="275"/>
      <c r="AZ629" s="270"/>
      <c r="BA629" s="275"/>
      <c r="BB629" s="270"/>
    </row>
    <row r="630" spans="29:54" x14ac:dyDescent="0.25">
      <c r="AC630" s="270"/>
      <c r="AD630" s="271"/>
      <c r="AE630" s="270"/>
      <c r="AF630" s="271"/>
      <c r="AG630" s="273"/>
      <c r="AI630" s="270"/>
      <c r="AJ630" s="271"/>
      <c r="AK630" s="275"/>
      <c r="AL630" s="270"/>
      <c r="AM630" s="270"/>
      <c r="AN630" s="271"/>
      <c r="AO630" s="275"/>
      <c r="AP630" s="271"/>
      <c r="AQ630" s="270"/>
      <c r="AR630" s="270"/>
      <c r="AS630" s="275"/>
      <c r="AT630" s="270"/>
      <c r="AU630" s="275"/>
      <c r="AV630" s="271"/>
      <c r="AW630" s="275"/>
      <c r="AX630" s="270"/>
      <c r="AY630" s="275"/>
      <c r="AZ630" s="270"/>
      <c r="BA630" s="275"/>
      <c r="BB630" s="270"/>
    </row>
    <row r="631" spans="29:54" x14ac:dyDescent="0.25">
      <c r="AC631" s="270"/>
      <c r="AD631" s="271"/>
      <c r="AE631" s="270"/>
      <c r="AF631" s="271"/>
      <c r="AG631" s="273"/>
      <c r="AI631" s="270"/>
      <c r="AJ631" s="271"/>
      <c r="AK631" s="275"/>
      <c r="AL631" s="270"/>
      <c r="AM631" s="270"/>
      <c r="AN631" s="271"/>
      <c r="AO631" s="275"/>
      <c r="AP631" s="271"/>
      <c r="AQ631" s="270"/>
      <c r="AR631" s="270"/>
      <c r="AS631" s="275"/>
      <c r="AT631" s="270"/>
      <c r="AU631" s="275"/>
      <c r="AV631" s="271"/>
      <c r="AW631" s="275"/>
      <c r="AX631" s="270"/>
      <c r="AY631" s="275"/>
      <c r="AZ631" s="270"/>
      <c r="BA631" s="275"/>
      <c r="BB631" s="270"/>
    </row>
    <row r="632" spans="29:54" x14ac:dyDescent="0.25">
      <c r="AC632" s="270"/>
      <c r="AD632" s="271"/>
      <c r="AE632" s="270"/>
      <c r="AF632" s="271"/>
      <c r="AG632" s="273"/>
      <c r="AI632" s="270"/>
      <c r="AJ632" s="271"/>
      <c r="AK632" s="275"/>
      <c r="AL632" s="270"/>
      <c r="AM632" s="270"/>
      <c r="AN632" s="271"/>
      <c r="AO632" s="275"/>
      <c r="AP632" s="271"/>
      <c r="AQ632" s="270"/>
      <c r="AR632" s="270"/>
      <c r="AS632" s="275"/>
      <c r="AT632" s="270"/>
      <c r="AU632" s="275"/>
      <c r="AV632" s="271"/>
      <c r="AW632" s="275"/>
      <c r="AX632" s="270"/>
      <c r="AY632" s="275"/>
      <c r="AZ632" s="270"/>
      <c r="BA632" s="275"/>
      <c r="BB632" s="270"/>
    </row>
    <row r="633" spans="29:54" x14ac:dyDescent="0.25">
      <c r="AC633" s="270"/>
      <c r="AD633" s="271"/>
      <c r="AE633" s="270"/>
      <c r="AF633" s="271"/>
      <c r="AG633" s="273"/>
      <c r="AI633" s="270"/>
      <c r="AJ633" s="271"/>
      <c r="AK633" s="275"/>
      <c r="AL633" s="270"/>
      <c r="AM633" s="270"/>
      <c r="AN633" s="271"/>
      <c r="AO633" s="275"/>
      <c r="AP633" s="271"/>
      <c r="AQ633" s="270"/>
      <c r="AR633" s="270"/>
      <c r="AS633" s="275"/>
      <c r="AT633" s="270"/>
      <c r="AU633" s="275"/>
      <c r="AV633" s="271"/>
      <c r="AW633" s="275"/>
      <c r="AX633" s="270"/>
      <c r="AY633" s="275"/>
      <c r="AZ633" s="270"/>
      <c r="BA633" s="275"/>
      <c r="BB633" s="270"/>
    </row>
    <row r="634" spans="29:54" x14ac:dyDescent="0.25">
      <c r="AC634" s="270"/>
      <c r="AD634" s="271"/>
      <c r="AE634" s="270"/>
      <c r="AF634" s="271"/>
      <c r="AG634" s="273"/>
      <c r="AI634" s="270"/>
      <c r="AJ634" s="271"/>
      <c r="AK634" s="275"/>
      <c r="AL634" s="270"/>
      <c r="AM634" s="270"/>
      <c r="AN634" s="271"/>
      <c r="AO634" s="275"/>
      <c r="AP634" s="271"/>
      <c r="AQ634" s="270"/>
      <c r="AR634" s="270"/>
      <c r="AS634" s="275"/>
      <c r="AT634" s="270"/>
      <c r="AU634" s="275"/>
      <c r="AV634" s="271"/>
      <c r="AW634" s="275"/>
      <c r="AX634" s="270"/>
      <c r="AY634" s="275"/>
      <c r="AZ634" s="270"/>
      <c r="BA634" s="275"/>
      <c r="BB634" s="270"/>
    </row>
    <row r="635" spans="29:54" x14ac:dyDescent="0.25">
      <c r="AC635" s="270"/>
      <c r="AD635" s="271"/>
      <c r="AE635" s="270"/>
      <c r="AF635" s="271"/>
      <c r="AG635" s="273"/>
      <c r="AI635" s="270"/>
      <c r="AJ635" s="271"/>
      <c r="AK635" s="275"/>
      <c r="AL635" s="270"/>
      <c r="AM635" s="270"/>
      <c r="AN635" s="271"/>
      <c r="AO635" s="275"/>
      <c r="AP635" s="271"/>
      <c r="AQ635" s="270"/>
      <c r="AR635" s="270"/>
      <c r="AS635" s="275"/>
      <c r="AT635" s="270"/>
      <c r="AU635" s="275"/>
      <c r="AV635" s="271"/>
      <c r="AW635" s="275"/>
      <c r="AX635" s="270"/>
      <c r="AY635" s="275"/>
      <c r="AZ635" s="270"/>
      <c r="BA635" s="275"/>
      <c r="BB635" s="270"/>
    </row>
    <row r="636" spans="29:54" x14ac:dyDescent="0.25">
      <c r="AC636" s="270"/>
      <c r="AD636" s="271"/>
      <c r="AE636" s="270"/>
      <c r="AF636" s="271"/>
      <c r="AG636" s="273"/>
      <c r="AI636" s="270"/>
      <c r="AJ636" s="271"/>
      <c r="AK636" s="275"/>
      <c r="AL636" s="270"/>
      <c r="AM636" s="270"/>
      <c r="AN636" s="271"/>
      <c r="AO636" s="275"/>
      <c r="AP636" s="271"/>
      <c r="AQ636" s="270"/>
      <c r="AR636" s="270"/>
      <c r="AS636" s="275"/>
      <c r="AT636" s="270"/>
      <c r="AU636" s="275"/>
      <c r="AV636" s="271"/>
      <c r="AW636" s="275"/>
      <c r="AX636" s="270"/>
      <c r="AY636" s="275"/>
      <c r="AZ636" s="270"/>
      <c r="BA636" s="275"/>
      <c r="BB636" s="270"/>
    </row>
    <row r="637" spans="29:54" x14ac:dyDescent="0.25">
      <c r="AC637" s="270"/>
      <c r="AD637" s="271"/>
      <c r="AE637" s="270"/>
      <c r="AF637" s="271"/>
      <c r="AG637" s="273"/>
      <c r="AI637" s="270"/>
      <c r="AJ637" s="271"/>
      <c r="AK637" s="275"/>
      <c r="AL637" s="270"/>
      <c r="AM637" s="270"/>
      <c r="AN637" s="271"/>
      <c r="AO637" s="275"/>
      <c r="AP637" s="271"/>
      <c r="AQ637" s="270"/>
      <c r="AR637" s="270"/>
      <c r="AS637" s="275"/>
      <c r="AT637" s="270"/>
      <c r="AU637" s="275"/>
      <c r="AV637" s="271"/>
      <c r="AW637" s="275"/>
      <c r="AX637" s="270"/>
      <c r="AY637" s="275"/>
      <c r="AZ637" s="270"/>
      <c r="BA637" s="275"/>
      <c r="BB637" s="270"/>
    </row>
    <row r="638" spans="29:54" x14ac:dyDescent="0.25">
      <c r="AC638" s="270"/>
      <c r="AD638" s="271"/>
      <c r="AE638" s="270"/>
      <c r="AF638" s="271"/>
      <c r="AG638" s="273"/>
      <c r="AI638" s="270"/>
      <c r="AJ638" s="271"/>
      <c r="AK638" s="275"/>
      <c r="AL638" s="270"/>
      <c r="AM638" s="270"/>
      <c r="AN638" s="271"/>
      <c r="AO638" s="275"/>
      <c r="AP638" s="271"/>
      <c r="AQ638" s="270"/>
      <c r="AR638" s="270"/>
      <c r="AS638" s="275"/>
      <c r="AT638" s="270"/>
      <c r="AU638" s="275"/>
      <c r="AV638" s="271"/>
      <c r="AW638" s="275"/>
      <c r="AX638" s="270"/>
      <c r="AY638" s="275"/>
      <c r="AZ638" s="270"/>
      <c r="BA638" s="275"/>
      <c r="BB638" s="270"/>
    </row>
    <row r="639" spans="29:54" x14ac:dyDescent="0.25">
      <c r="AC639" s="270"/>
      <c r="AD639" s="271"/>
      <c r="AE639" s="270"/>
      <c r="AF639" s="271"/>
      <c r="AG639" s="273"/>
      <c r="AI639" s="270"/>
      <c r="AJ639" s="271"/>
      <c r="AK639" s="275"/>
      <c r="AL639" s="270"/>
      <c r="AM639" s="270"/>
      <c r="AN639" s="271"/>
      <c r="AO639" s="275"/>
      <c r="AP639" s="271"/>
      <c r="AQ639" s="270"/>
      <c r="AR639" s="270"/>
      <c r="AS639" s="275"/>
      <c r="AT639" s="270"/>
      <c r="AU639" s="275"/>
      <c r="AV639" s="271"/>
      <c r="AW639" s="275"/>
      <c r="AX639" s="270"/>
      <c r="AY639" s="275"/>
      <c r="AZ639" s="270"/>
      <c r="BA639" s="275"/>
      <c r="BB639" s="270"/>
    </row>
    <row r="640" spans="29:54" x14ac:dyDescent="0.25">
      <c r="AC640" s="270"/>
      <c r="AD640" s="271"/>
      <c r="AE640" s="270"/>
      <c r="AF640" s="271"/>
      <c r="AG640" s="273"/>
      <c r="AI640" s="270"/>
      <c r="AJ640" s="271"/>
      <c r="AK640" s="275"/>
      <c r="AL640" s="270"/>
      <c r="AM640" s="270"/>
      <c r="AN640" s="271"/>
      <c r="AO640" s="275"/>
      <c r="AP640" s="271"/>
      <c r="AQ640" s="270"/>
      <c r="AR640" s="270"/>
      <c r="AS640" s="275"/>
      <c r="AT640" s="270"/>
      <c r="AU640" s="275"/>
      <c r="AV640" s="271"/>
      <c r="AW640" s="275"/>
      <c r="AX640" s="270"/>
      <c r="AY640" s="275"/>
      <c r="AZ640" s="270"/>
      <c r="BA640" s="275"/>
      <c r="BB640" s="270"/>
    </row>
    <row r="641" spans="29:54" x14ac:dyDescent="0.25">
      <c r="AC641" s="270"/>
      <c r="AD641" s="271"/>
      <c r="AE641" s="270"/>
      <c r="AF641" s="271"/>
      <c r="AG641" s="273"/>
      <c r="AI641" s="270"/>
      <c r="AJ641" s="271"/>
      <c r="AK641" s="275"/>
      <c r="AL641" s="270"/>
      <c r="AM641" s="270"/>
      <c r="AN641" s="271"/>
      <c r="AO641" s="275"/>
      <c r="AP641" s="271"/>
      <c r="AQ641" s="270"/>
      <c r="AR641" s="270"/>
      <c r="AS641" s="275"/>
      <c r="AT641" s="270"/>
      <c r="AU641" s="275"/>
      <c r="AV641" s="271"/>
      <c r="AW641" s="275"/>
      <c r="AX641" s="270"/>
      <c r="AY641" s="275"/>
      <c r="AZ641" s="270"/>
      <c r="BA641" s="275"/>
      <c r="BB641" s="270"/>
    </row>
    <row r="642" spans="29:54" x14ac:dyDescent="0.25">
      <c r="AC642" s="270"/>
      <c r="AD642" s="271"/>
      <c r="AE642" s="270"/>
      <c r="AF642" s="271"/>
      <c r="AG642" s="273"/>
      <c r="AI642" s="270"/>
      <c r="AJ642" s="271"/>
      <c r="AK642" s="275"/>
      <c r="AL642" s="270"/>
      <c r="AM642" s="270"/>
      <c r="AN642" s="271"/>
      <c r="AO642" s="275"/>
      <c r="AP642" s="271"/>
      <c r="AQ642" s="270"/>
      <c r="AR642" s="270"/>
      <c r="AS642" s="275"/>
      <c r="AT642" s="270"/>
      <c r="AU642" s="275"/>
      <c r="AV642" s="271"/>
      <c r="AW642" s="275"/>
      <c r="AX642" s="270"/>
      <c r="AY642" s="275"/>
      <c r="AZ642" s="270"/>
      <c r="BA642" s="275"/>
      <c r="BB642" s="270"/>
    </row>
    <row r="643" spans="29:54" x14ac:dyDescent="0.25">
      <c r="AC643" s="270"/>
      <c r="AD643" s="271"/>
      <c r="AE643" s="270"/>
      <c r="AF643" s="271"/>
      <c r="AG643" s="273"/>
      <c r="AI643" s="270"/>
      <c r="AJ643" s="271"/>
      <c r="AK643" s="275"/>
      <c r="AL643" s="270"/>
      <c r="AM643" s="270"/>
      <c r="AN643" s="271"/>
      <c r="AO643" s="275"/>
      <c r="AP643" s="271"/>
      <c r="AQ643" s="270"/>
      <c r="AR643" s="270"/>
      <c r="AS643" s="275"/>
      <c r="AT643" s="270"/>
      <c r="AU643" s="275"/>
      <c r="AV643" s="271"/>
      <c r="AW643" s="275"/>
      <c r="AX643" s="270"/>
      <c r="AY643" s="275"/>
      <c r="AZ643" s="270"/>
      <c r="BA643" s="275"/>
      <c r="BB643" s="270"/>
    </row>
    <row r="644" spans="29:54" x14ac:dyDescent="0.25">
      <c r="AC644" s="270"/>
      <c r="AD644" s="271"/>
      <c r="AE644" s="270"/>
      <c r="AF644" s="271"/>
      <c r="AG644" s="273"/>
      <c r="AI644" s="270"/>
      <c r="AJ644" s="271"/>
      <c r="AK644" s="275"/>
      <c r="AL644" s="270"/>
      <c r="AM644" s="270"/>
      <c r="AN644" s="271"/>
      <c r="AO644" s="275"/>
      <c r="AP644" s="271"/>
      <c r="AQ644" s="270"/>
      <c r="AR644" s="270"/>
      <c r="AS644" s="275"/>
      <c r="AT644" s="270"/>
      <c r="AU644" s="275"/>
      <c r="AV644" s="271"/>
      <c r="AW644" s="275"/>
      <c r="AX644" s="270"/>
      <c r="AY644" s="275"/>
      <c r="AZ644" s="270"/>
      <c r="BA644" s="275"/>
      <c r="BB644" s="270"/>
    </row>
    <row r="645" spans="29:54" x14ac:dyDescent="0.25">
      <c r="AC645" s="270"/>
      <c r="AD645" s="271"/>
      <c r="AE645" s="270"/>
      <c r="AF645" s="271"/>
      <c r="AG645" s="273"/>
      <c r="AI645" s="270"/>
      <c r="AJ645" s="271"/>
      <c r="AK645" s="275"/>
      <c r="AL645" s="270"/>
      <c r="AM645" s="270"/>
      <c r="AN645" s="271"/>
      <c r="AO645" s="275"/>
      <c r="AP645" s="271"/>
      <c r="AQ645" s="270"/>
      <c r="AR645" s="270"/>
      <c r="AS645" s="275"/>
      <c r="AT645" s="270"/>
      <c r="AU645" s="275"/>
      <c r="AV645" s="271"/>
      <c r="AW645" s="275"/>
      <c r="AX645" s="270"/>
      <c r="AY645" s="275"/>
      <c r="AZ645" s="270"/>
      <c r="BA645" s="275"/>
      <c r="BB645" s="270"/>
    </row>
    <row r="646" spans="29:54" x14ac:dyDescent="0.25">
      <c r="AC646" s="270"/>
      <c r="AD646" s="271"/>
      <c r="AE646" s="270"/>
      <c r="AF646" s="271"/>
      <c r="AG646" s="273"/>
      <c r="AI646" s="270"/>
      <c r="AJ646" s="271"/>
      <c r="AK646" s="275"/>
      <c r="AL646" s="270"/>
      <c r="AM646" s="270"/>
      <c r="AN646" s="271"/>
      <c r="AO646" s="275"/>
      <c r="AP646" s="271"/>
      <c r="AQ646" s="270"/>
      <c r="AR646" s="270"/>
      <c r="AS646" s="275"/>
      <c r="AT646" s="270"/>
      <c r="AU646" s="275"/>
      <c r="AV646" s="271"/>
      <c r="AW646" s="275"/>
      <c r="AX646" s="270"/>
      <c r="AY646" s="275"/>
      <c r="AZ646" s="270"/>
      <c r="BA646" s="275"/>
      <c r="BB646" s="270"/>
    </row>
    <row r="647" spans="29:54" x14ac:dyDescent="0.25">
      <c r="AC647" s="270"/>
      <c r="AD647" s="271"/>
      <c r="AE647" s="270"/>
      <c r="AF647" s="271"/>
      <c r="AG647" s="273"/>
      <c r="AI647" s="270"/>
      <c r="AJ647" s="271"/>
      <c r="AK647" s="275"/>
      <c r="AL647" s="270"/>
      <c r="AM647" s="270"/>
      <c r="AN647" s="271"/>
      <c r="AO647" s="275"/>
      <c r="AP647" s="271"/>
      <c r="AQ647" s="270"/>
      <c r="AR647" s="270"/>
      <c r="AS647" s="275"/>
      <c r="AT647" s="270"/>
      <c r="AU647" s="275"/>
      <c r="AV647" s="271"/>
      <c r="AW647" s="275"/>
      <c r="AX647" s="270"/>
      <c r="AY647" s="275"/>
      <c r="AZ647" s="270"/>
      <c r="BA647" s="275"/>
      <c r="BB647" s="270"/>
    </row>
    <row r="648" spans="29:54" x14ac:dyDescent="0.25">
      <c r="AC648" s="270"/>
      <c r="AD648" s="271"/>
      <c r="AE648" s="270"/>
      <c r="AF648" s="271"/>
      <c r="AG648" s="273"/>
      <c r="AI648" s="270"/>
      <c r="AJ648" s="271"/>
      <c r="AK648" s="275"/>
      <c r="AL648" s="270"/>
      <c r="AM648" s="270"/>
      <c r="AN648" s="271"/>
      <c r="AO648" s="275"/>
      <c r="AP648" s="271"/>
      <c r="AQ648" s="270"/>
      <c r="AR648" s="270"/>
      <c r="AS648" s="275"/>
      <c r="AT648" s="270"/>
      <c r="AU648" s="275"/>
      <c r="AV648" s="271"/>
      <c r="AW648" s="275"/>
      <c r="AX648" s="270"/>
      <c r="AY648" s="275"/>
      <c r="AZ648" s="270"/>
      <c r="BA648" s="275"/>
      <c r="BB648" s="270"/>
    </row>
    <row r="649" spans="29:54" x14ac:dyDescent="0.25">
      <c r="AC649" s="270"/>
      <c r="AD649" s="271"/>
      <c r="AE649" s="270"/>
      <c r="AF649" s="271"/>
      <c r="AG649" s="273"/>
      <c r="AI649" s="270"/>
      <c r="AJ649" s="271"/>
      <c r="AK649" s="275"/>
      <c r="AL649" s="270"/>
      <c r="AM649" s="270"/>
      <c r="AN649" s="271"/>
      <c r="AO649" s="275"/>
      <c r="AP649" s="271"/>
      <c r="AQ649" s="270"/>
      <c r="AR649" s="270"/>
      <c r="AS649" s="275"/>
      <c r="AT649" s="270"/>
      <c r="AU649" s="275"/>
      <c r="AV649" s="271"/>
      <c r="AW649" s="275"/>
      <c r="AX649" s="270"/>
      <c r="AY649" s="275"/>
      <c r="AZ649" s="270"/>
      <c r="BA649" s="275"/>
      <c r="BB649" s="270"/>
    </row>
    <row r="650" spans="29:54" x14ac:dyDescent="0.25">
      <c r="AC650" s="270"/>
      <c r="AD650" s="271"/>
      <c r="AE650" s="270"/>
      <c r="AF650" s="271"/>
      <c r="AG650" s="273"/>
      <c r="AI650" s="270"/>
      <c r="AJ650" s="271"/>
      <c r="AK650" s="275"/>
      <c r="AL650" s="270"/>
      <c r="AM650" s="270"/>
      <c r="AN650" s="271"/>
      <c r="AO650" s="275"/>
      <c r="AP650" s="271"/>
      <c r="AQ650" s="270"/>
      <c r="AR650" s="270"/>
      <c r="AS650" s="275"/>
      <c r="AT650" s="270"/>
      <c r="AU650" s="275"/>
      <c r="AV650" s="271"/>
      <c r="AW650" s="275"/>
      <c r="AX650" s="270"/>
      <c r="AY650" s="275"/>
      <c r="AZ650" s="270"/>
      <c r="BA650" s="275"/>
      <c r="BB650" s="270"/>
    </row>
    <row r="651" spans="29:54" x14ac:dyDescent="0.25">
      <c r="AC651" s="270"/>
      <c r="AD651" s="271"/>
      <c r="AE651" s="270"/>
      <c r="AF651" s="271"/>
      <c r="AG651" s="273"/>
      <c r="AI651" s="270"/>
      <c r="AJ651" s="271"/>
      <c r="AK651" s="275"/>
      <c r="AL651" s="270"/>
      <c r="AM651" s="270"/>
      <c r="AN651" s="271"/>
      <c r="AO651" s="275"/>
      <c r="AP651" s="271"/>
      <c r="AQ651" s="270"/>
      <c r="AR651" s="270"/>
      <c r="AS651" s="275"/>
      <c r="AT651" s="270"/>
      <c r="AU651" s="275"/>
      <c r="AV651" s="271"/>
      <c r="AW651" s="275"/>
      <c r="AX651" s="270"/>
      <c r="AY651" s="275"/>
      <c r="AZ651" s="270"/>
      <c r="BA651" s="275"/>
      <c r="BB651" s="270"/>
    </row>
    <row r="652" spans="29:54" x14ac:dyDescent="0.25">
      <c r="AC652" s="270"/>
      <c r="AD652" s="271"/>
      <c r="AE652" s="270"/>
      <c r="AF652" s="271"/>
      <c r="AG652" s="273"/>
      <c r="AI652" s="270"/>
      <c r="AJ652" s="271"/>
      <c r="AK652" s="275"/>
      <c r="AL652" s="270"/>
      <c r="AM652" s="270"/>
      <c r="AN652" s="271"/>
      <c r="AO652" s="275"/>
      <c r="AP652" s="271"/>
      <c r="AQ652" s="270"/>
      <c r="AR652" s="270"/>
      <c r="AS652" s="275"/>
      <c r="AT652" s="270"/>
      <c r="AU652" s="275"/>
      <c r="AV652" s="271"/>
      <c r="AW652" s="275"/>
      <c r="AX652" s="270"/>
      <c r="AY652" s="275"/>
      <c r="AZ652" s="270"/>
      <c r="BA652" s="275"/>
      <c r="BB652" s="270"/>
    </row>
    <row r="653" spans="29:54" x14ac:dyDescent="0.25">
      <c r="AC653" s="270"/>
      <c r="AD653" s="271"/>
      <c r="AE653" s="270"/>
      <c r="AF653" s="271"/>
      <c r="AG653" s="273"/>
      <c r="AI653" s="270"/>
      <c r="AJ653" s="271"/>
      <c r="AK653" s="275"/>
      <c r="AL653" s="270"/>
      <c r="AM653" s="270"/>
      <c r="AN653" s="271"/>
      <c r="AO653" s="275"/>
      <c r="AP653" s="271"/>
      <c r="AQ653" s="270"/>
      <c r="AR653" s="270"/>
      <c r="AS653" s="275"/>
      <c r="AT653" s="270"/>
      <c r="AU653" s="275"/>
      <c r="AV653" s="271"/>
      <c r="AW653" s="275"/>
      <c r="AX653" s="270"/>
      <c r="AY653" s="275"/>
      <c r="AZ653" s="270"/>
      <c r="BA653" s="275"/>
      <c r="BB653" s="270"/>
    </row>
    <row r="654" spans="29:54" x14ac:dyDescent="0.25">
      <c r="AC654" s="270"/>
      <c r="AD654" s="271"/>
      <c r="AE654" s="270"/>
      <c r="AF654" s="271"/>
      <c r="AG654" s="273"/>
      <c r="AI654" s="270"/>
      <c r="AJ654" s="271"/>
      <c r="AK654" s="275"/>
      <c r="AL654" s="270"/>
      <c r="AM654" s="270"/>
      <c r="AN654" s="271"/>
      <c r="AO654" s="275"/>
      <c r="AP654" s="271"/>
      <c r="AQ654" s="270"/>
      <c r="AR654" s="270"/>
      <c r="AS654" s="275"/>
      <c r="AT654" s="270"/>
      <c r="AU654" s="275"/>
      <c r="AV654" s="271"/>
      <c r="AW654" s="275"/>
      <c r="AX654" s="270"/>
      <c r="AY654" s="275"/>
      <c r="AZ654" s="270"/>
      <c r="BA654" s="275"/>
      <c r="BB654" s="270"/>
    </row>
    <row r="655" spans="29:54" x14ac:dyDescent="0.25">
      <c r="AC655" s="270"/>
      <c r="AD655" s="271"/>
      <c r="AE655" s="270"/>
      <c r="AF655" s="271"/>
      <c r="AG655" s="273"/>
      <c r="AI655" s="270"/>
      <c r="AJ655" s="271"/>
      <c r="AK655" s="275"/>
      <c r="AL655" s="270"/>
      <c r="AM655" s="270"/>
      <c r="AN655" s="271"/>
      <c r="AO655" s="275"/>
      <c r="AP655" s="271"/>
      <c r="AQ655" s="270"/>
      <c r="AR655" s="270"/>
      <c r="AS655" s="275"/>
      <c r="AT655" s="270"/>
      <c r="AU655" s="275"/>
      <c r="AV655" s="271"/>
      <c r="AW655" s="275"/>
      <c r="AX655" s="270"/>
      <c r="AY655" s="275"/>
      <c r="AZ655" s="270"/>
      <c r="BA655" s="275"/>
      <c r="BB655" s="270"/>
    </row>
    <row r="656" spans="29:54" x14ac:dyDescent="0.25">
      <c r="AC656" s="270"/>
      <c r="AD656" s="271"/>
      <c r="AE656" s="270"/>
      <c r="AF656" s="271"/>
      <c r="AG656" s="273"/>
      <c r="AI656" s="270"/>
      <c r="AJ656" s="271"/>
      <c r="AK656" s="275"/>
      <c r="AL656" s="270"/>
      <c r="AM656" s="270"/>
      <c r="AN656" s="271"/>
      <c r="AO656" s="275"/>
      <c r="AP656" s="271"/>
      <c r="AQ656" s="270"/>
      <c r="AR656" s="270"/>
      <c r="AS656" s="275"/>
      <c r="AT656" s="270"/>
      <c r="AU656" s="275"/>
      <c r="AV656" s="271"/>
      <c r="AW656" s="275"/>
      <c r="AX656" s="270"/>
      <c r="AY656" s="275"/>
      <c r="AZ656" s="270"/>
      <c r="BA656" s="275"/>
      <c r="BB656" s="270"/>
    </row>
    <row r="657" spans="29:54" x14ac:dyDescent="0.25">
      <c r="AC657" s="270"/>
      <c r="AD657" s="271"/>
      <c r="AE657" s="270"/>
      <c r="AF657" s="271"/>
      <c r="AG657" s="273"/>
      <c r="AI657" s="270"/>
      <c r="AJ657" s="271"/>
      <c r="AK657" s="275"/>
      <c r="AL657" s="270"/>
      <c r="AM657" s="270"/>
      <c r="AN657" s="271"/>
      <c r="AO657" s="275"/>
      <c r="AP657" s="271"/>
      <c r="AQ657" s="270"/>
      <c r="AR657" s="270"/>
      <c r="AS657" s="275"/>
      <c r="AT657" s="270"/>
      <c r="AU657" s="275"/>
      <c r="AV657" s="271"/>
      <c r="AW657" s="275"/>
      <c r="AX657" s="270"/>
      <c r="AY657" s="275"/>
      <c r="AZ657" s="270"/>
      <c r="BA657" s="275"/>
      <c r="BB657" s="270"/>
    </row>
    <row r="658" spans="29:54" x14ac:dyDescent="0.25">
      <c r="AC658" s="270"/>
      <c r="AD658" s="271"/>
      <c r="AE658" s="270"/>
      <c r="AF658" s="271"/>
      <c r="AG658" s="273"/>
      <c r="AI658" s="270"/>
      <c r="AJ658" s="271"/>
      <c r="AK658" s="275"/>
      <c r="AL658" s="270"/>
      <c r="AM658" s="270"/>
      <c r="AN658" s="271"/>
      <c r="AO658" s="275"/>
      <c r="AP658" s="271"/>
      <c r="AQ658" s="270"/>
      <c r="AR658" s="270"/>
      <c r="AS658" s="275"/>
      <c r="AT658" s="270"/>
      <c r="AU658" s="275"/>
      <c r="AV658" s="271"/>
      <c r="AW658" s="275"/>
      <c r="AX658" s="270"/>
      <c r="AY658" s="275"/>
      <c r="AZ658" s="270"/>
      <c r="BA658" s="275"/>
      <c r="BB658" s="270"/>
    </row>
    <row r="659" spans="29:54" x14ac:dyDescent="0.25">
      <c r="AC659" s="270"/>
      <c r="AD659" s="271"/>
      <c r="AE659" s="270"/>
      <c r="AF659" s="271"/>
      <c r="AG659" s="273"/>
      <c r="AI659" s="270"/>
      <c r="AJ659" s="271"/>
      <c r="AK659" s="275"/>
      <c r="AL659" s="270"/>
      <c r="AM659" s="270"/>
      <c r="AN659" s="271"/>
      <c r="AO659" s="275"/>
      <c r="AP659" s="271"/>
      <c r="AQ659" s="270"/>
      <c r="AR659" s="270"/>
      <c r="AS659" s="275"/>
      <c r="AT659" s="270"/>
      <c r="AU659" s="275"/>
      <c r="AV659" s="271"/>
      <c r="AW659" s="275"/>
      <c r="AX659" s="270"/>
      <c r="AY659" s="275"/>
      <c r="AZ659" s="270"/>
      <c r="BA659" s="275"/>
      <c r="BB659" s="270"/>
    </row>
    <row r="660" spans="29:54" x14ac:dyDescent="0.25">
      <c r="AC660" s="270"/>
      <c r="AD660" s="271"/>
      <c r="AE660" s="270"/>
      <c r="AF660" s="271"/>
      <c r="AG660" s="273"/>
      <c r="AI660" s="270"/>
      <c r="AJ660" s="271"/>
      <c r="AK660" s="275"/>
      <c r="AL660" s="270"/>
      <c r="AM660" s="270"/>
      <c r="AN660" s="271"/>
      <c r="AO660" s="275"/>
      <c r="AP660" s="271"/>
      <c r="AQ660" s="270"/>
      <c r="AR660" s="270"/>
      <c r="AS660" s="275"/>
      <c r="AT660" s="270"/>
      <c r="AU660" s="275"/>
      <c r="AV660" s="271"/>
      <c r="AW660" s="275"/>
      <c r="AX660" s="270"/>
      <c r="AY660" s="275"/>
      <c r="AZ660" s="270"/>
      <c r="BA660" s="275"/>
      <c r="BB660" s="270"/>
    </row>
    <row r="661" spans="29:54" x14ac:dyDescent="0.25">
      <c r="AC661" s="270"/>
      <c r="AD661" s="271"/>
      <c r="AE661" s="270"/>
      <c r="AF661" s="271"/>
      <c r="AG661" s="273"/>
      <c r="AI661" s="270"/>
      <c r="AJ661" s="271"/>
      <c r="AK661" s="275"/>
      <c r="AL661" s="270"/>
      <c r="AM661" s="270"/>
      <c r="AN661" s="271"/>
      <c r="AO661" s="275"/>
      <c r="AP661" s="271"/>
      <c r="AQ661" s="270"/>
      <c r="AR661" s="270"/>
      <c r="AS661" s="275"/>
      <c r="AT661" s="270"/>
      <c r="AU661" s="275"/>
      <c r="AV661" s="271"/>
      <c r="AW661" s="275"/>
      <c r="AX661" s="270"/>
      <c r="AY661" s="275"/>
      <c r="AZ661" s="270"/>
      <c r="BA661" s="275"/>
      <c r="BB661" s="270"/>
    </row>
    <row r="662" spans="29:54" x14ac:dyDescent="0.25">
      <c r="AC662" s="270"/>
      <c r="AD662" s="271"/>
      <c r="AE662" s="270"/>
      <c r="AF662" s="271"/>
      <c r="AG662" s="273"/>
      <c r="AI662" s="270"/>
      <c r="AJ662" s="271"/>
      <c r="AK662" s="275"/>
      <c r="AL662" s="270"/>
      <c r="AM662" s="270"/>
      <c r="AN662" s="271"/>
      <c r="AO662" s="275"/>
      <c r="AP662" s="271"/>
      <c r="AQ662" s="270"/>
      <c r="AR662" s="270"/>
      <c r="AS662" s="275"/>
      <c r="AT662" s="270"/>
      <c r="AU662" s="275"/>
      <c r="AV662" s="271"/>
      <c r="AW662" s="275"/>
      <c r="AX662" s="270"/>
      <c r="AY662" s="275"/>
      <c r="AZ662" s="270"/>
      <c r="BA662" s="275"/>
      <c r="BB662" s="270"/>
    </row>
    <row r="663" spans="29:54" x14ac:dyDescent="0.25">
      <c r="AC663" s="270"/>
      <c r="AD663" s="271"/>
      <c r="AE663" s="270"/>
      <c r="AF663" s="271"/>
      <c r="AG663" s="273"/>
      <c r="AI663" s="270"/>
      <c r="AJ663" s="271"/>
      <c r="AK663" s="275"/>
      <c r="AL663" s="270"/>
      <c r="AM663" s="270"/>
      <c r="AN663" s="271"/>
      <c r="AO663" s="275"/>
      <c r="AP663" s="271"/>
      <c r="AQ663" s="270"/>
      <c r="AR663" s="270"/>
      <c r="AS663" s="275"/>
      <c r="AT663" s="270"/>
      <c r="AU663" s="275"/>
      <c r="AV663" s="271"/>
      <c r="AW663" s="275"/>
      <c r="AX663" s="270"/>
      <c r="AY663" s="275"/>
      <c r="AZ663" s="270"/>
      <c r="BA663" s="275"/>
      <c r="BB663" s="270"/>
    </row>
    <row r="664" spans="29:54" x14ac:dyDescent="0.25">
      <c r="AC664" s="270"/>
      <c r="AD664" s="271"/>
      <c r="AE664" s="270"/>
      <c r="AF664" s="271"/>
      <c r="AG664" s="273"/>
      <c r="AI664" s="270"/>
      <c r="AJ664" s="271"/>
      <c r="AK664" s="275"/>
      <c r="AL664" s="270"/>
      <c r="AM664" s="270"/>
      <c r="AN664" s="271"/>
      <c r="AO664" s="275"/>
      <c r="AP664" s="271"/>
      <c r="AQ664" s="270"/>
      <c r="AR664" s="270"/>
      <c r="AS664" s="275"/>
      <c r="AT664" s="270"/>
      <c r="AU664" s="275"/>
      <c r="AV664" s="271"/>
      <c r="AW664" s="275"/>
      <c r="AX664" s="270"/>
      <c r="AY664" s="275"/>
      <c r="AZ664" s="270"/>
      <c r="BA664" s="275"/>
      <c r="BB664" s="270"/>
    </row>
    <row r="665" spans="29:54" x14ac:dyDescent="0.25">
      <c r="AC665" s="270"/>
      <c r="AD665" s="271"/>
      <c r="AE665" s="270"/>
      <c r="AF665" s="271"/>
      <c r="AG665" s="273"/>
      <c r="AI665" s="270"/>
      <c r="AJ665" s="271"/>
      <c r="AK665" s="275"/>
      <c r="AL665" s="270"/>
      <c r="AM665" s="270"/>
      <c r="AN665" s="271"/>
      <c r="AO665" s="275"/>
      <c r="AP665" s="271"/>
      <c r="AQ665" s="270"/>
      <c r="AR665" s="270"/>
      <c r="AS665" s="275"/>
      <c r="AT665" s="270"/>
      <c r="AU665" s="275"/>
      <c r="AV665" s="271"/>
      <c r="AW665" s="275"/>
      <c r="AX665" s="270"/>
      <c r="AY665" s="275"/>
      <c r="AZ665" s="270"/>
      <c r="BA665" s="275"/>
      <c r="BB665" s="270"/>
    </row>
    <row r="666" spans="29:54" x14ac:dyDescent="0.25">
      <c r="AC666" s="270"/>
      <c r="AD666" s="271"/>
      <c r="AE666" s="270"/>
      <c r="AF666" s="271"/>
      <c r="AG666" s="273"/>
      <c r="AI666" s="270"/>
      <c r="AJ666" s="271"/>
      <c r="AK666" s="275"/>
      <c r="AL666" s="270"/>
      <c r="AM666" s="270"/>
      <c r="AN666" s="271"/>
      <c r="AO666" s="275"/>
      <c r="AP666" s="271"/>
      <c r="AQ666" s="270"/>
      <c r="AR666" s="270"/>
      <c r="AS666" s="275"/>
      <c r="AT666" s="270"/>
      <c r="AU666" s="275"/>
      <c r="AV666" s="271"/>
      <c r="AW666" s="275"/>
      <c r="AX666" s="270"/>
      <c r="AY666" s="275"/>
      <c r="AZ666" s="270"/>
      <c r="BA666" s="275"/>
      <c r="BB666" s="270"/>
    </row>
    <row r="667" spans="29:54" x14ac:dyDescent="0.25">
      <c r="AC667" s="270"/>
      <c r="AD667" s="271"/>
      <c r="AE667" s="270"/>
      <c r="AF667" s="271"/>
      <c r="AG667" s="273"/>
      <c r="AI667" s="270"/>
      <c r="AJ667" s="271"/>
      <c r="AK667" s="275"/>
      <c r="AL667" s="270"/>
      <c r="AM667" s="270"/>
      <c r="AN667" s="271"/>
      <c r="AO667" s="275"/>
      <c r="AP667" s="271"/>
      <c r="AQ667" s="270"/>
      <c r="AR667" s="270"/>
      <c r="AS667" s="275"/>
      <c r="AT667" s="270"/>
      <c r="AU667" s="275"/>
      <c r="AV667" s="271"/>
      <c r="AW667" s="275"/>
      <c r="AX667" s="270"/>
      <c r="AY667" s="275"/>
      <c r="AZ667" s="270"/>
      <c r="BA667" s="275"/>
      <c r="BB667" s="270"/>
    </row>
    <row r="668" spans="29:54" x14ac:dyDescent="0.25">
      <c r="AC668" s="270"/>
      <c r="AD668" s="271"/>
      <c r="AE668" s="270"/>
      <c r="AF668" s="271"/>
      <c r="AG668" s="273"/>
      <c r="AI668" s="270"/>
      <c r="AJ668" s="271"/>
      <c r="AK668" s="275"/>
      <c r="AL668" s="270"/>
      <c r="AM668" s="270"/>
      <c r="AN668" s="271"/>
      <c r="AO668" s="275"/>
      <c r="AP668" s="271"/>
      <c r="AQ668" s="270"/>
      <c r="AR668" s="270"/>
      <c r="AS668" s="275"/>
      <c r="AT668" s="270"/>
      <c r="AU668" s="275"/>
      <c r="AV668" s="271"/>
      <c r="AW668" s="275"/>
      <c r="AX668" s="270"/>
      <c r="AY668" s="275"/>
      <c r="AZ668" s="270"/>
      <c r="BA668" s="275"/>
      <c r="BB668" s="270"/>
    </row>
    <row r="669" spans="29:54" x14ac:dyDescent="0.25">
      <c r="AC669" s="270"/>
      <c r="AD669" s="271"/>
      <c r="AE669" s="270"/>
      <c r="AF669" s="271"/>
      <c r="AG669" s="273"/>
      <c r="AI669" s="270"/>
      <c r="AJ669" s="271"/>
      <c r="AK669" s="275"/>
      <c r="AL669" s="270"/>
      <c r="AM669" s="270"/>
      <c r="AN669" s="271"/>
      <c r="AO669" s="275"/>
      <c r="AP669" s="271"/>
      <c r="AQ669" s="270"/>
      <c r="AR669" s="270"/>
      <c r="AS669" s="275"/>
      <c r="AT669" s="270"/>
      <c r="AU669" s="275"/>
      <c r="AV669" s="271"/>
      <c r="AW669" s="275"/>
      <c r="AX669" s="270"/>
      <c r="AY669" s="275"/>
      <c r="AZ669" s="270"/>
      <c r="BA669" s="275"/>
      <c r="BB669" s="270"/>
    </row>
    <row r="670" spans="29:54" x14ac:dyDescent="0.25">
      <c r="AC670" s="270"/>
      <c r="AD670" s="271"/>
      <c r="AE670" s="270"/>
      <c r="AF670" s="271"/>
      <c r="AG670" s="273"/>
      <c r="AI670" s="270"/>
      <c r="AJ670" s="271"/>
      <c r="AK670" s="275"/>
      <c r="AL670" s="270"/>
      <c r="AM670" s="270"/>
      <c r="AN670" s="271"/>
      <c r="AO670" s="275"/>
      <c r="AP670" s="271"/>
      <c r="AQ670" s="270"/>
      <c r="AR670" s="270"/>
      <c r="AS670" s="275"/>
      <c r="AT670" s="270"/>
      <c r="AU670" s="275"/>
      <c r="AV670" s="271"/>
      <c r="AW670" s="275"/>
      <c r="AX670" s="270"/>
      <c r="AY670" s="275"/>
      <c r="AZ670" s="270"/>
      <c r="BA670" s="275"/>
      <c r="BB670" s="270"/>
    </row>
    <row r="671" spans="29:54" x14ac:dyDescent="0.25">
      <c r="AC671" s="270"/>
      <c r="AD671" s="271"/>
      <c r="AE671" s="270"/>
      <c r="AF671" s="271"/>
      <c r="AG671" s="273"/>
      <c r="AI671" s="270"/>
      <c r="AJ671" s="271"/>
      <c r="AK671" s="275"/>
      <c r="AL671" s="270"/>
      <c r="AM671" s="270"/>
      <c r="AN671" s="271"/>
      <c r="AO671" s="275"/>
      <c r="AP671" s="271"/>
      <c r="AQ671" s="270"/>
      <c r="AR671" s="270"/>
      <c r="AS671" s="275"/>
      <c r="AT671" s="270"/>
      <c r="AU671" s="275"/>
      <c r="AV671" s="271"/>
      <c r="AW671" s="275"/>
      <c r="AX671" s="270"/>
      <c r="AY671" s="275"/>
      <c r="AZ671" s="270"/>
      <c r="BA671" s="275"/>
      <c r="BB671" s="270"/>
    </row>
    <row r="672" spans="29:54" x14ac:dyDescent="0.25">
      <c r="AC672" s="270"/>
      <c r="AD672" s="271"/>
      <c r="AE672" s="270"/>
      <c r="AF672" s="271"/>
      <c r="AG672" s="273"/>
      <c r="AI672" s="270"/>
      <c r="AJ672" s="271"/>
      <c r="AK672" s="275"/>
      <c r="AL672" s="270"/>
      <c r="AM672" s="270"/>
      <c r="AN672" s="271"/>
      <c r="AO672" s="275"/>
      <c r="AP672" s="271"/>
      <c r="AQ672" s="270"/>
      <c r="AR672" s="270"/>
      <c r="AS672" s="275"/>
      <c r="AT672" s="270"/>
      <c r="AU672" s="275"/>
      <c r="AV672" s="271"/>
      <c r="AW672" s="275"/>
      <c r="AX672" s="270"/>
      <c r="AY672" s="275"/>
      <c r="AZ672" s="270"/>
      <c r="BA672" s="275"/>
      <c r="BB672" s="270"/>
    </row>
    <row r="673" spans="29:54" x14ac:dyDescent="0.25">
      <c r="AC673" s="270"/>
      <c r="AD673" s="271"/>
      <c r="AE673" s="270"/>
      <c r="AF673" s="271"/>
      <c r="AG673" s="273"/>
      <c r="AI673" s="270"/>
      <c r="AJ673" s="271"/>
      <c r="AK673" s="275"/>
      <c r="AL673" s="270"/>
      <c r="AM673" s="270"/>
      <c r="AN673" s="271"/>
      <c r="AO673" s="275"/>
      <c r="AP673" s="271"/>
      <c r="AQ673" s="270"/>
      <c r="AR673" s="270"/>
      <c r="AS673" s="275"/>
      <c r="AT673" s="270"/>
      <c r="AU673" s="275"/>
      <c r="AV673" s="271"/>
      <c r="AW673" s="275"/>
      <c r="AX673" s="270"/>
      <c r="AY673" s="275"/>
      <c r="AZ673" s="270"/>
      <c r="BA673" s="275"/>
      <c r="BB673" s="270"/>
    </row>
    <row r="674" spans="29:54" x14ac:dyDescent="0.25">
      <c r="AC674" s="270"/>
      <c r="AD674" s="271"/>
      <c r="AE674" s="270"/>
      <c r="AF674" s="271"/>
      <c r="AG674" s="273"/>
      <c r="AI674" s="270"/>
      <c r="AJ674" s="271"/>
      <c r="AK674" s="275"/>
      <c r="AL674" s="270"/>
      <c r="AM674" s="270"/>
      <c r="AN674" s="271"/>
      <c r="AO674" s="275"/>
      <c r="AP674" s="271"/>
      <c r="AQ674" s="270"/>
      <c r="AR674" s="270"/>
      <c r="AS674" s="275"/>
      <c r="AT674" s="270"/>
      <c r="AU674" s="275"/>
      <c r="AV674" s="271"/>
      <c r="AW674" s="275"/>
      <c r="AX674" s="270"/>
      <c r="AY674" s="275"/>
      <c r="AZ674" s="270"/>
      <c r="BA674" s="275"/>
      <c r="BB674" s="270"/>
    </row>
    <row r="675" spans="29:54" x14ac:dyDescent="0.25">
      <c r="AC675" s="270"/>
      <c r="AD675" s="271"/>
      <c r="AE675" s="270"/>
      <c r="AF675" s="271"/>
      <c r="AG675" s="273"/>
      <c r="AI675" s="270"/>
      <c r="AJ675" s="271"/>
      <c r="AK675" s="275"/>
      <c r="AL675" s="270"/>
      <c r="AM675" s="270"/>
      <c r="AN675" s="271"/>
      <c r="AO675" s="275"/>
      <c r="AP675" s="271"/>
      <c r="AQ675" s="270"/>
      <c r="AR675" s="270"/>
      <c r="AS675" s="275"/>
      <c r="AT675" s="270"/>
      <c r="AU675" s="275"/>
      <c r="AV675" s="271"/>
      <c r="AW675" s="275"/>
      <c r="AX675" s="270"/>
      <c r="AY675" s="275"/>
      <c r="AZ675" s="270"/>
      <c r="BA675" s="275"/>
      <c r="BB675" s="270"/>
    </row>
    <row r="676" spans="29:54" x14ac:dyDescent="0.25">
      <c r="AC676" s="270"/>
      <c r="AD676" s="271"/>
      <c r="AE676" s="270"/>
      <c r="AF676" s="271"/>
      <c r="AG676" s="273"/>
      <c r="AI676" s="270"/>
      <c r="AJ676" s="271"/>
      <c r="AK676" s="275"/>
      <c r="AL676" s="270"/>
      <c r="AM676" s="270"/>
      <c r="AN676" s="271"/>
      <c r="AO676" s="275"/>
      <c r="AP676" s="271"/>
      <c r="AQ676" s="270"/>
      <c r="AR676" s="270"/>
      <c r="AS676" s="275"/>
      <c r="AT676" s="270"/>
      <c r="AU676" s="275"/>
      <c r="AV676" s="271"/>
      <c r="AW676" s="275"/>
      <c r="AX676" s="270"/>
      <c r="AY676" s="275"/>
      <c r="AZ676" s="270"/>
      <c r="BA676" s="275"/>
      <c r="BB676" s="270"/>
    </row>
    <row r="677" spans="29:54" x14ac:dyDescent="0.25">
      <c r="AC677" s="270"/>
      <c r="AD677" s="271"/>
      <c r="AE677" s="270"/>
      <c r="AF677" s="271"/>
      <c r="AG677" s="273"/>
      <c r="AI677" s="270"/>
      <c r="AJ677" s="271"/>
      <c r="AK677" s="275"/>
      <c r="AL677" s="270"/>
      <c r="AM677" s="270"/>
      <c r="AN677" s="271"/>
      <c r="AO677" s="275"/>
      <c r="AP677" s="271"/>
      <c r="AQ677" s="270"/>
      <c r="AR677" s="270"/>
      <c r="AS677" s="275"/>
      <c r="AT677" s="270"/>
      <c r="AU677" s="275"/>
      <c r="AV677" s="271"/>
      <c r="AW677" s="275"/>
      <c r="AX677" s="270"/>
      <c r="AY677" s="275"/>
      <c r="AZ677" s="270"/>
      <c r="BA677" s="275"/>
      <c r="BB677" s="270"/>
    </row>
    <row r="678" spans="29:54" x14ac:dyDescent="0.25">
      <c r="AC678" s="270"/>
      <c r="AD678" s="271"/>
      <c r="AE678" s="270"/>
      <c r="AF678" s="271"/>
      <c r="AG678" s="273"/>
      <c r="AI678" s="270"/>
      <c r="AJ678" s="271"/>
      <c r="AK678" s="275"/>
      <c r="AL678" s="270"/>
      <c r="AM678" s="270"/>
      <c r="AN678" s="271"/>
      <c r="AO678" s="275"/>
      <c r="AP678" s="271"/>
      <c r="AQ678" s="270"/>
      <c r="AR678" s="270"/>
      <c r="AS678" s="275"/>
      <c r="AT678" s="270"/>
      <c r="AU678" s="275"/>
      <c r="AV678" s="271"/>
      <c r="AW678" s="275"/>
      <c r="AX678" s="270"/>
      <c r="AY678" s="275"/>
      <c r="AZ678" s="270"/>
      <c r="BA678" s="275"/>
      <c r="BB678" s="270"/>
    </row>
    <row r="679" spans="29:54" x14ac:dyDescent="0.25">
      <c r="AC679" s="270"/>
      <c r="AD679" s="271"/>
      <c r="AE679" s="270"/>
      <c r="AF679" s="271"/>
      <c r="AG679" s="273"/>
      <c r="AI679" s="270"/>
      <c r="AJ679" s="271"/>
      <c r="AK679" s="275"/>
      <c r="AL679" s="270"/>
      <c r="AM679" s="270"/>
      <c r="AN679" s="271"/>
      <c r="AO679" s="275"/>
      <c r="AP679" s="271"/>
      <c r="AQ679" s="270"/>
      <c r="AR679" s="270"/>
      <c r="AS679" s="275"/>
      <c r="AT679" s="270"/>
      <c r="AU679" s="275"/>
      <c r="AV679" s="271"/>
      <c r="AW679" s="275"/>
      <c r="AX679" s="270"/>
      <c r="AY679" s="275"/>
      <c r="AZ679" s="270"/>
      <c r="BA679" s="275"/>
      <c r="BB679" s="270"/>
    </row>
    <row r="680" spans="29:54" x14ac:dyDescent="0.25">
      <c r="AC680" s="270"/>
      <c r="AD680" s="271"/>
      <c r="AE680" s="270"/>
      <c r="AF680" s="271"/>
      <c r="AG680" s="273"/>
      <c r="AI680" s="270"/>
      <c r="AJ680" s="271"/>
      <c r="AK680" s="275"/>
      <c r="AL680" s="270"/>
      <c r="AM680" s="270"/>
      <c r="AN680" s="271"/>
      <c r="AO680" s="275"/>
      <c r="AP680" s="271"/>
      <c r="AQ680" s="270"/>
      <c r="AR680" s="270"/>
      <c r="AS680" s="275"/>
      <c r="AT680" s="270"/>
      <c r="AU680" s="275"/>
      <c r="AV680" s="271"/>
      <c r="AW680" s="275"/>
      <c r="AX680" s="270"/>
      <c r="AY680" s="275"/>
      <c r="AZ680" s="270"/>
      <c r="BA680" s="275"/>
      <c r="BB680" s="270"/>
    </row>
    <row r="681" spans="29:54" x14ac:dyDescent="0.25">
      <c r="AC681" s="270"/>
      <c r="AD681" s="271"/>
      <c r="AE681" s="270"/>
      <c r="AF681" s="271"/>
      <c r="AG681" s="273"/>
      <c r="AI681" s="270"/>
      <c r="AJ681" s="271"/>
      <c r="AK681" s="275"/>
      <c r="AL681" s="270"/>
      <c r="AM681" s="270"/>
      <c r="AN681" s="271"/>
      <c r="AO681" s="275"/>
      <c r="AP681" s="271"/>
      <c r="AQ681" s="270"/>
      <c r="AR681" s="270"/>
      <c r="AS681" s="275"/>
      <c r="AT681" s="270"/>
      <c r="AU681" s="275"/>
      <c r="AV681" s="271"/>
      <c r="AW681" s="275"/>
      <c r="AX681" s="270"/>
      <c r="AY681" s="275"/>
      <c r="AZ681" s="270"/>
      <c r="BA681" s="275"/>
      <c r="BB681" s="270"/>
    </row>
    <row r="682" spans="29:54" x14ac:dyDescent="0.25">
      <c r="AC682" s="270"/>
      <c r="AD682" s="271"/>
      <c r="AE682" s="270"/>
      <c r="AF682" s="271"/>
      <c r="AG682" s="273"/>
      <c r="AI682" s="270"/>
      <c r="AJ682" s="271"/>
      <c r="AK682" s="275"/>
      <c r="AL682" s="270"/>
      <c r="AM682" s="270"/>
      <c r="AN682" s="271"/>
      <c r="AO682" s="275"/>
      <c r="AP682" s="271"/>
      <c r="AQ682" s="270"/>
      <c r="AR682" s="270"/>
      <c r="AS682" s="275"/>
      <c r="AT682" s="270"/>
      <c r="AU682" s="275"/>
      <c r="AV682" s="271"/>
      <c r="AW682" s="275"/>
      <c r="AX682" s="270"/>
      <c r="AY682" s="275"/>
      <c r="AZ682" s="270"/>
      <c r="BA682" s="275"/>
      <c r="BB682" s="270"/>
    </row>
    <row r="683" spans="29:54" x14ac:dyDescent="0.25">
      <c r="AC683" s="270"/>
      <c r="AD683" s="271"/>
      <c r="AE683" s="270"/>
      <c r="AF683" s="271"/>
      <c r="AG683" s="273"/>
      <c r="AI683" s="270"/>
      <c r="AJ683" s="271"/>
      <c r="AK683" s="275"/>
      <c r="AL683" s="270"/>
      <c r="AM683" s="270"/>
      <c r="AN683" s="271"/>
      <c r="AO683" s="275"/>
      <c r="AP683" s="271"/>
      <c r="AQ683" s="270"/>
      <c r="AR683" s="270"/>
      <c r="AS683" s="275"/>
      <c r="AT683" s="270"/>
      <c r="AU683" s="275"/>
      <c r="AV683" s="271"/>
      <c r="AW683" s="275"/>
      <c r="AX683" s="270"/>
      <c r="AY683" s="275"/>
      <c r="AZ683" s="270"/>
      <c r="BA683" s="275"/>
      <c r="BB683" s="270"/>
    </row>
    <row r="684" spans="29:54" x14ac:dyDescent="0.25">
      <c r="AC684" s="270"/>
      <c r="AD684" s="271"/>
      <c r="AE684" s="270"/>
      <c r="AF684" s="271"/>
      <c r="AG684" s="273"/>
      <c r="AI684" s="270"/>
      <c r="AJ684" s="271"/>
      <c r="AK684" s="275"/>
      <c r="AL684" s="270"/>
      <c r="AM684" s="270"/>
      <c r="AN684" s="271"/>
      <c r="AO684" s="275"/>
      <c r="AP684" s="271"/>
      <c r="AQ684" s="270"/>
      <c r="AR684" s="270"/>
      <c r="AS684" s="275"/>
      <c r="AT684" s="270"/>
      <c r="AU684" s="275"/>
      <c r="AV684" s="271"/>
      <c r="AW684" s="275"/>
      <c r="AX684" s="270"/>
      <c r="AY684" s="275"/>
      <c r="AZ684" s="270"/>
      <c r="BA684" s="275"/>
      <c r="BB684" s="270"/>
    </row>
    <row r="685" spans="29:54" x14ac:dyDescent="0.25">
      <c r="AC685" s="270"/>
      <c r="AD685" s="271"/>
      <c r="AE685" s="270"/>
      <c r="AF685" s="271"/>
      <c r="AG685" s="273"/>
      <c r="AI685" s="270"/>
      <c r="AJ685" s="271"/>
      <c r="AK685" s="275"/>
      <c r="AL685" s="270"/>
      <c r="AM685" s="270"/>
      <c r="AN685" s="271"/>
      <c r="AO685" s="275"/>
      <c r="AP685" s="271"/>
      <c r="AQ685" s="270"/>
      <c r="AR685" s="270"/>
      <c r="AS685" s="275"/>
      <c r="AT685" s="270"/>
      <c r="AU685" s="275"/>
      <c r="AV685" s="271"/>
      <c r="AW685" s="275"/>
      <c r="AX685" s="270"/>
      <c r="AY685" s="275"/>
      <c r="AZ685" s="270"/>
      <c r="BA685" s="275"/>
      <c r="BB685" s="270"/>
    </row>
    <row r="686" spans="29:54" x14ac:dyDescent="0.25">
      <c r="AC686" s="270"/>
      <c r="AD686" s="271"/>
      <c r="AE686" s="270"/>
      <c r="AF686" s="271"/>
      <c r="AG686" s="273"/>
      <c r="AI686" s="270"/>
      <c r="AJ686" s="271"/>
      <c r="AK686" s="275"/>
      <c r="AL686" s="270"/>
      <c r="AM686" s="270"/>
      <c r="AN686" s="271"/>
      <c r="AO686" s="275"/>
      <c r="AP686" s="271"/>
      <c r="AQ686" s="270"/>
      <c r="AR686" s="270"/>
      <c r="AS686" s="275"/>
      <c r="AT686" s="270"/>
      <c r="AU686" s="275"/>
      <c r="AV686" s="271"/>
      <c r="AW686" s="275"/>
      <c r="AX686" s="270"/>
      <c r="AY686" s="275"/>
      <c r="AZ686" s="270"/>
      <c r="BA686" s="275"/>
      <c r="BB686" s="270"/>
    </row>
    <row r="687" spans="29:54" x14ac:dyDescent="0.25">
      <c r="AC687" s="270"/>
      <c r="AD687" s="271"/>
      <c r="AE687" s="270"/>
      <c r="AF687" s="271"/>
      <c r="AG687" s="273"/>
      <c r="AI687" s="270"/>
      <c r="AJ687" s="271"/>
      <c r="AK687" s="275"/>
      <c r="AL687" s="270"/>
      <c r="AM687" s="270"/>
      <c r="AN687" s="271"/>
      <c r="AO687" s="275"/>
      <c r="AP687" s="271"/>
      <c r="AQ687" s="270"/>
      <c r="AR687" s="270"/>
      <c r="AS687" s="275"/>
      <c r="AT687" s="270"/>
      <c r="AU687" s="275"/>
      <c r="AV687" s="271"/>
      <c r="AW687" s="275"/>
      <c r="AX687" s="270"/>
      <c r="AY687" s="275"/>
      <c r="AZ687" s="270"/>
      <c r="BA687" s="275"/>
      <c r="BB687" s="270"/>
    </row>
    <row r="688" spans="29:54" x14ac:dyDescent="0.25">
      <c r="AC688" s="270"/>
      <c r="AD688" s="271"/>
      <c r="AE688" s="270"/>
      <c r="AF688" s="271"/>
      <c r="AG688" s="273"/>
      <c r="AI688" s="270"/>
      <c r="AJ688" s="271"/>
      <c r="AK688" s="275"/>
      <c r="AL688" s="270"/>
      <c r="AM688" s="270"/>
      <c r="AN688" s="271"/>
      <c r="AO688" s="275"/>
      <c r="AP688" s="271"/>
      <c r="AQ688" s="270"/>
      <c r="AR688" s="270"/>
      <c r="AS688" s="275"/>
      <c r="AT688" s="270"/>
      <c r="AU688" s="275"/>
      <c r="AV688" s="271"/>
      <c r="AW688" s="275"/>
      <c r="AX688" s="270"/>
      <c r="AY688" s="275"/>
      <c r="AZ688" s="270"/>
      <c r="BA688" s="275"/>
      <c r="BB688" s="270"/>
    </row>
    <row r="689" spans="29:54" x14ac:dyDescent="0.25">
      <c r="AC689" s="270"/>
      <c r="AD689" s="271"/>
      <c r="AE689" s="270"/>
      <c r="AF689" s="271"/>
      <c r="AG689" s="273"/>
      <c r="AI689" s="270"/>
      <c r="AJ689" s="271"/>
      <c r="AK689" s="275"/>
      <c r="AL689" s="270"/>
      <c r="AM689" s="270"/>
      <c r="AN689" s="271"/>
      <c r="AO689" s="275"/>
      <c r="AP689" s="271"/>
      <c r="AQ689" s="270"/>
      <c r="AR689" s="270"/>
      <c r="AS689" s="275"/>
      <c r="AT689" s="270"/>
      <c r="AU689" s="275"/>
      <c r="AV689" s="271"/>
      <c r="AW689" s="275"/>
      <c r="AX689" s="270"/>
      <c r="AY689" s="275"/>
      <c r="AZ689" s="270"/>
      <c r="BA689" s="275"/>
      <c r="BB689" s="270"/>
    </row>
    <row r="690" spans="29:54" x14ac:dyDescent="0.25">
      <c r="AC690" s="270"/>
      <c r="AD690" s="271"/>
      <c r="AE690" s="270"/>
      <c r="AF690" s="271"/>
      <c r="AG690" s="273"/>
      <c r="AI690" s="270"/>
      <c r="AJ690" s="271"/>
      <c r="AK690" s="275"/>
      <c r="AL690" s="270"/>
      <c r="AM690" s="270"/>
      <c r="AN690" s="271"/>
      <c r="AO690" s="275"/>
      <c r="AP690" s="271"/>
      <c r="AQ690" s="270"/>
      <c r="AR690" s="270"/>
      <c r="AS690" s="275"/>
      <c r="AT690" s="270"/>
      <c r="AU690" s="275"/>
      <c r="AV690" s="271"/>
      <c r="AW690" s="275"/>
      <c r="AX690" s="270"/>
      <c r="AY690" s="275"/>
      <c r="AZ690" s="270"/>
      <c r="BA690" s="275"/>
      <c r="BB690" s="270"/>
    </row>
    <row r="691" spans="29:54" x14ac:dyDescent="0.25">
      <c r="AC691" s="270"/>
      <c r="AD691" s="271"/>
      <c r="AE691" s="270"/>
      <c r="AF691" s="271"/>
      <c r="AG691" s="273"/>
      <c r="AI691" s="270"/>
      <c r="AJ691" s="271"/>
      <c r="AK691" s="275"/>
      <c r="AL691" s="270"/>
      <c r="AM691" s="270"/>
      <c r="AN691" s="271"/>
      <c r="AO691" s="275"/>
      <c r="AP691" s="271"/>
      <c r="AQ691" s="270"/>
      <c r="AR691" s="270"/>
      <c r="AS691" s="275"/>
      <c r="AT691" s="270"/>
      <c r="AU691" s="275"/>
      <c r="AV691" s="271"/>
      <c r="AW691" s="275"/>
      <c r="AX691" s="270"/>
      <c r="AY691" s="275"/>
      <c r="AZ691" s="270"/>
      <c r="BA691" s="275"/>
      <c r="BB691" s="270"/>
    </row>
    <row r="692" spans="29:54" x14ac:dyDescent="0.25">
      <c r="AC692" s="270"/>
      <c r="AD692" s="271"/>
      <c r="AE692" s="270"/>
      <c r="AF692" s="271"/>
      <c r="AG692" s="273"/>
      <c r="AI692" s="270"/>
      <c r="AJ692" s="271"/>
      <c r="AK692" s="275"/>
      <c r="AL692" s="270"/>
      <c r="AM692" s="270"/>
      <c r="AN692" s="271"/>
      <c r="AO692" s="275"/>
      <c r="AP692" s="271"/>
      <c r="AQ692" s="270"/>
      <c r="AR692" s="270"/>
      <c r="AS692" s="275"/>
      <c r="AT692" s="270"/>
      <c r="AU692" s="275"/>
      <c r="AV692" s="271"/>
      <c r="AW692" s="275"/>
      <c r="AX692" s="270"/>
      <c r="AY692" s="275"/>
      <c r="AZ692" s="270"/>
      <c r="BA692" s="275"/>
      <c r="BB692" s="270"/>
    </row>
    <row r="693" spans="29:54" x14ac:dyDescent="0.25">
      <c r="AC693" s="270"/>
      <c r="AD693" s="271"/>
      <c r="AE693" s="270"/>
      <c r="AF693" s="271"/>
      <c r="AG693" s="273"/>
      <c r="AI693" s="270"/>
      <c r="AJ693" s="271"/>
      <c r="AK693" s="275"/>
      <c r="AL693" s="270"/>
      <c r="AM693" s="270"/>
      <c r="AN693" s="271"/>
      <c r="AO693" s="275"/>
      <c r="AP693" s="271"/>
      <c r="AQ693" s="270"/>
      <c r="AR693" s="270"/>
      <c r="AS693" s="275"/>
      <c r="AT693" s="270"/>
      <c r="AU693" s="275"/>
      <c r="AV693" s="271"/>
      <c r="AW693" s="275"/>
      <c r="AX693" s="270"/>
      <c r="AY693" s="275"/>
      <c r="AZ693" s="270"/>
      <c r="BA693" s="275"/>
      <c r="BB693" s="270"/>
    </row>
    <row r="694" spans="29:54" x14ac:dyDescent="0.25">
      <c r="AC694" s="270"/>
      <c r="AD694" s="271"/>
      <c r="AE694" s="270"/>
      <c r="AF694" s="271"/>
      <c r="AG694" s="273"/>
      <c r="AI694" s="270"/>
      <c r="AJ694" s="271"/>
      <c r="AK694" s="275"/>
      <c r="AL694" s="270"/>
      <c r="AM694" s="270"/>
      <c r="AN694" s="271"/>
      <c r="AO694" s="275"/>
      <c r="AP694" s="271"/>
      <c r="AQ694" s="270"/>
      <c r="AR694" s="270"/>
      <c r="AS694" s="275"/>
      <c r="AT694" s="270"/>
      <c r="AU694" s="275"/>
      <c r="AV694" s="271"/>
      <c r="AW694" s="275"/>
      <c r="AX694" s="270"/>
      <c r="AY694" s="275"/>
      <c r="AZ694" s="270"/>
      <c r="BA694" s="275"/>
      <c r="BB694" s="270"/>
    </row>
    <row r="695" spans="29:54" x14ac:dyDescent="0.25">
      <c r="AC695" s="270"/>
      <c r="AD695" s="271"/>
      <c r="AE695" s="270"/>
      <c r="AF695" s="271"/>
      <c r="AG695" s="273"/>
      <c r="AI695" s="270"/>
      <c r="AJ695" s="271"/>
      <c r="AK695" s="275"/>
      <c r="AL695" s="270"/>
      <c r="AM695" s="270"/>
      <c r="AN695" s="271"/>
      <c r="AO695" s="275"/>
      <c r="AP695" s="271"/>
      <c r="AQ695" s="270"/>
      <c r="AR695" s="270"/>
      <c r="AS695" s="275"/>
      <c r="AT695" s="270"/>
      <c r="AU695" s="275"/>
      <c r="AV695" s="271"/>
      <c r="AW695" s="275"/>
      <c r="AX695" s="270"/>
      <c r="AY695" s="275"/>
      <c r="AZ695" s="270"/>
      <c r="BA695" s="275"/>
      <c r="BB695" s="270"/>
    </row>
    <row r="696" spans="29:54" x14ac:dyDescent="0.25">
      <c r="AC696" s="270"/>
      <c r="AD696" s="271"/>
      <c r="AE696" s="270"/>
      <c r="AF696" s="271"/>
      <c r="AG696" s="273"/>
      <c r="AI696" s="270"/>
      <c r="AJ696" s="271"/>
      <c r="AK696" s="275"/>
      <c r="AL696" s="270"/>
      <c r="AM696" s="270"/>
      <c r="AN696" s="271"/>
      <c r="AO696" s="275"/>
      <c r="AP696" s="271"/>
      <c r="AQ696" s="270"/>
      <c r="AR696" s="270"/>
      <c r="AS696" s="275"/>
      <c r="AT696" s="270"/>
      <c r="AU696" s="275"/>
      <c r="AV696" s="271"/>
      <c r="AW696" s="275"/>
      <c r="AX696" s="270"/>
      <c r="AY696" s="275"/>
      <c r="AZ696" s="270"/>
      <c r="BA696" s="275"/>
      <c r="BB696" s="270"/>
    </row>
    <row r="697" spans="29:54" x14ac:dyDescent="0.25">
      <c r="AC697" s="270"/>
      <c r="AD697" s="271"/>
      <c r="AE697" s="270"/>
      <c r="AF697" s="271"/>
      <c r="AG697" s="273"/>
      <c r="AI697" s="270"/>
      <c r="AJ697" s="271"/>
      <c r="AK697" s="275"/>
      <c r="AL697" s="270"/>
      <c r="AM697" s="270"/>
      <c r="AN697" s="271"/>
      <c r="AO697" s="275"/>
      <c r="AP697" s="271"/>
      <c r="AQ697" s="270"/>
      <c r="AR697" s="270"/>
      <c r="AS697" s="275"/>
      <c r="AT697" s="270"/>
      <c r="AU697" s="275"/>
      <c r="AV697" s="271"/>
      <c r="AW697" s="275"/>
      <c r="AX697" s="270"/>
      <c r="AY697" s="275"/>
      <c r="AZ697" s="270"/>
      <c r="BA697" s="275"/>
      <c r="BB697" s="270"/>
    </row>
    <row r="698" spans="29:54" x14ac:dyDescent="0.25">
      <c r="AC698" s="270"/>
      <c r="AD698" s="271"/>
      <c r="AE698" s="270"/>
      <c r="AF698" s="271"/>
      <c r="AG698" s="273"/>
      <c r="AI698" s="270"/>
      <c r="AJ698" s="271"/>
      <c r="AK698" s="275"/>
      <c r="AL698" s="270"/>
      <c r="AM698" s="270"/>
      <c r="AN698" s="271"/>
      <c r="AO698" s="275"/>
      <c r="AP698" s="271"/>
      <c r="AQ698" s="270"/>
      <c r="AR698" s="270"/>
      <c r="AS698" s="275"/>
      <c r="AT698" s="270"/>
      <c r="AU698" s="275"/>
      <c r="AV698" s="271"/>
      <c r="AW698" s="275"/>
      <c r="AX698" s="270"/>
      <c r="AY698" s="275"/>
      <c r="AZ698" s="270"/>
      <c r="BA698" s="275"/>
      <c r="BB698" s="270"/>
    </row>
    <row r="699" spans="29:54" x14ac:dyDescent="0.25">
      <c r="AC699" s="270"/>
      <c r="AD699" s="271"/>
      <c r="AE699" s="270"/>
      <c r="AF699" s="271"/>
      <c r="AG699" s="273"/>
      <c r="AI699" s="270"/>
      <c r="AJ699" s="271"/>
      <c r="AK699" s="275"/>
      <c r="AL699" s="270"/>
      <c r="AM699" s="270"/>
      <c r="AN699" s="271"/>
      <c r="AO699" s="275"/>
      <c r="AP699" s="271"/>
      <c r="AQ699" s="270"/>
      <c r="AR699" s="270"/>
      <c r="AS699" s="275"/>
      <c r="AT699" s="270"/>
      <c r="AU699" s="275"/>
      <c r="AV699" s="271"/>
      <c r="AW699" s="275"/>
      <c r="AX699" s="270"/>
      <c r="AY699" s="275"/>
      <c r="AZ699" s="270"/>
      <c r="BA699" s="275"/>
      <c r="BB699" s="270"/>
    </row>
    <row r="700" spans="29:54" x14ac:dyDescent="0.25">
      <c r="AC700" s="270"/>
      <c r="AD700" s="271"/>
      <c r="AE700" s="270"/>
      <c r="AF700" s="271"/>
      <c r="AG700" s="273"/>
      <c r="AI700" s="270"/>
      <c r="AJ700" s="271"/>
      <c r="AK700" s="275"/>
      <c r="AL700" s="270"/>
      <c r="AM700" s="270"/>
      <c r="AN700" s="271"/>
      <c r="AO700" s="275"/>
      <c r="AP700" s="271"/>
      <c r="AQ700" s="270"/>
      <c r="AR700" s="270"/>
      <c r="AS700" s="275"/>
      <c r="AT700" s="270"/>
      <c r="AU700" s="275"/>
      <c r="AV700" s="271"/>
      <c r="AW700" s="275"/>
      <c r="AX700" s="270"/>
      <c r="AY700" s="275"/>
      <c r="AZ700" s="270"/>
      <c r="BA700" s="275"/>
      <c r="BB700" s="270"/>
    </row>
    <row r="701" spans="29:54" x14ac:dyDescent="0.25">
      <c r="AC701" s="270"/>
      <c r="AD701" s="271"/>
      <c r="AE701" s="270"/>
      <c r="AF701" s="271"/>
      <c r="AG701" s="273"/>
      <c r="AI701" s="270"/>
      <c r="AJ701" s="271"/>
      <c r="AK701" s="275"/>
      <c r="AL701" s="270"/>
      <c r="AM701" s="270"/>
      <c r="AN701" s="271"/>
      <c r="AO701" s="275"/>
      <c r="AP701" s="271"/>
      <c r="AQ701" s="270"/>
      <c r="AR701" s="270"/>
      <c r="AS701" s="275"/>
      <c r="AT701" s="270"/>
      <c r="AU701" s="275"/>
      <c r="AV701" s="271"/>
      <c r="AW701" s="275"/>
      <c r="AX701" s="270"/>
      <c r="AY701" s="275"/>
      <c r="AZ701" s="270"/>
      <c r="BA701" s="275"/>
      <c r="BB701" s="270"/>
    </row>
    <row r="702" spans="29:54" x14ac:dyDescent="0.25">
      <c r="AC702" s="270"/>
      <c r="AD702" s="271"/>
      <c r="AE702" s="270"/>
      <c r="AF702" s="271"/>
      <c r="AG702" s="273"/>
      <c r="AI702" s="270"/>
      <c r="AJ702" s="271"/>
      <c r="AK702" s="275"/>
      <c r="AL702" s="270"/>
      <c r="AM702" s="270"/>
      <c r="AN702" s="271"/>
      <c r="AO702" s="275"/>
      <c r="AP702" s="271"/>
      <c r="AQ702" s="270"/>
      <c r="AR702" s="270"/>
      <c r="AS702" s="275"/>
      <c r="AT702" s="270"/>
      <c r="AU702" s="275"/>
      <c r="AV702" s="271"/>
      <c r="AW702" s="275"/>
      <c r="AX702" s="270"/>
      <c r="AY702" s="275"/>
      <c r="AZ702" s="270"/>
      <c r="BA702" s="275"/>
      <c r="BB702" s="270"/>
    </row>
    <row r="703" spans="29:54" x14ac:dyDescent="0.25">
      <c r="AC703" s="270"/>
      <c r="AD703" s="271"/>
      <c r="AE703" s="270"/>
      <c r="AF703" s="271"/>
      <c r="AG703" s="273"/>
      <c r="AI703" s="270"/>
      <c r="AJ703" s="271"/>
      <c r="AK703" s="275"/>
      <c r="AL703" s="270"/>
      <c r="AM703" s="270"/>
      <c r="AN703" s="271"/>
      <c r="AO703" s="275"/>
      <c r="AP703" s="271"/>
      <c r="AQ703" s="270"/>
      <c r="AR703" s="270"/>
      <c r="AS703" s="275"/>
      <c r="AT703" s="270"/>
      <c r="AU703" s="275"/>
      <c r="AV703" s="271"/>
      <c r="AW703" s="275"/>
      <c r="AX703" s="270"/>
      <c r="AY703" s="275"/>
      <c r="AZ703" s="270"/>
      <c r="BA703" s="275"/>
      <c r="BB703" s="270"/>
    </row>
    <row r="704" spans="29:54" x14ac:dyDescent="0.25">
      <c r="AC704" s="270"/>
      <c r="AD704" s="271"/>
      <c r="AE704" s="270"/>
      <c r="AF704" s="271"/>
      <c r="AG704" s="273"/>
      <c r="AI704" s="270"/>
      <c r="AJ704" s="271"/>
      <c r="AK704" s="275"/>
      <c r="AL704" s="270"/>
      <c r="AM704" s="270"/>
      <c r="AN704" s="271"/>
      <c r="AO704" s="275"/>
      <c r="AP704" s="271"/>
      <c r="AQ704" s="270"/>
      <c r="AR704" s="270"/>
      <c r="AS704" s="275"/>
      <c r="AT704" s="270"/>
      <c r="AU704" s="275"/>
      <c r="AV704" s="271"/>
      <c r="AW704" s="275"/>
      <c r="AX704" s="270"/>
      <c r="AY704" s="275"/>
      <c r="AZ704" s="270"/>
      <c r="BA704" s="275"/>
      <c r="BB704" s="270"/>
    </row>
    <row r="705" spans="29:54" x14ac:dyDescent="0.25">
      <c r="AC705" s="270"/>
      <c r="AD705" s="271"/>
      <c r="AE705" s="270"/>
      <c r="AF705" s="271"/>
      <c r="AG705" s="273"/>
      <c r="AI705" s="270"/>
      <c r="AJ705" s="271"/>
      <c r="AK705" s="275"/>
      <c r="AL705" s="270"/>
      <c r="AM705" s="270"/>
      <c r="AN705" s="271"/>
      <c r="AO705" s="275"/>
      <c r="AP705" s="271"/>
      <c r="AQ705" s="270"/>
      <c r="AR705" s="270"/>
      <c r="AS705" s="275"/>
      <c r="AT705" s="270"/>
      <c r="AU705" s="275"/>
      <c r="AV705" s="271"/>
      <c r="AW705" s="275"/>
      <c r="AX705" s="270"/>
      <c r="AY705" s="275"/>
      <c r="AZ705" s="270"/>
      <c r="BA705" s="275"/>
      <c r="BB705" s="270"/>
    </row>
    <row r="706" spans="29:54" x14ac:dyDescent="0.25">
      <c r="AC706" s="270"/>
      <c r="AD706" s="271"/>
      <c r="AE706" s="270"/>
      <c r="AF706" s="271"/>
      <c r="AG706" s="273"/>
      <c r="AI706" s="270"/>
      <c r="AJ706" s="271"/>
      <c r="AK706" s="275"/>
      <c r="AL706" s="270"/>
      <c r="AM706" s="270"/>
      <c r="AN706" s="271"/>
      <c r="AO706" s="275"/>
      <c r="AP706" s="271"/>
      <c r="AQ706" s="270"/>
      <c r="AR706" s="270"/>
      <c r="AS706" s="275"/>
      <c r="AT706" s="270"/>
      <c r="AU706" s="275"/>
      <c r="AV706" s="271"/>
      <c r="AW706" s="275"/>
      <c r="AX706" s="270"/>
      <c r="AY706" s="275"/>
      <c r="AZ706" s="270"/>
      <c r="BA706" s="275"/>
      <c r="BB706" s="270"/>
    </row>
    <row r="707" spans="29:54" x14ac:dyDescent="0.25">
      <c r="AC707" s="270"/>
      <c r="AD707" s="271"/>
      <c r="AE707" s="270"/>
      <c r="AF707" s="271"/>
      <c r="AG707" s="273"/>
      <c r="AI707" s="270"/>
      <c r="AJ707" s="271"/>
      <c r="AK707" s="275"/>
      <c r="AL707" s="270"/>
      <c r="AM707" s="270"/>
      <c r="AN707" s="271"/>
      <c r="AO707" s="275"/>
      <c r="AP707" s="271"/>
      <c r="AQ707" s="270"/>
      <c r="AR707" s="270"/>
      <c r="AS707" s="275"/>
      <c r="AT707" s="270"/>
      <c r="AU707" s="275"/>
      <c r="AV707" s="271"/>
      <c r="AW707" s="275"/>
      <c r="AX707" s="270"/>
      <c r="AY707" s="275"/>
      <c r="AZ707" s="270"/>
      <c r="BA707" s="275"/>
      <c r="BB707" s="270"/>
    </row>
    <row r="708" spans="29:54" x14ac:dyDescent="0.25">
      <c r="AC708" s="270"/>
      <c r="AD708" s="271"/>
      <c r="AE708" s="270"/>
      <c r="AF708" s="271"/>
      <c r="AG708" s="273"/>
      <c r="AI708" s="270"/>
      <c r="AJ708" s="271"/>
      <c r="AK708" s="275"/>
      <c r="AL708" s="270"/>
      <c r="AM708" s="270"/>
      <c r="AN708" s="271"/>
      <c r="AO708" s="275"/>
      <c r="AP708" s="271"/>
      <c r="AQ708" s="270"/>
      <c r="AR708" s="270"/>
      <c r="AS708" s="275"/>
      <c r="AT708" s="270"/>
      <c r="AU708" s="275"/>
      <c r="AV708" s="271"/>
      <c r="AW708" s="275"/>
      <c r="AX708" s="270"/>
      <c r="AY708" s="275"/>
      <c r="AZ708" s="270"/>
      <c r="BA708" s="275"/>
      <c r="BB708" s="270"/>
    </row>
    <row r="709" spans="29:54" x14ac:dyDescent="0.25">
      <c r="AC709" s="270"/>
      <c r="AD709" s="271"/>
      <c r="AE709" s="270"/>
      <c r="AF709" s="271"/>
      <c r="AG709" s="273"/>
      <c r="AI709" s="270"/>
      <c r="AJ709" s="271"/>
      <c r="AK709" s="275"/>
      <c r="AL709" s="270"/>
      <c r="AM709" s="270"/>
      <c r="AN709" s="271"/>
      <c r="AO709" s="275"/>
      <c r="AP709" s="271"/>
      <c r="AQ709" s="270"/>
      <c r="AR709" s="270"/>
      <c r="AS709" s="275"/>
      <c r="AT709" s="270"/>
      <c r="AU709" s="275"/>
      <c r="AV709" s="271"/>
      <c r="AW709" s="275"/>
      <c r="AX709" s="270"/>
      <c r="AY709" s="275"/>
      <c r="AZ709" s="270"/>
      <c r="BA709" s="275"/>
      <c r="BB709" s="270"/>
    </row>
    <row r="710" spans="29:54" x14ac:dyDescent="0.25">
      <c r="AC710" s="270"/>
      <c r="AD710" s="271"/>
      <c r="AE710" s="270"/>
      <c r="AF710" s="271"/>
      <c r="AG710" s="273"/>
      <c r="AI710" s="270"/>
      <c r="AJ710" s="271"/>
      <c r="AK710" s="275"/>
      <c r="AL710" s="270"/>
      <c r="AM710" s="270"/>
      <c r="AN710" s="271"/>
      <c r="AO710" s="275"/>
      <c r="AP710" s="271"/>
      <c r="AQ710" s="270"/>
      <c r="AR710" s="270"/>
      <c r="AS710" s="275"/>
      <c r="AT710" s="270"/>
      <c r="AU710" s="275"/>
      <c r="AV710" s="271"/>
      <c r="AW710" s="275"/>
      <c r="AX710" s="270"/>
      <c r="AY710" s="275"/>
      <c r="AZ710" s="270"/>
      <c r="BA710" s="275"/>
      <c r="BB710" s="270"/>
    </row>
    <row r="711" spans="29:54" x14ac:dyDescent="0.25">
      <c r="AC711" s="270"/>
      <c r="AD711" s="271"/>
      <c r="AE711" s="270"/>
      <c r="AF711" s="271"/>
      <c r="AG711" s="273"/>
      <c r="AI711" s="270"/>
      <c r="AJ711" s="271"/>
      <c r="AK711" s="275"/>
      <c r="AL711" s="270"/>
      <c r="AM711" s="270"/>
      <c r="AN711" s="271"/>
      <c r="AO711" s="275"/>
      <c r="AP711" s="271"/>
      <c r="AQ711" s="270"/>
      <c r="AR711" s="270"/>
      <c r="AS711" s="275"/>
      <c r="AT711" s="270"/>
      <c r="AU711" s="275"/>
      <c r="AV711" s="271"/>
      <c r="AW711" s="275"/>
      <c r="AX711" s="270"/>
      <c r="AY711" s="275"/>
      <c r="AZ711" s="270"/>
      <c r="BA711" s="275"/>
      <c r="BB711" s="270"/>
    </row>
    <row r="712" spans="29:54" x14ac:dyDescent="0.25">
      <c r="AC712" s="270"/>
      <c r="AD712" s="271"/>
      <c r="AE712" s="270"/>
      <c r="AF712" s="271"/>
      <c r="AG712" s="273"/>
      <c r="AI712" s="270"/>
      <c r="AJ712" s="271"/>
      <c r="AK712" s="275"/>
      <c r="AL712" s="270"/>
      <c r="AM712" s="270"/>
      <c r="AN712" s="271"/>
      <c r="AO712" s="275"/>
      <c r="AP712" s="271"/>
      <c r="AQ712" s="270"/>
      <c r="AR712" s="270"/>
      <c r="AS712" s="275"/>
      <c r="AT712" s="270"/>
      <c r="AU712" s="275"/>
      <c r="AV712" s="271"/>
      <c r="AW712" s="275"/>
      <c r="AX712" s="270"/>
      <c r="AY712" s="275"/>
      <c r="AZ712" s="270"/>
      <c r="BA712" s="275"/>
      <c r="BB712" s="270"/>
    </row>
    <row r="713" spans="29:54" x14ac:dyDescent="0.25">
      <c r="AC713" s="270"/>
      <c r="AD713" s="271"/>
      <c r="AE713" s="270"/>
      <c r="AF713" s="271"/>
      <c r="AG713" s="273"/>
      <c r="AI713" s="270"/>
      <c r="AJ713" s="271"/>
      <c r="AK713" s="275"/>
      <c r="AL713" s="270"/>
      <c r="AM713" s="270"/>
      <c r="AN713" s="271"/>
      <c r="AO713" s="275"/>
      <c r="AP713" s="271"/>
      <c r="AQ713" s="270"/>
      <c r="AR713" s="270"/>
      <c r="AS713" s="275"/>
      <c r="AT713" s="270"/>
      <c r="AU713" s="275"/>
      <c r="AV713" s="271"/>
      <c r="AW713" s="275"/>
      <c r="AX713" s="270"/>
      <c r="AY713" s="275"/>
      <c r="AZ713" s="270"/>
      <c r="BA713" s="275"/>
      <c r="BB713" s="270"/>
    </row>
    <row r="714" spans="29:54" x14ac:dyDescent="0.25">
      <c r="AC714" s="270"/>
      <c r="AD714" s="271"/>
      <c r="AE714" s="270"/>
      <c r="AF714" s="271"/>
      <c r="AG714" s="273"/>
      <c r="AI714" s="270"/>
      <c r="AJ714" s="271"/>
      <c r="AK714" s="275"/>
      <c r="AL714" s="270"/>
      <c r="AM714" s="270"/>
      <c r="AN714" s="271"/>
      <c r="AO714" s="275"/>
      <c r="AP714" s="271"/>
      <c r="AQ714" s="270"/>
      <c r="AR714" s="270"/>
      <c r="AS714" s="275"/>
      <c r="AT714" s="270"/>
      <c r="AU714" s="275"/>
      <c r="AV714" s="271"/>
      <c r="AW714" s="275"/>
      <c r="AX714" s="270"/>
      <c r="AY714" s="275"/>
      <c r="AZ714" s="270"/>
      <c r="BA714" s="275"/>
      <c r="BB714" s="270"/>
    </row>
    <row r="715" spans="29:54" x14ac:dyDescent="0.25">
      <c r="AC715" s="270"/>
      <c r="AD715" s="271"/>
      <c r="AE715" s="270"/>
      <c r="AF715" s="271"/>
      <c r="AG715" s="273"/>
      <c r="AI715" s="270"/>
      <c r="AJ715" s="271"/>
      <c r="AK715" s="275"/>
      <c r="AL715" s="270"/>
      <c r="AM715" s="270"/>
      <c r="AN715" s="271"/>
      <c r="AO715" s="275"/>
      <c r="AP715" s="271"/>
      <c r="AQ715" s="270"/>
      <c r="AR715" s="270"/>
      <c r="AS715" s="275"/>
      <c r="AT715" s="270"/>
      <c r="AU715" s="275"/>
      <c r="AV715" s="271"/>
      <c r="AW715" s="275"/>
      <c r="AX715" s="270"/>
      <c r="AY715" s="275"/>
      <c r="AZ715" s="270"/>
      <c r="BA715" s="275"/>
      <c r="BB715" s="270"/>
    </row>
    <row r="716" spans="29:54" x14ac:dyDescent="0.25">
      <c r="AC716" s="270"/>
      <c r="AD716" s="271"/>
      <c r="AE716" s="270"/>
      <c r="AF716" s="271"/>
      <c r="AG716" s="273"/>
      <c r="AI716" s="270"/>
      <c r="AJ716" s="271"/>
      <c r="AK716" s="275"/>
      <c r="AL716" s="270"/>
      <c r="AM716" s="270"/>
      <c r="AN716" s="271"/>
      <c r="AO716" s="275"/>
      <c r="AP716" s="271"/>
      <c r="AQ716" s="270"/>
      <c r="AR716" s="270"/>
      <c r="AS716" s="275"/>
      <c r="AT716" s="270"/>
      <c r="AU716" s="275"/>
      <c r="AV716" s="271"/>
      <c r="AW716" s="275"/>
      <c r="AX716" s="270"/>
      <c r="AY716" s="275"/>
      <c r="AZ716" s="270"/>
      <c r="BA716" s="275"/>
      <c r="BB716" s="270"/>
    </row>
    <row r="717" spans="29:54" x14ac:dyDescent="0.25">
      <c r="AC717" s="270"/>
      <c r="AD717" s="271"/>
      <c r="AE717" s="270"/>
      <c r="AF717" s="271"/>
      <c r="AG717" s="273"/>
      <c r="AI717" s="270"/>
      <c r="AJ717" s="271"/>
      <c r="AK717" s="275"/>
      <c r="AL717" s="270"/>
      <c r="AM717" s="270"/>
      <c r="AN717" s="271"/>
      <c r="AO717" s="275"/>
      <c r="AP717" s="271"/>
      <c r="AQ717" s="270"/>
      <c r="AR717" s="270"/>
      <c r="AS717" s="275"/>
      <c r="AT717" s="270"/>
      <c r="AU717" s="275"/>
      <c r="AV717" s="271"/>
      <c r="AW717" s="275"/>
      <c r="AX717" s="270"/>
      <c r="AY717" s="275"/>
      <c r="AZ717" s="270"/>
      <c r="BA717" s="275"/>
      <c r="BB717" s="270"/>
    </row>
    <row r="718" spans="29:54" x14ac:dyDescent="0.25">
      <c r="AC718" s="270"/>
      <c r="AD718" s="271"/>
      <c r="AE718" s="270"/>
      <c r="AF718" s="271"/>
      <c r="AG718" s="273"/>
      <c r="AI718" s="270"/>
      <c r="AJ718" s="271"/>
      <c r="AK718" s="275"/>
      <c r="AL718" s="270"/>
      <c r="AM718" s="270"/>
      <c r="AN718" s="271"/>
      <c r="AO718" s="275"/>
      <c r="AP718" s="271"/>
      <c r="AQ718" s="270"/>
      <c r="AR718" s="270"/>
      <c r="AS718" s="275"/>
      <c r="AT718" s="270"/>
      <c r="AU718" s="275"/>
      <c r="AV718" s="271"/>
      <c r="AW718" s="275"/>
      <c r="AX718" s="270"/>
      <c r="AY718" s="275"/>
      <c r="AZ718" s="270"/>
      <c r="BA718" s="275"/>
      <c r="BB718" s="270"/>
    </row>
    <row r="719" spans="29:54" x14ac:dyDescent="0.25">
      <c r="AC719" s="270"/>
      <c r="AD719" s="271"/>
      <c r="AE719" s="270"/>
      <c r="AF719" s="271"/>
      <c r="AG719" s="273"/>
      <c r="AI719" s="270"/>
      <c r="AJ719" s="271"/>
      <c r="AK719" s="275"/>
      <c r="AL719" s="270"/>
      <c r="AM719" s="270"/>
      <c r="AN719" s="271"/>
      <c r="AO719" s="275"/>
      <c r="AP719" s="271"/>
      <c r="AQ719" s="270"/>
      <c r="AR719" s="270"/>
      <c r="AS719" s="275"/>
      <c r="AT719" s="270"/>
      <c r="AU719" s="275"/>
      <c r="AV719" s="271"/>
      <c r="AW719" s="275"/>
      <c r="AX719" s="270"/>
      <c r="AY719" s="275"/>
      <c r="AZ719" s="270"/>
      <c r="BA719" s="275"/>
      <c r="BB719" s="270"/>
    </row>
    <row r="720" spans="29:54" x14ac:dyDescent="0.25">
      <c r="AC720" s="270"/>
      <c r="AD720" s="271"/>
      <c r="AE720" s="270"/>
      <c r="AF720" s="271"/>
      <c r="AG720" s="273"/>
      <c r="AI720" s="270"/>
      <c r="AJ720" s="271"/>
      <c r="AK720" s="275"/>
      <c r="AL720" s="270"/>
      <c r="AM720" s="270"/>
      <c r="AN720" s="271"/>
      <c r="AO720" s="275"/>
      <c r="AP720" s="271"/>
      <c r="AQ720" s="270"/>
      <c r="AR720" s="270"/>
      <c r="AS720" s="275"/>
      <c r="AT720" s="270"/>
      <c r="AU720" s="275"/>
      <c r="AV720" s="271"/>
      <c r="AW720" s="275"/>
      <c r="AX720" s="270"/>
      <c r="AY720" s="275"/>
      <c r="AZ720" s="270"/>
      <c r="BA720" s="275"/>
      <c r="BB720" s="270"/>
    </row>
    <row r="721" spans="29:54" x14ac:dyDescent="0.25">
      <c r="AC721" s="270"/>
      <c r="AD721" s="271"/>
      <c r="AE721" s="270"/>
      <c r="AF721" s="271"/>
      <c r="AG721" s="273"/>
      <c r="AI721" s="270"/>
      <c r="AJ721" s="271"/>
      <c r="AK721" s="275"/>
      <c r="AL721" s="270"/>
      <c r="AM721" s="270"/>
      <c r="AN721" s="271"/>
      <c r="AO721" s="275"/>
      <c r="AP721" s="271"/>
      <c r="AQ721" s="270"/>
      <c r="AR721" s="270"/>
      <c r="AS721" s="275"/>
      <c r="AT721" s="270"/>
      <c r="AU721" s="275"/>
      <c r="AV721" s="271"/>
      <c r="AW721" s="275"/>
      <c r="AX721" s="270"/>
      <c r="AY721" s="275"/>
      <c r="AZ721" s="270"/>
      <c r="BA721" s="275"/>
      <c r="BB721" s="270"/>
    </row>
    <row r="722" spans="29:54" x14ac:dyDescent="0.25">
      <c r="AC722" s="270"/>
      <c r="AD722" s="271"/>
      <c r="AE722" s="270"/>
      <c r="AF722" s="271"/>
      <c r="AG722" s="273"/>
      <c r="AI722" s="270"/>
      <c r="AJ722" s="271"/>
      <c r="AK722" s="275"/>
      <c r="AL722" s="270"/>
      <c r="AM722" s="270"/>
      <c r="AN722" s="271"/>
      <c r="AO722" s="275"/>
      <c r="AP722" s="271"/>
      <c r="AQ722" s="270"/>
      <c r="AR722" s="270"/>
      <c r="AS722" s="275"/>
      <c r="AT722" s="270"/>
      <c r="AU722" s="275"/>
      <c r="AV722" s="271"/>
      <c r="AW722" s="275"/>
      <c r="AX722" s="270"/>
      <c r="AY722" s="275"/>
      <c r="AZ722" s="270"/>
      <c r="BA722" s="275"/>
      <c r="BB722" s="270"/>
    </row>
    <row r="723" spans="29:54" x14ac:dyDescent="0.25">
      <c r="AC723" s="270"/>
      <c r="AD723" s="271"/>
      <c r="AE723" s="270"/>
      <c r="AF723" s="271"/>
      <c r="AG723" s="273"/>
      <c r="AI723" s="270"/>
      <c r="AJ723" s="271"/>
      <c r="AK723" s="275"/>
      <c r="AL723" s="270"/>
      <c r="AM723" s="270"/>
      <c r="AN723" s="271"/>
      <c r="AO723" s="275"/>
      <c r="AP723" s="271"/>
      <c r="AQ723" s="270"/>
      <c r="AR723" s="270"/>
      <c r="AS723" s="275"/>
      <c r="AT723" s="270"/>
      <c r="AU723" s="275"/>
      <c r="AV723" s="271"/>
      <c r="AW723" s="275"/>
      <c r="AX723" s="270"/>
      <c r="AY723" s="275"/>
      <c r="AZ723" s="270"/>
      <c r="BA723" s="275"/>
      <c r="BB723" s="270"/>
    </row>
    <row r="724" spans="29:54" x14ac:dyDescent="0.25">
      <c r="AC724" s="270"/>
      <c r="AD724" s="271"/>
      <c r="AE724" s="270"/>
      <c r="AF724" s="271"/>
      <c r="AG724" s="273"/>
      <c r="AI724" s="270"/>
      <c r="AJ724" s="271"/>
      <c r="AK724" s="275"/>
      <c r="AL724" s="270"/>
      <c r="AM724" s="270"/>
      <c r="AN724" s="271"/>
      <c r="AO724" s="275"/>
      <c r="AP724" s="271"/>
      <c r="AQ724" s="270"/>
      <c r="AR724" s="270"/>
      <c r="AS724" s="275"/>
      <c r="AT724" s="270"/>
      <c r="AU724" s="275"/>
      <c r="AV724" s="271"/>
      <c r="AW724" s="275"/>
      <c r="AX724" s="270"/>
      <c r="AY724" s="275"/>
      <c r="AZ724" s="270"/>
      <c r="BA724" s="275"/>
      <c r="BB724" s="270"/>
    </row>
    <row r="725" spans="29:54" x14ac:dyDescent="0.25">
      <c r="AC725" s="270"/>
      <c r="AD725" s="271"/>
      <c r="AE725" s="270"/>
      <c r="AF725" s="271"/>
      <c r="AG725" s="273"/>
      <c r="AI725" s="270"/>
      <c r="AJ725" s="271"/>
      <c r="AK725" s="275"/>
      <c r="AL725" s="270"/>
      <c r="AM725" s="270"/>
      <c r="AN725" s="271"/>
      <c r="AO725" s="275"/>
      <c r="AP725" s="271"/>
      <c r="AQ725" s="270"/>
      <c r="AR725" s="270"/>
      <c r="AS725" s="275"/>
      <c r="AT725" s="270"/>
      <c r="AU725" s="275"/>
      <c r="AV725" s="271"/>
      <c r="AW725" s="275"/>
      <c r="AX725" s="270"/>
      <c r="AY725" s="275"/>
      <c r="AZ725" s="270"/>
      <c r="BA725" s="275"/>
      <c r="BB725" s="270"/>
    </row>
    <row r="726" spans="29:54" x14ac:dyDescent="0.25">
      <c r="AC726" s="270"/>
      <c r="AD726" s="271"/>
      <c r="AE726" s="270"/>
      <c r="AF726" s="271"/>
      <c r="AG726" s="273"/>
      <c r="AI726" s="270"/>
      <c r="AJ726" s="271"/>
      <c r="AK726" s="275"/>
      <c r="AL726" s="270"/>
      <c r="AM726" s="270"/>
      <c r="AN726" s="271"/>
      <c r="AO726" s="275"/>
      <c r="AP726" s="271"/>
      <c r="AQ726" s="270"/>
      <c r="AR726" s="270"/>
      <c r="AS726" s="275"/>
      <c r="AT726" s="270"/>
      <c r="AU726" s="275"/>
      <c r="AV726" s="271"/>
      <c r="AW726" s="275"/>
      <c r="AX726" s="270"/>
      <c r="AY726" s="275"/>
      <c r="AZ726" s="270"/>
      <c r="BA726" s="275"/>
      <c r="BB726" s="270"/>
    </row>
    <row r="727" spans="29:54" x14ac:dyDescent="0.25">
      <c r="AC727" s="270"/>
      <c r="AD727" s="271"/>
      <c r="AE727" s="270"/>
      <c r="AF727" s="271"/>
      <c r="AG727" s="273"/>
      <c r="AI727" s="270"/>
      <c r="AJ727" s="271"/>
      <c r="AK727" s="275"/>
      <c r="AL727" s="270"/>
      <c r="AM727" s="270"/>
      <c r="AN727" s="271"/>
      <c r="AO727" s="275"/>
      <c r="AP727" s="271"/>
      <c r="AQ727" s="270"/>
      <c r="AR727" s="270"/>
      <c r="AS727" s="275"/>
      <c r="AT727" s="270"/>
      <c r="AU727" s="275"/>
      <c r="AV727" s="271"/>
      <c r="AW727" s="275"/>
      <c r="AX727" s="270"/>
      <c r="AY727" s="275"/>
      <c r="AZ727" s="270"/>
      <c r="BA727" s="275"/>
      <c r="BB727" s="270"/>
    </row>
    <row r="728" spans="29:54" x14ac:dyDescent="0.25">
      <c r="AC728" s="270"/>
      <c r="AD728" s="271"/>
      <c r="AE728" s="270"/>
      <c r="AF728" s="271"/>
      <c r="AG728" s="273"/>
      <c r="AI728" s="270"/>
      <c r="AJ728" s="271"/>
      <c r="AK728" s="275"/>
      <c r="AL728" s="270"/>
      <c r="AM728" s="270"/>
      <c r="AN728" s="271"/>
      <c r="AO728" s="275"/>
      <c r="AP728" s="271"/>
      <c r="AQ728" s="270"/>
      <c r="AR728" s="270"/>
      <c r="AS728" s="275"/>
      <c r="AT728" s="270"/>
      <c r="AU728" s="275"/>
      <c r="AV728" s="271"/>
      <c r="AW728" s="275"/>
      <c r="AX728" s="270"/>
      <c r="AY728" s="275"/>
      <c r="AZ728" s="270"/>
      <c r="BA728" s="275"/>
      <c r="BB728" s="270"/>
    </row>
    <row r="729" spans="29:54" x14ac:dyDescent="0.25">
      <c r="AC729" s="270"/>
      <c r="AD729" s="271"/>
      <c r="AE729" s="270"/>
      <c r="AF729" s="271"/>
      <c r="AG729" s="273"/>
      <c r="AI729" s="270"/>
      <c r="AJ729" s="271"/>
      <c r="AK729" s="275"/>
      <c r="AL729" s="270"/>
      <c r="AM729" s="270"/>
      <c r="AN729" s="271"/>
      <c r="AO729" s="275"/>
      <c r="AP729" s="271"/>
      <c r="AQ729" s="270"/>
      <c r="AR729" s="270"/>
      <c r="AS729" s="275"/>
      <c r="AT729" s="270"/>
      <c r="AU729" s="275"/>
      <c r="AV729" s="271"/>
      <c r="AW729" s="275"/>
      <c r="AX729" s="270"/>
      <c r="AY729" s="275"/>
      <c r="AZ729" s="270"/>
      <c r="BA729" s="275"/>
      <c r="BB729" s="270"/>
    </row>
    <row r="730" spans="29:54" x14ac:dyDescent="0.25">
      <c r="AC730" s="270"/>
      <c r="AD730" s="271"/>
      <c r="AE730" s="270"/>
      <c r="AF730" s="271"/>
      <c r="AG730" s="273"/>
      <c r="AI730" s="270"/>
      <c r="AJ730" s="271"/>
      <c r="AK730" s="275"/>
      <c r="AL730" s="270"/>
      <c r="AM730" s="270"/>
      <c r="AN730" s="271"/>
      <c r="AO730" s="275"/>
      <c r="AP730" s="271"/>
      <c r="AQ730" s="270"/>
      <c r="AR730" s="270"/>
      <c r="AS730" s="275"/>
      <c r="AT730" s="270"/>
      <c r="AU730" s="275"/>
      <c r="AV730" s="271"/>
      <c r="AW730" s="275"/>
      <c r="AX730" s="270"/>
      <c r="AY730" s="275"/>
      <c r="AZ730" s="270"/>
      <c r="BA730" s="275"/>
      <c r="BB730" s="270"/>
    </row>
    <row r="731" spans="29:54" x14ac:dyDescent="0.25">
      <c r="AC731" s="270"/>
      <c r="AD731" s="271"/>
      <c r="AE731" s="270"/>
      <c r="AF731" s="271"/>
      <c r="AG731" s="273"/>
      <c r="AI731" s="270"/>
      <c r="AJ731" s="271"/>
      <c r="AK731" s="275"/>
      <c r="AL731" s="270"/>
      <c r="AM731" s="270"/>
      <c r="AN731" s="271"/>
      <c r="AO731" s="275"/>
      <c r="AP731" s="271"/>
      <c r="AQ731" s="270"/>
      <c r="AR731" s="270"/>
      <c r="AS731" s="275"/>
      <c r="AT731" s="270"/>
      <c r="AU731" s="275"/>
      <c r="AV731" s="271"/>
      <c r="AW731" s="275"/>
      <c r="AX731" s="270"/>
      <c r="AY731" s="275"/>
      <c r="AZ731" s="270"/>
      <c r="BA731" s="275"/>
      <c r="BB731" s="270"/>
    </row>
    <row r="732" spans="29:54" x14ac:dyDescent="0.25">
      <c r="AC732" s="270"/>
      <c r="AD732" s="271"/>
      <c r="AE732" s="270"/>
      <c r="AF732" s="271"/>
      <c r="AG732" s="273"/>
      <c r="AI732" s="270"/>
      <c r="AJ732" s="271"/>
      <c r="AK732" s="275"/>
      <c r="AL732" s="270"/>
      <c r="AM732" s="270"/>
      <c r="AN732" s="271"/>
      <c r="AO732" s="275"/>
      <c r="AP732" s="271"/>
      <c r="AQ732" s="270"/>
      <c r="AR732" s="270"/>
      <c r="AS732" s="275"/>
      <c r="AT732" s="270"/>
      <c r="AU732" s="275"/>
      <c r="AV732" s="271"/>
      <c r="AW732" s="275"/>
      <c r="AX732" s="270"/>
      <c r="AY732" s="275"/>
      <c r="AZ732" s="270"/>
      <c r="BA732" s="275"/>
      <c r="BB732" s="270"/>
    </row>
    <row r="733" spans="29:54" x14ac:dyDescent="0.25">
      <c r="AC733" s="270"/>
      <c r="AD733" s="271"/>
      <c r="AE733" s="270"/>
      <c r="AF733" s="271"/>
      <c r="AG733" s="273"/>
      <c r="AI733" s="270"/>
      <c r="AJ733" s="271"/>
      <c r="AK733" s="275"/>
      <c r="AL733" s="270"/>
      <c r="AM733" s="270"/>
      <c r="AN733" s="271"/>
      <c r="AO733" s="275"/>
      <c r="AP733" s="271"/>
      <c r="AQ733" s="270"/>
      <c r="AR733" s="270"/>
      <c r="AS733" s="275"/>
      <c r="AT733" s="270"/>
      <c r="AU733" s="275"/>
      <c r="AV733" s="271"/>
      <c r="AW733" s="275"/>
      <c r="AX733" s="270"/>
      <c r="AY733" s="275"/>
      <c r="AZ733" s="270"/>
      <c r="BA733" s="275"/>
      <c r="BB733" s="270"/>
    </row>
    <row r="734" spans="29:54" x14ac:dyDescent="0.25">
      <c r="AC734" s="270"/>
      <c r="AD734" s="271"/>
      <c r="AE734" s="270"/>
      <c r="AF734" s="271"/>
      <c r="AG734" s="273"/>
      <c r="AI734" s="270"/>
      <c r="AJ734" s="271"/>
      <c r="AK734" s="275"/>
      <c r="AL734" s="270"/>
      <c r="AM734" s="270"/>
      <c r="AN734" s="271"/>
      <c r="AO734" s="275"/>
      <c r="AP734" s="271"/>
      <c r="AQ734" s="270"/>
      <c r="AR734" s="270"/>
      <c r="AS734" s="275"/>
      <c r="AT734" s="270"/>
      <c r="AU734" s="275"/>
      <c r="AV734" s="271"/>
      <c r="AW734" s="275"/>
      <c r="AX734" s="270"/>
      <c r="AY734" s="275"/>
      <c r="AZ734" s="270"/>
      <c r="BA734" s="275"/>
      <c r="BB734" s="270"/>
    </row>
    <row r="735" spans="29:54" x14ac:dyDescent="0.25">
      <c r="AC735" s="270"/>
      <c r="AD735" s="271"/>
      <c r="AE735" s="270"/>
      <c r="AF735" s="271"/>
      <c r="AG735" s="273"/>
      <c r="AI735" s="270"/>
      <c r="AJ735" s="271"/>
      <c r="AK735" s="275"/>
      <c r="AL735" s="270"/>
      <c r="AM735" s="270"/>
      <c r="AN735" s="271"/>
      <c r="AO735" s="275"/>
      <c r="AP735" s="271"/>
      <c r="AQ735" s="270"/>
      <c r="AR735" s="270"/>
      <c r="AS735" s="275"/>
      <c r="AT735" s="270"/>
      <c r="AU735" s="275"/>
      <c r="AV735" s="271"/>
      <c r="AW735" s="275"/>
      <c r="AX735" s="270"/>
      <c r="AY735" s="275"/>
      <c r="AZ735" s="270"/>
      <c r="BA735" s="275"/>
      <c r="BB735" s="270"/>
    </row>
    <row r="736" spans="29:54" x14ac:dyDescent="0.25">
      <c r="AC736" s="270"/>
      <c r="AD736" s="271"/>
      <c r="AE736" s="270"/>
      <c r="AF736" s="271"/>
      <c r="AG736" s="273"/>
      <c r="AI736" s="270"/>
      <c r="AJ736" s="271"/>
      <c r="AK736" s="275"/>
      <c r="AL736" s="270"/>
      <c r="AM736" s="270"/>
      <c r="AN736" s="271"/>
      <c r="AO736" s="275"/>
      <c r="AP736" s="271"/>
      <c r="AQ736" s="270"/>
      <c r="AR736" s="270"/>
      <c r="AS736" s="275"/>
      <c r="AT736" s="270"/>
      <c r="AU736" s="275"/>
      <c r="AV736" s="271"/>
      <c r="AW736" s="275"/>
      <c r="AX736" s="270"/>
      <c r="AY736" s="275"/>
      <c r="AZ736" s="270"/>
      <c r="BA736" s="275"/>
      <c r="BB736" s="270"/>
    </row>
    <row r="737" spans="29:54" x14ac:dyDescent="0.25">
      <c r="AC737" s="270"/>
      <c r="AD737" s="271"/>
      <c r="AE737" s="270"/>
      <c r="AF737" s="271"/>
      <c r="AG737" s="273"/>
      <c r="AI737" s="270"/>
      <c r="AJ737" s="271"/>
      <c r="AK737" s="275"/>
      <c r="AL737" s="270"/>
      <c r="AM737" s="270"/>
      <c r="AN737" s="271"/>
      <c r="AO737" s="275"/>
      <c r="AP737" s="271"/>
      <c r="AQ737" s="270"/>
      <c r="AR737" s="270"/>
      <c r="AS737" s="275"/>
      <c r="AT737" s="270"/>
      <c r="AU737" s="275"/>
      <c r="AV737" s="271"/>
      <c r="AW737" s="275"/>
      <c r="AX737" s="270"/>
      <c r="AY737" s="275"/>
      <c r="AZ737" s="270"/>
      <c r="BA737" s="275"/>
      <c r="BB737" s="270"/>
    </row>
    <row r="738" spans="29:54" x14ac:dyDescent="0.25">
      <c r="AC738" s="270"/>
      <c r="AD738" s="271"/>
      <c r="AE738" s="270"/>
      <c r="AF738" s="271"/>
      <c r="AG738" s="273"/>
      <c r="AI738" s="270"/>
      <c r="AJ738" s="271"/>
      <c r="AK738" s="275"/>
      <c r="AL738" s="270"/>
      <c r="AM738" s="270"/>
      <c r="AN738" s="271"/>
      <c r="AO738" s="275"/>
      <c r="AP738" s="271"/>
      <c r="AQ738" s="270"/>
      <c r="AR738" s="270"/>
      <c r="AS738" s="275"/>
      <c r="AT738" s="270"/>
      <c r="AU738" s="275"/>
      <c r="AV738" s="271"/>
      <c r="AW738" s="270"/>
      <c r="AX738" s="270"/>
      <c r="AY738" s="275"/>
      <c r="AZ738" s="270"/>
      <c r="BA738" s="275"/>
      <c r="BB738" s="270"/>
    </row>
    <row r="739" spans="29:54" x14ac:dyDescent="0.25">
      <c r="AC739" s="270"/>
      <c r="AD739" s="271"/>
      <c r="AE739" s="270"/>
      <c r="AF739" s="271"/>
      <c r="AG739" s="273"/>
      <c r="AI739" s="270"/>
      <c r="AJ739" s="271"/>
      <c r="AK739" s="275"/>
      <c r="AL739" s="270"/>
      <c r="AM739" s="270"/>
      <c r="AN739" s="271"/>
      <c r="AO739" s="275"/>
      <c r="AP739" s="271"/>
      <c r="AQ739" s="270"/>
      <c r="AR739" s="270"/>
      <c r="AS739" s="275"/>
      <c r="AT739" s="270"/>
      <c r="AU739" s="275"/>
      <c r="AV739" s="271"/>
      <c r="AW739" s="270"/>
      <c r="AX739" s="270"/>
      <c r="AY739" s="275"/>
      <c r="AZ739" s="270"/>
      <c r="BA739" s="275"/>
      <c r="BB739" s="270"/>
    </row>
    <row r="740" spans="29:54" x14ac:dyDescent="0.25">
      <c r="AC740" s="270"/>
      <c r="AD740" s="271"/>
      <c r="AE740" s="270"/>
      <c r="AF740" s="271"/>
      <c r="AG740" s="273"/>
      <c r="AI740" s="270"/>
      <c r="AJ740" s="271"/>
      <c r="AK740" s="275"/>
      <c r="AL740" s="270"/>
      <c r="AM740" s="270"/>
      <c r="AN740" s="271"/>
      <c r="AO740" s="275"/>
      <c r="AP740" s="271"/>
      <c r="AQ740" s="270"/>
      <c r="AR740" s="270"/>
      <c r="AS740" s="275"/>
      <c r="AT740" s="270"/>
      <c r="AU740" s="275"/>
      <c r="AV740" s="271"/>
      <c r="AW740" s="270"/>
      <c r="AX740" s="270"/>
      <c r="AY740" s="275"/>
      <c r="AZ740" s="270"/>
      <c r="BA740" s="275"/>
      <c r="BB740" s="270"/>
    </row>
    <row r="741" spans="29:54" x14ac:dyDescent="0.25">
      <c r="AC741" s="270"/>
      <c r="AD741" s="271"/>
      <c r="AE741" s="270"/>
      <c r="AF741" s="271"/>
      <c r="AG741" s="273"/>
      <c r="AI741" s="270"/>
      <c r="AJ741" s="271"/>
      <c r="AK741" s="275"/>
      <c r="AL741" s="270"/>
      <c r="AM741" s="270"/>
      <c r="AN741" s="271"/>
      <c r="AO741" s="275"/>
      <c r="AP741" s="271"/>
      <c r="AQ741" s="270"/>
      <c r="AR741" s="270"/>
      <c r="AS741" s="275"/>
      <c r="AT741" s="270"/>
      <c r="AU741" s="275"/>
      <c r="AV741" s="271"/>
      <c r="AW741" s="270"/>
      <c r="AX741" s="270"/>
      <c r="AY741" s="275"/>
      <c r="AZ741" s="270"/>
      <c r="BA741" s="275"/>
      <c r="BB741" s="270"/>
    </row>
    <row r="742" spans="29:54" x14ac:dyDescent="0.25">
      <c r="AC742" s="270"/>
      <c r="AD742" s="271"/>
      <c r="AE742" s="270"/>
      <c r="AF742" s="271"/>
      <c r="AG742" s="273"/>
      <c r="AI742" s="270"/>
      <c r="AJ742" s="271"/>
      <c r="AK742" s="275"/>
      <c r="AL742" s="270"/>
      <c r="AM742" s="270"/>
      <c r="AN742" s="271"/>
      <c r="AO742" s="275"/>
      <c r="AP742" s="271"/>
      <c r="AQ742" s="270"/>
      <c r="AR742" s="270"/>
      <c r="AS742" s="275"/>
      <c r="AT742" s="270"/>
      <c r="AU742" s="275"/>
      <c r="AV742" s="271"/>
      <c r="AW742" s="270"/>
      <c r="AX742" s="270"/>
      <c r="AY742" s="275"/>
      <c r="AZ742" s="270"/>
      <c r="BA742" s="275"/>
      <c r="BB742" s="270"/>
    </row>
    <row r="743" spans="29:54" x14ac:dyDescent="0.25">
      <c r="AC743" s="270"/>
      <c r="AD743" s="271"/>
      <c r="AE743" s="270"/>
      <c r="AF743" s="271"/>
      <c r="AG743" s="273"/>
      <c r="AI743" s="270"/>
      <c r="AJ743" s="271"/>
      <c r="AK743" s="275"/>
      <c r="AL743" s="270"/>
      <c r="AM743" s="270"/>
      <c r="AN743" s="271"/>
      <c r="AO743" s="275"/>
      <c r="AP743" s="271"/>
      <c r="AQ743" s="270"/>
      <c r="AR743" s="270"/>
      <c r="AS743" s="275"/>
      <c r="AT743" s="270"/>
      <c r="AU743" s="275"/>
      <c r="AV743" s="271"/>
      <c r="AW743" s="270"/>
      <c r="AX743" s="270"/>
      <c r="AY743" s="275"/>
      <c r="AZ743" s="270"/>
      <c r="BA743" s="275"/>
      <c r="BB743" s="270"/>
    </row>
    <row r="744" spans="29:54" x14ac:dyDescent="0.25">
      <c r="AC744" s="270"/>
      <c r="AD744" s="271"/>
      <c r="AE744" s="270"/>
      <c r="AF744" s="271"/>
      <c r="AG744" s="273"/>
      <c r="AI744" s="270"/>
      <c r="AJ744" s="271"/>
      <c r="AK744" s="275"/>
      <c r="AL744" s="270"/>
      <c r="AM744" s="270"/>
      <c r="AN744" s="271"/>
      <c r="AO744" s="275"/>
      <c r="AP744" s="271"/>
      <c r="AQ744" s="270"/>
      <c r="AR744" s="270"/>
      <c r="AS744" s="275"/>
      <c r="AT744" s="270"/>
      <c r="AU744" s="275"/>
      <c r="AV744" s="271"/>
      <c r="AW744" s="270"/>
      <c r="AX744" s="270"/>
      <c r="AY744" s="275"/>
      <c r="AZ744" s="270"/>
      <c r="BA744" s="270"/>
      <c r="BB744" s="270"/>
    </row>
    <row r="745" spans="29:54" x14ac:dyDescent="0.25">
      <c r="AC745" s="270"/>
      <c r="AD745" s="271"/>
      <c r="AE745" s="270"/>
      <c r="AF745" s="271"/>
      <c r="AG745" s="273"/>
      <c r="AI745" s="270"/>
      <c r="AJ745" s="271"/>
      <c r="AK745" s="275"/>
      <c r="AL745" s="270"/>
      <c r="AM745" s="270"/>
      <c r="AN745" s="271"/>
      <c r="AO745" s="275"/>
      <c r="AP745" s="271"/>
      <c r="AQ745" s="270"/>
      <c r="AR745" s="270"/>
      <c r="AS745" s="275"/>
      <c r="AT745" s="270"/>
      <c r="AU745" s="275"/>
      <c r="AV745" s="271"/>
      <c r="AW745" s="270"/>
      <c r="AX745" s="270"/>
      <c r="AY745" s="275"/>
      <c r="AZ745" s="270"/>
      <c r="BA745" s="270"/>
      <c r="BB745" s="270"/>
    </row>
    <row r="746" spans="29:54" x14ac:dyDescent="0.25">
      <c r="AC746" s="270"/>
      <c r="AD746" s="271"/>
      <c r="AE746" s="270"/>
      <c r="AF746" s="271"/>
      <c r="AG746" s="273"/>
      <c r="AI746" s="270"/>
      <c r="AJ746" s="271"/>
      <c r="AK746" s="275"/>
      <c r="AL746" s="270"/>
      <c r="AM746" s="270"/>
      <c r="AN746" s="271"/>
      <c r="AO746" s="275"/>
      <c r="AP746" s="271"/>
      <c r="AQ746" s="270"/>
      <c r="AR746" s="270"/>
      <c r="AS746" s="275"/>
      <c r="AT746" s="270"/>
      <c r="AU746" s="275"/>
      <c r="AV746" s="271"/>
      <c r="AW746" s="270"/>
      <c r="AX746" s="270"/>
      <c r="AY746" s="275"/>
      <c r="AZ746" s="270"/>
      <c r="BA746" s="270"/>
      <c r="BB746" s="270"/>
    </row>
    <row r="747" spans="29:54" x14ac:dyDescent="0.25">
      <c r="AC747" s="270"/>
      <c r="AD747" s="271"/>
      <c r="AE747" s="270"/>
      <c r="AF747" s="271"/>
      <c r="AG747" s="273"/>
      <c r="AI747" s="270"/>
      <c r="AJ747" s="271"/>
      <c r="AK747" s="275"/>
      <c r="AL747" s="270"/>
      <c r="AM747" s="270"/>
      <c r="AN747" s="271"/>
      <c r="AO747" s="275"/>
      <c r="AP747" s="271"/>
      <c r="AQ747" s="270"/>
      <c r="AR747" s="270"/>
      <c r="AS747" s="275"/>
      <c r="AT747" s="270"/>
      <c r="AU747" s="275"/>
      <c r="AV747" s="271"/>
      <c r="AW747" s="270"/>
      <c r="AX747" s="270"/>
      <c r="AY747" s="275"/>
      <c r="AZ747" s="270"/>
      <c r="BA747" s="270"/>
      <c r="BB747" s="270"/>
    </row>
    <row r="748" spans="29:54" x14ac:dyDescent="0.25">
      <c r="AC748" s="270"/>
      <c r="AD748" s="271"/>
      <c r="AE748" s="270"/>
      <c r="AF748" s="271"/>
      <c r="AG748" s="273"/>
      <c r="AI748" s="270"/>
      <c r="AJ748" s="271"/>
      <c r="AK748" s="275"/>
      <c r="AL748" s="270"/>
      <c r="AM748" s="270"/>
      <c r="AN748" s="271"/>
      <c r="AO748" s="275"/>
      <c r="AP748" s="271"/>
      <c r="AQ748" s="270"/>
      <c r="AR748" s="270"/>
      <c r="AS748" s="275"/>
      <c r="AT748" s="270"/>
      <c r="AU748" s="275"/>
      <c r="AV748" s="271"/>
      <c r="AW748" s="270"/>
      <c r="AX748" s="270"/>
      <c r="AY748" s="275"/>
      <c r="AZ748" s="270"/>
      <c r="BA748" s="270"/>
      <c r="BB748" s="270"/>
    </row>
    <row r="749" spans="29:54" x14ac:dyDescent="0.25">
      <c r="AC749" s="270"/>
      <c r="AD749" s="271"/>
      <c r="AE749" s="270"/>
      <c r="AF749" s="271"/>
      <c r="AG749" s="273"/>
      <c r="AI749" s="270"/>
      <c r="AJ749" s="271"/>
      <c r="AK749" s="275"/>
      <c r="AL749" s="270"/>
      <c r="AM749" s="270"/>
      <c r="AN749" s="271"/>
      <c r="AO749" s="275"/>
      <c r="AP749" s="271"/>
      <c r="AQ749" s="270"/>
      <c r="AR749" s="270"/>
      <c r="AS749" s="275"/>
      <c r="AT749" s="270"/>
      <c r="AU749" s="275"/>
      <c r="AV749" s="271"/>
      <c r="AW749" s="270"/>
      <c r="AX749" s="270"/>
      <c r="AY749" s="275"/>
      <c r="AZ749" s="270"/>
      <c r="BA749" s="270"/>
      <c r="BB749" s="270"/>
    </row>
    <row r="750" spans="29:54" x14ac:dyDescent="0.25">
      <c r="AC750" s="270"/>
      <c r="AD750" s="271"/>
      <c r="AE750" s="270"/>
      <c r="AF750" s="271"/>
      <c r="AG750" s="273"/>
      <c r="AI750" s="270"/>
      <c r="AJ750" s="271"/>
      <c r="AK750" s="275"/>
      <c r="AL750" s="270"/>
      <c r="AM750" s="270"/>
      <c r="AN750" s="271"/>
      <c r="AO750" s="275"/>
      <c r="AP750" s="271"/>
      <c r="AQ750" s="270"/>
      <c r="AR750" s="270"/>
      <c r="AS750" s="275"/>
      <c r="AT750" s="270"/>
      <c r="AU750" s="275"/>
      <c r="AV750" s="271"/>
      <c r="AW750" s="270"/>
      <c r="AX750" s="270"/>
      <c r="AY750" s="275"/>
      <c r="AZ750" s="270"/>
      <c r="BA750" s="270"/>
      <c r="BB750" s="270"/>
    </row>
    <row r="751" spans="29:54" x14ac:dyDescent="0.25">
      <c r="AC751" s="270"/>
      <c r="AD751" s="271"/>
      <c r="AE751" s="270"/>
      <c r="AF751" s="271"/>
      <c r="AG751" s="273"/>
      <c r="AI751" s="270"/>
      <c r="AJ751" s="271"/>
      <c r="AK751" s="270"/>
      <c r="AL751" s="270"/>
      <c r="AM751" s="270"/>
      <c r="AN751" s="271"/>
      <c r="AO751" s="275"/>
      <c r="AP751" s="271"/>
      <c r="AQ751" s="270"/>
      <c r="AR751" s="270"/>
      <c r="AS751" s="275"/>
      <c r="AT751" s="270"/>
      <c r="AU751" s="275"/>
      <c r="AV751" s="271"/>
      <c r="AW751" s="270"/>
      <c r="AX751" s="270"/>
      <c r="AY751" s="275"/>
      <c r="AZ751" s="270"/>
      <c r="BA751" s="270"/>
      <c r="BB751" s="270"/>
    </row>
    <row r="752" spans="29:54" x14ac:dyDescent="0.25">
      <c r="AC752" s="270"/>
      <c r="AD752" s="271"/>
      <c r="AE752" s="270"/>
      <c r="AF752" s="271"/>
      <c r="AG752" s="273"/>
      <c r="AI752" s="270"/>
      <c r="AJ752" s="271"/>
      <c r="AK752" s="270"/>
      <c r="AL752" s="270"/>
      <c r="AM752" s="270"/>
      <c r="AN752" s="271"/>
      <c r="AO752" s="275"/>
      <c r="AP752" s="271"/>
      <c r="AQ752" s="270"/>
      <c r="AR752" s="270"/>
      <c r="AS752" s="275"/>
      <c r="AT752" s="270"/>
      <c r="AU752" s="275"/>
      <c r="AV752" s="271"/>
      <c r="AW752" s="270"/>
      <c r="AX752" s="270"/>
      <c r="AY752" s="275"/>
      <c r="AZ752" s="270"/>
      <c r="BA752" s="270"/>
      <c r="BB752" s="270"/>
    </row>
    <row r="753" spans="29:54" x14ac:dyDescent="0.25">
      <c r="AC753" s="270"/>
      <c r="AD753" s="271"/>
      <c r="AE753" s="270"/>
      <c r="AF753" s="271"/>
      <c r="AG753" s="273"/>
      <c r="AI753" s="270"/>
      <c r="AJ753" s="271"/>
      <c r="AK753" s="270"/>
      <c r="AL753" s="270"/>
      <c r="AM753" s="270"/>
      <c r="AN753" s="271"/>
      <c r="AO753" s="275"/>
      <c r="AP753" s="271"/>
      <c r="AQ753" s="270"/>
      <c r="AR753" s="270"/>
      <c r="AS753" s="275"/>
      <c r="AT753" s="270"/>
      <c r="AU753" s="275"/>
      <c r="AV753" s="271"/>
      <c r="AW753" s="270"/>
      <c r="AX753" s="270"/>
      <c r="AY753" s="275"/>
      <c r="AZ753" s="270"/>
      <c r="BA753" s="270"/>
      <c r="BB753" s="270"/>
    </row>
    <row r="754" spans="29:54" x14ac:dyDescent="0.25">
      <c r="AC754" s="270"/>
      <c r="AD754" s="271"/>
      <c r="AE754" s="270"/>
      <c r="AF754" s="271"/>
      <c r="AG754" s="273"/>
      <c r="AI754" s="270"/>
      <c r="AJ754" s="271"/>
      <c r="AK754" s="270"/>
      <c r="AL754" s="270"/>
      <c r="AM754" s="270"/>
      <c r="AN754" s="271"/>
      <c r="AO754" s="275"/>
      <c r="AP754" s="271"/>
      <c r="AQ754" s="270"/>
      <c r="AR754" s="270"/>
      <c r="AS754" s="275"/>
      <c r="AT754" s="270"/>
      <c r="AU754" s="275"/>
      <c r="AV754" s="271"/>
      <c r="AW754" s="270"/>
      <c r="AX754" s="270"/>
      <c r="AY754" s="275"/>
      <c r="AZ754" s="270"/>
      <c r="BA754" s="270"/>
      <c r="BB754" s="270"/>
    </row>
    <row r="755" spans="29:54" x14ac:dyDescent="0.25">
      <c r="AC755" s="270"/>
      <c r="AD755" s="271"/>
      <c r="AE755" s="270"/>
      <c r="AF755" s="271"/>
      <c r="AG755" s="273"/>
      <c r="AI755" s="270"/>
      <c r="AJ755" s="271"/>
      <c r="AK755" s="270"/>
      <c r="AL755" s="270"/>
      <c r="AM755" s="270"/>
      <c r="AN755" s="271"/>
      <c r="AO755" s="275"/>
      <c r="AP755" s="271"/>
      <c r="AQ755" s="270"/>
      <c r="AR755" s="270"/>
      <c r="AS755" s="275"/>
      <c r="AT755" s="270"/>
      <c r="AU755" s="275"/>
      <c r="AV755" s="271"/>
      <c r="AW755" s="270"/>
      <c r="AX755" s="270"/>
      <c r="AY755" s="275"/>
      <c r="AZ755" s="270"/>
      <c r="BA755" s="270"/>
      <c r="BB755" s="270"/>
    </row>
    <row r="756" spans="29:54" x14ac:dyDescent="0.25">
      <c r="AC756" s="270"/>
      <c r="AD756" s="271"/>
      <c r="AE756" s="270"/>
      <c r="AF756" s="271"/>
      <c r="AG756" s="273"/>
      <c r="AI756" s="270"/>
      <c r="AJ756" s="271"/>
      <c r="AK756" s="270"/>
      <c r="AL756" s="270"/>
      <c r="AM756" s="270"/>
      <c r="AN756" s="271"/>
      <c r="AO756" s="275"/>
      <c r="AP756" s="271"/>
      <c r="AQ756" s="270"/>
      <c r="AR756" s="270"/>
      <c r="AS756" s="275"/>
      <c r="AT756" s="270"/>
      <c r="AU756" s="275"/>
      <c r="AV756" s="271"/>
      <c r="AW756" s="270"/>
      <c r="AX756" s="270"/>
      <c r="AY756" s="275"/>
      <c r="AZ756" s="270"/>
      <c r="BA756" s="270"/>
      <c r="BB756" s="270"/>
    </row>
    <row r="757" spans="29:54" x14ac:dyDescent="0.25">
      <c r="AC757" s="270"/>
      <c r="AD757" s="271"/>
      <c r="AE757" s="270"/>
      <c r="AF757" s="271"/>
      <c r="AG757" s="273"/>
      <c r="AI757" s="270"/>
      <c r="AJ757" s="271"/>
      <c r="AK757" s="270"/>
      <c r="AL757" s="270"/>
      <c r="AM757" s="270"/>
      <c r="AN757" s="271"/>
      <c r="AO757" s="275"/>
      <c r="AP757" s="271"/>
      <c r="AQ757" s="270"/>
      <c r="AR757" s="270"/>
      <c r="AS757" s="275"/>
      <c r="AT757" s="270"/>
      <c r="AU757" s="275"/>
      <c r="AV757" s="271"/>
      <c r="AW757" s="270"/>
      <c r="AX757" s="270"/>
      <c r="AY757" s="275"/>
      <c r="AZ757" s="270"/>
      <c r="BA757" s="270"/>
      <c r="BB757" s="270"/>
    </row>
    <row r="758" spans="29:54" x14ac:dyDescent="0.25">
      <c r="AC758" s="270"/>
      <c r="AD758" s="271"/>
      <c r="AE758" s="270"/>
      <c r="AF758" s="271"/>
      <c r="AG758" s="273"/>
      <c r="AI758" s="270"/>
      <c r="AJ758" s="271"/>
      <c r="AK758" s="270"/>
      <c r="AL758" s="270"/>
      <c r="AM758" s="270"/>
      <c r="AN758" s="271"/>
      <c r="AO758" s="275"/>
      <c r="AP758" s="271"/>
      <c r="AQ758" s="270"/>
      <c r="AR758" s="270"/>
      <c r="AS758" s="275"/>
      <c r="AT758" s="270"/>
      <c r="AU758" s="275"/>
      <c r="AV758" s="271"/>
      <c r="AW758" s="270"/>
      <c r="AX758" s="270"/>
      <c r="AY758" s="275"/>
      <c r="AZ758" s="270"/>
      <c r="BA758" s="270"/>
      <c r="BB758" s="270"/>
    </row>
    <row r="759" spans="29:54" x14ac:dyDescent="0.25">
      <c r="AC759" s="270"/>
      <c r="AD759" s="271"/>
      <c r="AE759" s="270"/>
      <c r="AF759" s="271"/>
      <c r="AG759" s="273"/>
      <c r="AI759" s="270"/>
      <c r="AJ759" s="271"/>
      <c r="AK759" s="270"/>
      <c r="AL759" s="270"/>
      <c r="AM759" s="270"/>
      <c r="AN759" s="271"/>
      <c r="AO759" s="275"/>
      <c r="AP759" s="271"/>
      <c r="AQ759" s="270"/>
      <c r="AR759" s="270"/>
      <c r="AS759" s="275"/>
      <c r="AT759" s="270"/>
      <c r="AU759" s="275"/>
      <c r="AV759" s="271"/>
      <c r="AW759" s="270"/>
      <c r="AX759" s="270"/>
      <c r="AY759" s="275"/>
      <c r="AZ759" s="270"/>
      <c r="BA759" s="270"/>
      <c r="BB759" s="270"/>
    </row>
    <row r="760" spans="29:54" x14ac:dyDescent="0.25">
      <c r="AC760" s="270"/>
      <c r="AD760" s="271"/>
      <c r="AE760" s="270"/>
      <c r="AF760" s="271"/>
      <c r="AG760" s="273"/>
      <c r="AI760" s="270"/>
      <c r="AJ760" s="271"/>
      <c r="AK760" s="270"/>
      <c r="AL760" s="270"/>
      <c r="AM760" s="270"/>
      <c r="AN760" s="271"/>
      <c r="AO760" s="275"/>
      <c r="AP760" s="271"/>
      <c r="AQ760" s="270"/>
      <c r="AR760" s="270"/>
      <c r="AS760" s="275"/>
      <c r="AT760" s="270"/>
      <c r="AU760" s="275"/>
      <c r="AV760" s="271"/>
      <c r="AW760" s="270"/>
      <c r="AX760" s="270"/>
      <c r="AY760" s="275"/>
      <c r="AZ760" s="270"/>
      <c r="BA760" s="270"/>
      <c r="BB760" s="270"/>
    </row>
    <row r="761" spans="29:54" x14ac:dyDescent="0.25">
      <c r="AC761" s="270"/>
      <c r="AD761" s="271"/>
      <c r="AE761" s="270"/>
      <c r="AF761" s="271"/>
      <c r="AG761" s="273"/>
      <c r="AI761" s="270"/>
      <c r="AJ761" s="271"/>
      <c r="AK761" s="270"/>
      <c r="AL761" s="270"/>
      <c r="AM761" s="270"/>
      <c r="AN761" s="271"/>
      <c r="AO761" s="275"/>
      <c r="AP761" s="271"/>
      <c r="AQ761" s="270"/>
      <c r="AR761" s="270"/>
      <c r="AS761" s="275"/>
      <c r="AT761" s="270"/>
      <c r="AU761" s="275"/>
      <c r="AV761" s="271"/>
      <c r="AW761" s="270"/>
      <c r="AX761" s="270"/>
      <c r="AY761" s="275"/>
      <c r="AZ761" s="270"/>
      <c r="BA761" s="270"/>
      <c r="BB761" s="270"/>
    </row>
    <row r="762" spans="29:54" x14ac:dyDescent="0.25">
      <c r="AC762" s="270"/>
      <c r="AD762" s="271"/>
      <c r="AE762" s="270"/>
      <c r="AF762" s="271"/>
      <c r="AG762" s="273"/>
      <c r="AI762" s="270"/>
      <c r="AJ762" s="271"/>
      <c r="AK762" s="270"/>
      <c r="AL762" s="270"/>
      <c r="AM762" s="270"/>
      <c r="AN762" s="271"/>
      <c r="AO762" s="275"/>
      <c r="AP762" s="271"/>
      <c r="AQ762" s="270"/>
      <c r="AR762" s="270"/>
      <c r="AS762" s="275"/>
      <c r="AT762" s="270"/>
      <c r="AU762" s="275"/>
      <c r="AV762" s="271"/>
      <c r="AW762" s="270"/>
      <c r="AX762" s="270"/>
      <c r="AY762" s="275"/>
      <c r="AZ762" s="270"/>
      <c r="BA762" s="270"/>
      <c r="BB762" s="270"/>
    </row>
    <row r="763" spans="29:54" x14ac:dyDescent="0.25">
      <c r="AC763" s="270"/>
      <c r="AD763" s="271"/>
      <c r="AE763" s="270"/>
      <c r="AF763" s="271"/>
      <c r="AI763" s="270"/>
      <c r="AJ763" s="271"/>
      <c r="AK763" s="270"/>
      <c r="AL763" s="270"/>
      <c r="AM763" s="270"/>
      <c r="AN763" s="271"/>
      <c r="AO763" s="275"/>
      <c r="AP763" s="271"/>
      <c r="AQ763" s="270"/>
      <c r="AR763" s="270"/>
      <c r="AS763" s="275"/>
      <c r="AT763" s="270"/>
      <c r="AU763" s="275"/>
      <c r="AV763" s="271"/>
      <c r="AW763" s="270"/>
      <c r="AX763" s="270"/>
      <c r="AY763" s="275"/>
      <c r="AZ763" s="270"/>
      <c r="BA763" s="270"/>
      <c r="BB763" s="270"/>
    </row>
    <row r="764" spans="29:54" x14ac:dyDescent="0.25">
      <c r="AC764" s="270"/>
      <c r="AD764" s="271"/>
      <c r="AE764" s="270"/>
      <c r="AF764" s="271"/>
      <c r="AI764" s="270"/>
      <c r="AJ764" s="271"/>
      <c r="AK764" s="270"/>
      <c r="AL764" s="270"/>
      <c r="AM764" s="270"/>
      <c r="AN764" s="271"/>
      <c r="AO764" s="275"/>
      <c r="AP764" s="271"/>
      <c r="AQ764" s="270"/>
      <c r="AR764" s="270"/>
      <c r="AS764" s="275"/>
      <c r="AT764" s="270"/>
      <c r="AU764" s="275"/>
      <c r="AV764" s="271"/>
      <c r="AW764" s="270"/>
      <c r="AX764" s="270"/>
      <c r="AY764" s="275"/>
      <c r="AZ764" s="270"/>
      <c r="BA764" s="270"/>
      <c r="BB764" s="270"/>
    </row>
    <row r="765" spans="29:54" x14ac:dyDescent="0.25">
      <c r="AC765" s="270"/>
      <c r="AD765" s="271"/>
      <c r="AE765" s="270"/>
      <c r="AF765" s="271"/>
      <c r="AI765" s="270"/>
      <c r="AJ765" s="271"/>
      <c r="AK765" s="270"/>
      <c r="AL765" s="270"/>
      <c r="AM765" s="270"/>
      <c r="AN765" s="271"/>
      <c r="AO765" s="275"/>
      <c r="AP765" s="271"/>
      <c r="AQ765" s="270"/>
      <c r="AR765" s="270"/>
      <c r="AS765" s="275"/>
      <c r="AT765" s="270"/>
      <c r="AU765" s="275"/>
      <c r="AV765" s="271"/>
      <c r="AW765" s="270"/>
      <c r="AX765" s="270"/>
      <c r="AY765" s="275"/>
      <c r="AZ765" s="270"/>
      <c r="BA765" s="270"/>
      <c r="BB765" s="270"/>
    </row>
    <row r="766" spans="29:54" x14ac:dyDescent="0.25">
      <c r="AC766" s="270"/>
      <c r="AD766" s="271"/>
      <c r="AE766" s="270"/>
      <c r="AF766" s="271"/>
      <c r="AI766" s="270"/>
      <c r="AJ766" s="271"/>
      <c r="AK766" s="270"/>
      <c r="AL766" s="270"/>
      <c r="AM766" s="270"/>
      <c r="AN766" s="271"/>
      <c r="AO766" s="275"/>
      <c r="AP766" s="271"/>
      <c r="AQ766" s="270"/>
      <c r="AR766" s="270"/>
      <c r="AS766" s="275"/>
      <c r="AT766" s="270"/>
      <c r="AU766" s="275"/>
      <c r="AV766" s="271"/>
      <c r="AW766" s="270"/>
      <c r="AX766" s="270"/>
      <c r="AY766" s="275"/>
      <c r="AZ766" s="270"/>
      <c r="BA766" s="270"/>
      <c r="BB766" s="270"/>
    </row>
    <row r="767" spans="29:54" x14ac:dyDescent="0.25">
      <c r="AC767" s="270"/>
      <c r="AD767" s="271"/>
      <c r="AE767" s="270"/>
      <c r="AF767" s="271"/>
      <c r="AI767" s="270"/>
      <c r="AJ767" s="271"/>
      <c r="AK767" s="270"/>
      <c r="AL767" s="270"/>
      <c r="AM767" s="270"/>
      <c r="AN767" s="271"/>
      <c r="AO767" s="275"/>
      <c r="AP767" s="271"/>
      <c r="AQ767" s="270"/>
      <c r="AR767" s="270"/>
      <c r="AS767" s="275"/>
      <c r="AT767" s="270"/>
      <c r="AU767" s="275"/>
      <c r="AV767" s="271"/>
      <c r="AW767" s="270"/>
      <c r="AX767" s="270"/>
      <c r="AY767" s="275"/>
      <c r="AZ767" s="270"/>
      <c r="BA767" s="270"/>
      <c r="BB767" s="270"/>
    </row>
    <row r="768" spans="29:54" x14ac:dyDescent="0.25">
      <c r="AC768" s="270"/>
      <c r="AD768" s="271"/>
      <c r="AE768" s="270"/>
      <c r="AF768" s="271"/>
      <c r="AI768" s="270"/>
      <c r="AJ768" s="271"/>
      <c r="AK768" s="270"/>
      <c r="AL768" s="270"/>
      <c r="AM768" s="270"/>
      <c r="AN768" s="271"/>
      <c r="AO768" s="275"/>
      <c r="AP768" s="271"/>
      <c r="AQ768" s="270"/>
      <c r="AR768" s="270"/>
      <c r="AS768" s="275"/>
      <c r="AT768" s="270"/>
      <c r="AU768" s="275"/>
      <c r="AV768" s="271"/>
      <c r="AW768" s="270"/>
      <c r="AX768" s="270"/>
      <c r="AY768" s="275"/>
      <c r="AZ768" s="270"/>
      <c r="BA768" s="270"/>
      <c r="BB768" s="270"/>
    </row>
    <row r="769" spans="29:54" x14ac:dyDescent="0.25">
      <c r="AC769" s="270"/>
      <c r="AD769" s="271"/>
      <c r="AE769" s="270"/>
      <c r="AF769" s="271"/>
      <c r="AI769" s="270"/>
      <c r="AJ769" s="271"/>
      <c r="AK769" s="270"/>
      <c r="AL769" s="270"/>
      <c r="AM769" s="270"/>
      <c r="AN769" s="271"/>
      <c r="AO769" s="275"/>
      <c r="AP769" s="271"/>
      <c r="AQ769" s="270"/>
      <c r="AR769" s="270"/>
      <c r="AS769" s="275"/>
      <c r="AT769" s="270"/>
      <c r="AU769" s="275"/>
      <c r="AV769" s="271"/>
      <c r="AW769" s="270"/>
      <c r="AX769" s="270"/>
      <c r="AY769" s="275"/>
      <c r="AZ769" s="270"/>
      <c r="BA769" s="270"/>
      <c r="BB769" s="270"/>
    </row>
    <row r="770" spans="29:54" x14ac:dyDescent="0.25">
      <c r="AC770" s="270"/>
      <c r="AD770" s="271"/>
      <c r="AE770" s="270"/>
      <c r="AF770" s="271"/>
      <c r="AI770" s="270"/>
      <c r="AJ770" s="271"/>
      <c r="AK770" s="270"/>
      <c r="AL770" s="270"/>
      <c r="AM770" s="270"/>
      <c r="AN770" s="271"/>
      <c r="AO770" s="275"/>
      <c r="AP770" s="271"/>
      <c r="AQ770" s="270"/>
      <c r="AR770" s="270"/>
      <c r="AS770" s="275"/>
      <c r="AT770" s="270"/>
      <c r="AU770" s="275"/>
      <c r="AV770" s="271"/>
      <c r="AW770" s="270"/>
      <c r="AX770" s="270"/>
      <c r="AY770" s="275"/>
      <c r="AZ770" s="270"/>
      <c r="BA770" s="270"/>
      <c r="BB770" s="270"/>
    </row>
    <row r="771" spans="29:54" x14ac:dyDescent="0.25">
      <c r="AC771" s="270"/>
      <c r="AD771" s="271"/>
      <c r="AE771" s="270"/>
      <c r="AF771" s="271"/>
      <c r="AI771" s="270"/>
      <c r="AJ771" s="271"/>
      <c r="AK771" s="270"/>
      <c r="AL771" s="270"/>
      <c r="AM771" s="270"/>
      <c r="AN771" s="271"/>
      <c r="AO771" s="275"/>
      <c r="AP771" s="271"/>
      <c r="AQ771" s="270"/>
      <c r="AR771" s="270"/>
      <c r="AS771" s="275"/>
      <c r="AT771" s="270"/>
      <c r="AU771" s="275"/>
      <c r="AV771" s="271"/>
      <c r="AW771" s="270"/>
      <c r="AX771" s="270"/>
      <c r="AY771" s="275"/>
      <c r="AZ771" s="270"/>
      <c r="BA771" s="270"/>
      <c r="BB771" s="270"/>
    </row>
    <row r="772" spans="29:54" x14ac:dyDescent="0.25">
      <c r="AC772" s="270"/>
      <c r="AD772" s="271"/>
      <c r="AE772" s="270"/>
      <c r="AF772" s="271"/>
      <c r="AI772" s="270"/>
      <c r="AJ772" s="271"/>
      <c r="AK772" s="270"/>
      <c r="AL772" s="270"/>
      <c r="AM772" s="270"/>
      <c r="AN772" s="271"/>
      <c r="AO772" s="275"/>
      <c r="AP772" s="271"/>
      <c r="AQ772" s="270"/>
      <c r="AR772" s="270"/>
      <c r="AS772" s="275"/>
      <c r="AT772" s="270"/>
      <c r="AU772" s="275"/>
      <c r="AV772" s="271"/>
      <c r="AW772" s="270"/>
      <c r="AX772" s="270"/>
      <c r="AY772" s="275"/>
      <c r="AZ772" s="270"/>
      <c r="BA772" s="270"/>
      <c r="BB772" s="270"/>
    </row>
    <row r="773" spans="29:54" x14ac:dyDescent="0.25">
      <c r="AC773" s="270"/>
      <c r="AD773" s="271"/>
      <c r="AE773" s="270"/>
      <c r="AF773" s="271"/>
      <c r="AI773" s="270"/>
      <c r="AJ773" s="271"/>
      <c r="AK773" s="270"/>
      <c r="AL773" s="270"/>
      <c r="AM773" s="270"/>
      <c r="AN773" s="271"/>
      <c r="AO773" s="275"/>
      <c r="AP773" s="271"/>
      <c r="AQ773" s="270"/>
      <c r="AR773" s="270"/>
      <c r="AS773" s="275"/>
      <c r="AT773" s="270"/>
      <c r="AU773" s="275"/>
      <c r="AV773" s="271"/>
      <c r="AW773" s="270"/>
      <c r="AX773" s="270"/>
      <c r="AY773" s="275"/>
      <c r="AZ773" s="270"/>
      <c r="BA773" s="270"/>
      <c r="BB773" s="270"/>
    </row>
    <row r="774" spans="29:54" x14ac:dyDescent="0.25">
      <c r="AC774" s="270"/>
      <c r="AD774" s="271"/>
      <c r="AE774" s="270"/>
      <c r="AF774" s="271"/>
      <c r="AI774" s="270"/>
      <c r="AJ774" s="271"/>
      <c r="AK774" s="270"/>
      <c r="AL774" s="270"/>
      <c r="AM774" s="270"/>
      <c r="AN774" s="271"/>
      <c r="AO774" s="275"/>
      <c r="AP774" s="271"/>
      <c r="AQ774" s="270"/>
      <c r="AR774" s="270"/>
      <c r="AS774" s="275"/>
      <c r="AT774" s="270"/>
      <c r="AU774" s="275"/>
      <c r="AV774" s="271"/>
      <c r="AW774" s="270"/>
      <c r="AX774" s="270"/>
      <c r="AY774" s="275"/>
      <c r="AZ774" s="270"/>
      <c r="BA774" s="270"/>
      <c r="BB774" s="270"/>
    </row>
    <row r="775" spans="29:54" x14ac:dyDescent="0.25">
      <c r="AC775" s="270"/>
      <c r="AD775" s="271"/>
      <c r="AE775" s="270"/>
      <c r="AF775" s="271"/>
      <c r="AI775" s="270"/>
      <c r="AJ775" s="271"/>
      <c r="AK775" s="270"/>
      <c r="AL775" s="270"/>
      <c r="AM775" s="270"/>
      <c r="AN775" s="271"/>
      <c r="AO775" s="275"/>
      <c r="AP775" s="271"/>
      <c r="AQ775" s="270"/>
      <c r="AR775" s="270"/>
      <c r="AS775" s="275"/>
      <c r="AT775" s="270"/>
      <c r="AU775" s="275"/>
      <c r="AV775" s="271"/>
      <c r="AW775" s="270"/>
      <c r="AX775" s="270"/>
      <c r="AY775" s="275"/>
      <c r="AZ775" s="270"/>
      <c r="BA775" s="270"/>
      <c r="BB775" s="270"/>
    </row>
    <row r="776" spans="29:54" x14ac:dyDescent="0.25">
      <c r="AC776" s="270"/>
      <c r="AD776" s="271"/>
      <c r="AE776" s="270"/>
      <c r="AF776" s="271"/>
      <c r="AI776" s="270"/>
      <c r="AJ776" s="271"/>
      <c r="AK776" s="270"/>
      <c r="AL776" s="270"/>
      <c r="AM776" s="270"/>
      <c r="AN776" s="271"/>
      <c r="AO776" s="275"/>
      <c r="AP776" s="271"/>
      <c r="AQ776" s="270"/>
      <c r="AR776" s="270"/>
      <c r="AS776" s="275"/>
      <c r="AT776" s="270"/>
      <c r="AU776" s="275"/>
      <c r="AV776" s="271"/>
      <c r="AW776" s="270"/>
      <c r="AX776" s="270"/>
      <c r="AY776" s="275"/>
      <c r="AZ776" s="270"/>
      <c r="BA776" s="270"/>
      <c r="BB776" s="270"/>
    </row>
    <row r="777" spans="29:54" x14ac:dyDescent="0.25">
      <c r="AC777" s="270"/>
      <c r="AD777" s="271"/>
      <c r="AE777" s="270"/>
      <c r="AF777" s="271"/>
      <c r="AI777" s="270"/>
      <c r="AJ777" s="271"/>
      <c r="AK777" s="270"/>
      <c r="AL777" s="270"/>
      <c r="AM777" s="270"/>
      <c r="AN777" s="271"/>
      <c r="AO777" s="275"/>
      <c r="AP777" s="271"/>
      <c r="AQ777" s="270"/>
      <c r="AR777" s="270"/>
      <c r="AS777" s="275"/>
      <c r="AT777" s="270"/>
      <c r="AU777" s="275"/>
      <c r="AV777" s="271"/>
      <c r="AW777" s="270"/>
      <c r="AX777" s="270"/>
      <c r="AY777" s="275"/>
      <c r="AZ777" s="270"/>
      <c r="BA777" s="270"/>
      <c r="BB777" s="270"/>
    </row>
    <row r="778" spans="29:54" x14ac:dyDescent="0.25">
      <c r="AC778" s="270"/>
      <c r="AD778" s="271"/>
      <c r="AE778" s="270"/>
      <c r="AF778" s="271"/>
      <c r="AI778" s="270"/>
      <c r="AJ778" s="271"/>
      <c r="AK778" s="270"/>
      <c r="AL778" s="270"/>
      <c r="AM778" s="270"/>
      <c r="AN778" s="271"/>
      <c r="AO778" s="275"/>
      <c r="AP778" s="271"/>
      <c r="AQ778" s="270"/>
      <c r="AR778" s="270"/>
      <c r="AS778" s="275"/>
      <c r="AT778" s="270"/>
      <c r="AU778" s="275"/>
      <c r="AV778" s="271"/>
      <c r="AW778" s="270"/>
      <c r="AX778" s="270"/>
      <c r="AY778" s="275"/>
      <c r="AZ778" s="270"/>
      <c r="BA778" s="270"/>
      <c r="BB778" s="270"/>
    </row>
    <row r="779" spans="29:54" x14ac:dyDescent="0.25">
      <c r="AC779" s="270"/>
      <c r="AD779" s="271"/>
      <c r="AE779" s="270"/>
      <c r="AF779" s="271"/>
      <c r="AI779" s="270"/>
      <c r="AJ779" s="271"/>
      <c r="AK779" s="270"/>
      <c r="AL779" s="270"/>
      <c r="AM779" s="270"/>
      <c r="AN779" s="271"/>
      <c r="AO779" s="275"/>
      <c r="AP779" s="271"/>
      <c r="AQ779" s="270"/>
      <c r="AR779" s="270"/>
      <c r="AS779" s="275"/>
      <c r="AT779" s="270"/>
      <c r="AU779" s="275"/>
      <c r="AV779" s="271"/>
      <c r="AW779" s="270"/>
      <c r="AX779" s="270"/>
      <c r="AY779" s="275"/>
      <c r="AZ779" s="270"/>
      <c r="BA779" s="270"/>
      <c r="BB779" s="270"/>
    </row>
    <row r="780" spans="29:54" x14ac:dyDescent="0.25">
      <c r="AC780" s="270"/>
      <c r="AD780" s="271"/>
      <c r="AE780" s="270"/>
      <c r="AF780" s="271"/>
      <c r="AI780" s="270"/>
      <c r="AJ780" s="271"/>
      <c r="AK780" s="270"/>
      <c r="AL780" s="270"/>
      <c r="AM780" s="270"/>
      <c r="AN780" s="271"/>
      <c r="AO780" s="275"/>
      <c r="AP780" s="271"/>
      <c r="AQ780" s="270"/>
      <c r="AR780" s="270"/>
      <c r="AS780" s="275"/>
      <c r="AT780" s="270"/>
      <c r="AU780" s="275"/>
      <c r="AV780" s="271"/>
      <c r="AW780" s="270"/>
      <c r="AX780" s="270"/>
      <c r="AY780" s="275"/>
      <c r="AZ780" s="270"/>
      <c r="BA780" s="270"/>
      <c r="BB780" s="270"/>
    </row>
    <row r="781" spans="29:54" x14ac:dyDescent="0.25">
      <c r="AC781" s="270"/>
      <c r="AD781" s="271"/>
      <c r="AE781" s="270"/>
      <c r="AF781" s="271"/>
      <c r="AI781" s="270"/>
      <c r="AJ781" s="271"/>
      <c r="AK781" s="270"/>
      <c r="AL781" s="270"/>
      <c r="AM781" s="270"/>
      <c r="AN781" s="271"/>
      <c r="AO781" s="275"/>
      <c r="AP781" s="271"/>
      <c r="AQ781" s="270"/>
      <c r="AR781" s="270"/>
      <c r="AS781" s="275"/>
      <c r="AT781" s="270"/>
      <c r="AU781" s="275"/>
      <c r="AV781" s="271"/>
      <c r="AW781" s="270"/>
      <c r="AX781" s="270"/>
      <c r="AY781" s="275"/>
      <c r="AZ781" s="270"/>
      <c r="BA781" s="270"/>
      <c r="BB781" s="270"/>
    </row>
    <row r="782" spans="29:54" x14ac:dyDescent="0.25">
      <c r="AC782" s="270"/>
      <c r="AD782" s="271"/>
      <c r="AE782" s="270"/>
      <c r="AF782" s="271"/>
      <c r="AI782" s="270"/>
      <c r="AJ782" s="271"/>
      <c r="AK782" s="270"/>
      <c r="AL782" s="270"/>
      <c r="AM782" s="270"/>
      <c r="AN782" s="271"/>
      <c r="AO782" s="275"/>
      <c r="AP782" s="271"/>
      <c r="AQ782" s="270"/>
      <c r="AR782" s="270"/>
      <c r="AS782" s="275"/>
      <c r="AT782" s="270"/>
      <c r="AU782" s="275"/>
      <c r="AV782" s="271"/>
      <c r="AW782" s="270"/>
      <c r="AX782" s="270"/>
      <c r="AY782" s="275"/>
      <c r="AZ782" s="270"/>
      <c r="BA782" s="270"/>
      <c r="BB782" s="270"/>
    </row>
    <row r="783" spans="29:54" x14ac:dyDescent="0.25">
      <c r="AC783" s="270"/>
      <c r="AD783" s="271"/>
      <c r="AE783" s="270"/>
      <c r="AF783" s="271"/>
      <c r="AI783" s="270"/>
      <c r="AJ783" s="271"/>
      <c r="AK783" s="270"/>
      <c r="AL783" s="270"/>
      <c r="AM783" s="270"/>
      <c r="AN783" s="271"/>
      <c r="AO783" s="275"/>
      <c r="AP783" s="271"/>
      <c r="AQ783" s="270"/>
      <c r="AR783" s="270"/>
      <c r="AS783" s="275"/>
      <c r="AT783" s="270"/>
      <c r="AU783" s="275"/>
      <c r="AV783" s="271"/>
      <c r="AW783" s="270"/>
      <c r="AX783" s="270"/>
      <c r="AY783" s="275"/>
      <c r="AZ783" s="270"/>
      <c r="BA783" s="270"/>
      <c r="BB783" s="270"/>
    </row>
    <row r="784" spans="29:54" x14ac:dyDescent="0.25">
      <c r="AC784" s="270"/>
      <c r="AD784" s="271"/>
      <c r="AE784" s="270"/>
      <c r="AF784" s="271"/>
      <c r="AI784" s="270"/>
      <c r="AJ784" s="271"/>
      <c r="AK784" s="270"/>
      <c r="AL784" s="270"/>
      <c r="AM784" s="270"/>
      <c r="AN784" s="271"/>
      <c r="AO784" s="275"/>
      <c r="AP784" s="271"/>
      <c r="AQ784" s="270"/>
      <c r="AR784" s="270"/>
      <c r="AS784" s="275"/>
      <c r="AT784" s="270"/>
      <c r="AU784" s="275"/>
      <c r="AV784" s="271"/>
      <c r="AW784" s="270"/>
      <c r="AX784" s="270"/>
      <c r="AY784" s="275"/>
      <c r="AZ784" s="270"/>
      <c r="BA784" s="270"/>
      <c r="BB784" s="270"/>
    </row>
    <row r="785" spans="29:54" x14ac:dyDescent="0.25">
      <c r="AC785" s="270"/>
      <c r="AD785" s="271"/>
      <c r="AE785" s="270"/>
      <c r="AF785" s="271"/>
      <c r="AI785" s="270"/>
      <c r="AJ785" s="271"/>
      <c r="AK785" s="270"/>
      <c r="AL785" s="270"/>
      <c r="AM785" s="270"/>
      <c r="AN785" s="271"/>
      <c r="AO785" s="275"/>
      <c r="AP785" s="271"/>
      <c r="AQ785" s="270"/>
      <c r="AR785" s="270"/>
      <c r="AS785" s="275"/>
      <c r="AT785" s="270"/>
      <c r="AU785" s="275"/>
      <c r="AV785" s="271"/>
      <c r="AW785" s="270"/>
      <c r="AX785" s="270"/>
      <c r="AY785" s="275"/>
      <c r="AZ785" s="270"/>
      <c r="BA785" s="270"/>
      <c r="BB785" s="270"/>
    </row>
    <row r="786" spans="29:54" x14ac:dyDescent="0.25">
      <c r="AC786" s="270"/>
      <c r="AD786" s="271"/>
      <c r="AE786" s="270"/>
      <c r="AF786" s="271"/>
      <c r="AI786" s="270"/>
      <c r="AJ786" s="271"/>
      <c r="AK786" s="270"/>
      <c r="AL786" s="270"/>
      <c r="AM786" s="270"/>
      <c r="AN786" s="271"/>
      <c r="AO786" s="275"/>
      <c r="AP786" s="271"/>
      <c r="AQ786" s="270"/>
      <c r="AR786" s="270"/>
      <c r="AS786" s="275"/>
      <c r="AT786" s="270"/>
      <c r="AU786" s="275"/>
      <c r="AV786" s="271"/>
      <c r="AW786" s="270"/>
      <c r="AX786" s="270"/>
      <c r="AY786" s="275"/>
      <c r="AZ786" s="270"/>
      <c r="BA786" s="270"/>
      <c r="BB786" s="270"/>
    </row>
    <row r="787" spans="29:54" x14ac:dyDescent="0.25">
      <c r="AC787" s="270"/>
      <c r="AD787" s="271"/>
      <c r="AE787" s="270"/>
      <c r="AF787" s="271"/>
      <c r="AI787" s="270"/>
      <c r="AJ787" s="271"/>
      <c r="AK787" s="270"/>
      <c r="AL787" s="270"/>
      <c r="AM787" s="270"/>
      <c r="AN787" s="271"/>
      <c r="AO787" s="275"/>
      <c r="AP787" s="271"/>
      <c r="AQ787" s="270"/>
      <c r="AR787" s="270"/>
      <c r="AS787" s="275"/>
      <c r="AT787" s="270"/>
      <c r="AU787" s="275"/>
      <c r="AV787" s="271"/>
      <c r="AW787" s="270"/>
      <c r="AX787" s="270"/>
      <c r="AY787" s="275"/>
      <c r="AZ787" s="270"/>
      <c r="BA787" s="270"/>
      <c r="BB787" s="270"/>
    </row>
    <row r="788" spans="29:54" x14ac:dyDescent="0.25">
      <c r="AC788" s="270"/>
      <c r="AD788" s="271"/>
      <c r="AE788" s="270"/>
      <c r="AF788" s="271"/>
      <c r="AI788" s="270"/>
      <c r="AJ788" s="271"/>
      <c r="AK788" s="270"/>
      <c r="AL788" s="270"/>
      <c r="AM788" s="270"/>
      <c r="AN788" s="271"/>
      <c r="AO788" s="275"/>
      <c r="AP788" s="271"/>
      <c r="AQ788" s="270"/>
      <c r="AR788" s="270"/>
      <c r="AS788" s="275"/>
      <c r="AT788" s="270"/>
      <c r="AU788" s="275"/>
      <c r="AV788" s="271"/>
      <c r="AW788" s="270"/>
      <c r="AX788" s="270"/>
      <c r="AY788" s="275"/>
      <c r="AZ788" s="270"/>
      <c r="BA788" s="270"/>
      <c r="BB788" s="270"/>
    </row>
    <row r="789" spans="29:54" x14ac:dyDescent="0.25">
      <c r="AC789" s="270"/>
      <c r="AD789" s="271"/>
      <c r="AE789" s="270"/>
      <c r="AF789" s="271"/>
      <c r="AI789" s="270"/>
      <c r="AJ789" s="271"/>
      <c r="AK789" s="270"/>
      <c r="AL789" s="270"/>
      <c r="AM789" s="270"/>
      <c r="AN789" s="271"/>
      <c r="AO789" s="275"/>
      <c r="AP789" s="271"/>
      <c r="AQ789" s="270"/>
      <c r="AR789" s="270"/>
      <c r="AS789" s="275"/>
      <c r="AT789" s="270"/>
      <c r="AU789" s="275"/>
      <c r="AV789" s="271"/>
      <c r="AW789" s="270"/>
      <c r="AX789" s="270"/>
      <c r="AY789" s="275"/>
      <c r="AZ789" s="270"/>
      <c r="BA789" s="270"/>
      <c r="BB789" s="270"/>
    </row>
    <row r="790" spans="29:54" x14ac:dyDescent="0.25">
      <c r="AC790" s="270"/>
      <c r="AD790" s="271"/>
      <c r="AE790" s="270"/>
      <c r="AF790" s="271"/>
      <c r="AI790" s="270"/>
      <c r="AJ790" s="271"/>
      <c r="AK790" s="270"/>
      <c r="AL790" s="270"/>
      <c r="AM790" s="270"/>
      <c r="AN790" s="271"/>
      <c r="AO790" s="275"/>
      <c r="AP790" s="271"/>
      <c r="AQ790" s="270"/>
      <c r="AR790" s="270"/>
      <c r="AS790" s="275"/>
      <c r="AT790" s="270"/>
      <c r="AU790" s="275"/>
      <c r="AV790" s="271"/>
      <c r="AW790" s="270"/>
      <c r="AX790" s="270"/>
      <c r="AY790" s="275"/>
      <c r="AZ790" s="270"/>
      <c r="BA790" s="270"/>
      <c r="BB790" s="270"/>
    </row>
    <row r="791" spans="29:54" x14ac:dyDescent="0.25">
      <c r="AC791" s="270"/>
      <c r="AD791" s="271"/>
      <c r="AE791" s="270"/>
      <c r="AF791" s="271"/>
      <c r="AI791" s="270"/>
      <c r="AJ791" s="271"/>
      <c r="AK791" s="270"/>
      <c r="AL791" s="270"/>
      <c r="AM791" s="270"/>
      <c r="AN791" s="271"/>
      <c r="AO791" s="275"/>
      <c r="AP791" s="271"/>
      <c r="AQ791" s="270"/>
      <c r="AR791" s="270"/>
      <c r="AS791" s="275"/>
      <c r="AT791" s="270"/>
      <c r="AU791" s="275"/>
      <c r="AV791" s="271"/>
      <c r="AW791" s="270"/>
      <c r="AX791" s="270"/>
      <c r="AY791" s="275"/>
      <c r="AZ791" s="270"/>
      <c r="BA791" s="270"/>
      <c r="BB791" s="270"/>
    </row>
    <row r="792" spans="29:54" x14ac:dyDescent="0.25">
      <c r="AC792" s="270"/>
      <c r="AD792" s="271"/>
      <c r="AE792" s="270"/>
      <c r="AF792" s="271"/>
      <c r="AI792" s="270"/>
      <c r="AJ792" s="271"/>
      <c r="AK792" s="270"/>
      <c r="AL792" s="270"/>
      <c r="AM792" s="270"/>
      <c r="AN792" s="271"/>
      <c r="AO792" s="275"/>
      <c r="AP792" s="271"/>
      <c r="AQ792" s="270"/>
      <c r="AR792" s="270"/>
      <c r="AS792" s="275"/>
      <c r="AT792" s="270"/>
      <c r="AU792" s="275"/>
      <c r="AV792" s="271"/>
      <c r="AW792" s="270"/>
      <c r="AX792" s="270"/>
      <c r="AY792" s="275"/>
      <c r="AZ792" s="270"/>
      <c r="BA792" s="270"/>
      <c r="BB792" s="270"/>
    </row>
    <row r="793" spans="29:54" x14ac:dyDescent="0.25">
      <c r="AC793" s="270"/>
      <c r="AD793" s="271"/>
      <c r="AE793" s="270"/>
      <c r="AF793" s="271"/>
      <c r="AI793" s="270"/>
      <c r="AJ793" s="271"/>
      <c r="AK793" s="270"/>
      <c r="AL793" s="270"/>
      <c r="AM793" s="270"/>
      <c r="AN793" s="271"/>
      <c r="AO793" s="275"/>
      <c r="AP793" s="271"/>
      <c r="AQ793" s="270"/>
      <c r="AR793" s="270"/>
      <c r="AS793" s="275"/>
      <c r="AT793" s="270"/>
      <c r="AU793" s="275"/>
      <c r="AV793" s="271"/>
      <c r="AW793" s="270"/>
      <c r="AX793" s="270"/>
      <c r="AY793" s="275"/>
      <c r="AZ793" s="270"/>
      <c r="BA793" s="270"/>
      <c r="BB793" s="270"/>
    </row>
    <row r="794" spans="29:54" x14ac:dyDescent="0.25">
      <c r="AC794" s="270"/>
      <c r="AD794" s="271"/>
      <c r="AE794" s="270"/>
      <c r="AF794" s="271"/>
      <c r="AI794" s="270"/>
      <c r="AJ794" s="271"/>
      <c r="AK794" s="270"/>
      <c r="AL794" s="270"/>
      <c r="AM794" s="270"/>
      <c r="AN794" s="271"/>
      <c r="AO794" s="275"/>
      <c r="AP794" s="271"/>
      <c r="AQ794" s="270"/>
      <c r="AR794" s="270"/>
      <c r="AS794" s="275"/>
      <c r="AT794" s="270"/>
      <c r="AU794" s="275"/>
      <c r="AV794" s="271"/>
      <c r="AW794" s="270"/>
      <c r="AX794" s="270"/>
      <c r="AY794" s="275"/>
      <c r="AZ794" s="270"/>
      <c r="BA794" s="270"/>
      <c r="BB794" s="270"/>
    </row>
    <row r="795" spans="29:54" x14ac:dyDescent="0.25">
      <c r="AC795" s="270"/>
      <c r="AD795" s="271"/>
      <c r="AE795" s="270"/>
      <c r="AF795" s="271"/>
      <c r="AI795" s="270"/>
      <c r="AJ795" s="271"/>
      <c r="AK795" s="270"/>
      <c r="AL795" s="270"/>
      <c r="AM795" s="270"/>
      <c r="AN795" s="271"/>
      <c r="AO795" s="275"/>
      <c r="AP795" s="271"/>
      <c r="AQ795" s="270"/>
      <c r="AR795" s="270"/>
      <c r="AS795" s="275"/>
      <c r="AT795" s="270"/>
      <c r="AU795" s="275"/>
      <c r="AV795" s="271"/>
      <c r="AW795" s="270"/>
      <c r="AX795" s="270"/>
      <c r="AY795" s="275"/>
      <c r="AZ795" s="270"/>
      <c r="BA795" s="270"/>
      <c r="BB795" s="270"/>
    </row>
    <row r="796" spans="29:54" x14ac:dyDescent="0.25">
      <c r="AC796" s="270"/>
      <c r="AD796" s="271"/>
      <c r="AE796" s="270"/>
      <c r="AF796" s="271"/>
      <c r="AI796" s="270"/>
      <c r="AJ796" s="271"/>
      <c r="AK796" s="270"/>
      <c r="AL796" s="270"/>
      <c r="AM796" s="270"/>
      <c r="AN796" s="271"/>
      <c r="AO796" s="275"/>
      <c r="AP796" s="271"/>
      <c r="AQ796" s="270"/>
      <c r="AR796" s="270"/>
      <c r="AS796" s="275"/>
      <c r="AT796" s="270"/>
      <c r="AU796" s="275"/>
      <c r="AV796" s="271"/>
      <c r="AW796" s="270"/>
      <c r="AX796" s="270"/>
      <c r="AY796" s="275"/>
      <c r="AZ796" s="270"/>
      <c r="BA796" s="270"/>
      <c r="BB796" s="270"/>
    </row>
    <row r="797" spans="29:54" x14ac:dyDescent="0.25">
      <c r="AC797" s="270"/>
      <c r="AD797" s="271"/>
      <c r="AE797" s="270"/>
      <c r="AF797" s="271"/>
      <c r="AI797" s="270"/>
      <c r="AJ797" s="271"/>
      <c r="AK797" s="270"/>
      <c r="AL797" s="270"/>
      <c r="AM797" s="270"/>
      <c r="AN797" s="271"/>
      <c r="AO797" s="275"/>
      <c r="AP797" s="271"/>
      <c r="AQ797" s="270"/>
      <c r="AR797" s="270"/>
      <c r="AS797" s="275"/>
      <c r="AT797" s="270"/>
      <c r="AU797" s="275"/>
      <c r="AV797" s="271"/>
      <c r="AW797" s="270"/>
      <c r="AX797" s="270"/>
      <c r="AY797" s="275"/>
      <c r="AZ797" s="270"/>
      <c r="BA797" s="270"/>
      <c r="BB797" s="270"/>
    </row>
    <row r="798" spans="29:54" x14ac:dyDescent="0.25">
      <c r="AC798" s="270"/>
      <c r="AD798" s="271"/>
      <c r="AE798" s="270"/>
      <c r="AF798" s="271"/>
      <c r="AI798" s="270"/>
      <c r="AJ798" s="271"/>
      <c r="AK798" s="270"/>
      <c r="AL798" s="270"/>
      <c r="AM798" s="270"/>
      <c r="AN798" s="271"/>
      <c r="AO798" s="275"/>
      <c r="AP798" s="271"/>
      <c r="AQ798" s="270"/>
      <c r="AR798" s="270"/>
      <c r="AS798" s="275"/>
      <c r="AT798" s="270"/>
      <c r="AU798" s="275"/>
      <c r="AV798" s="271"/>
      <c r="AW798" s="270"/>
      <c r="AX798" s="270"/>
      <c r="AY798" s="275"/>
      <c r="AZ798" s="270"/>
      <c r="BA798" s="270"/>
      <c r="BB798" s="270"/>
    </row>
    <row r="799" spans="29:54" x14ac:dyDescent="0.25">
      <c r="AC799" s="270"/>
      <c r="AD799" s="271"/>
      <c r="AE799" s="270"/>
      <c r="AF799" s="271"/>
      <c r="AI799" s="270"/>
      <c r="AJ799" s="271"/>
      <c r="AK799" s="270"/>
      <c r="AL799" s="270"/>
      <c r="AM799" s="270"/>
      <c r="AN799" s="271"/>
      <c r="AO799" s="275"/>
      <c r="AP799" s="271"/>
      <c r="AQ799" s="270"/>
      <c r="AR799" s="270"/>
      <c r="AS799" s="275"/>
      <c r="AT799" s="270"/>
      <c r="AU799" s="275"/>
      <c r="AV799" s="271"/>
      <c r="AW799" s="270"/>
      <c r="AX799" s="270"/>
      <c r="AY799" s="275"/>
      <c r="AZ799" s="270"/>
      <c r="BA799" s="270"/>
      <c r="BB799" s="270"/>
    </row>
    <row r="800" spans="29:54" x14ac:dyDescent="0.25">
      <c r="AC800" s="270"/>
      <c r="AD800" s="271"/>
      <c r="AE800" s="270"/>
      <c r="AF800" s="271"/>
      <c r="AI800" s="270"/>
      <c r="AJ800" s="271"/>
      <c r="AK800" s="270"/>
      <c r="AL800" s="270"/>
      <c r="AM800" s="270"/>
      <c r="AN800" s="271"/>
      <c r="AO800" s="275"/>
      <c r="AP800" s="271"/>
      <c r="AQ800" s="270"/>
      <c r="AR800" s="270"/>
      <c r="AS800" s="275"/>
      <c r="AT800" s="270"/>
      <c r="AU800" s="275"/>
      <c r="AV800" s="271"/>
      <c r="AW800" s="270"/>
      <c r="AX800" s="270"/>
      <c r="AY800" s="275"/>
      <c r="AZ800" s="270"/>
      <c r="BA800" s="270"/>
      <c r="BB800" s="270"/>
    </row>
    <row r="801" spans="29:54" x14ac:dyDescent="0.25">
      <c r="AC801" s="270"/>
      <c r="AD801" s="271"/>
      <c r="AE801" s="270"/>
      <c r="AF801" s="271"/>
      <c r="AI801" s="270"/>
      <c r="AJ801" s="271"/>
      <c r="AK801" s="270"/>
      <c r="AL801" s="270"/>
      <c r="AM801" s="270"/>
      <c r="AN801" s="271"/>
      <c r="AO801" s="275"/>
      <c r="AP801" s="271"/>
      <c r="AQ801" s="270"/>
      <c r="AR801" s="270"/>
      <c r="AS801" s="275"/>
      <c r="AT801" s="270"/>
      <c r="AU801" s="275"/>
      <c r="AV801" s="271"/>
      <c r="AW801" s="270"/>
      <c r="AX801" s="270"/>
      <c r="AY801" s="275"/>
      <c r="AZ801" s="270"/>
      <c r="BA801" s="270"/>
      <c r="BB801" s="270"/>
    </row>
    <row r="802" spans="29:54" x14ac:dyDescent="0.25">
      <c r="AC802" s="270"/>
      <c r="AD802" s="271"/>
      <c r="AE802" s="270"/>
      <c r="AF802" s="271"/>
      <c r="AI802" s="270"/>
      <c r="AJ802" s="271"/>
      <c r="AK802" s="270"/>
      <c r="AL802" s="270"/>
      <c r="AM802" s="270"/>
      <c r="AN802" s="271"/>
      <c r="AO802" s="275"/>
      <c r="AP802" s="271"/>
      <c r="AQ802" s="270"/>
      <c r="AR802" s="270"/>
      <c r="AS802" s="275"/>
      <c r="AT802" s="270"/>
      <c r="AU802" s="275"/>
      <c r="AV802" s="271"/>
      <c r="AW802" s="270"/>
      <c r="AX802" s="270"/>
      <c r="AY802" s="275"/>
      <c r="AZ802" s="270"/>
      <c r="BA802" s="270"/>
      <c r="BB802" s="270"/>
    </row>
    <row r="803" spans="29:54" x14ac:dyDescent="0.25">
      <c r="AC803" s="270"/>
      <c r="AD803" s="271"/>
      <c r="AE803" s="270"/>
      <c r="AF803" s="271"/>
      <c r="AI803" s="270"/>
      <c r="AJ803" s="271"/>
      <c r="AK803" s="270"/>
      <c r="AL803" s="270"/>
      <c r="AM803" s="270"/>
      <c r="AN803" s="271"/>
      <c r="AO803" s="275"/>
      <c r="AP803" s="271"/>
      <c r="AQ803" s="270"/>
      <c r="AR803" s="270"/>
      <c r="AS803" s="275"/>
      <c r="AT803" s="270"/>
      <c r="AU803" s="275"/>
      <c r="AV803" s="271"/>
      <c r="AW803" s="270"/>
      <c r="AX803" s="270"/>
      <c r="AY803" s="275"/>
      <c r="AZ803" s="270"/>
      <c r="BA803" s="270"/>
      <c r="BB803" s="270"/>
    </row>
    <row r="804" spans="29:54" x14ac:dyDescent="0.25">
      <c r="AC804" s="270"/>
      <c r="AD804" s="271"/>
      <c r="AE804" s="270"/>
      <c r="AF804" s="271"/>
      <c r="AI804" s="270"/>
      <c r="AJ804" s="271"/>
      <c r="AK804" s="270"/>
      <c r="AL804" s="270"/>
      <c r="AM804" s="270"/>
      <c r="AN804" s="271"/>
      <c r="AO804" s="275"/>
      <c r="AP804" s="271"/>
      <c r="AQ804" s="270"/>
      <c r="AR804" s="270"/>
      <c r="AS804" s="275"/>
      <c r="AT804" s="270"/>
      <c r="AU804" s="275"/>
      <c r="AV804" s="271"/>
      <c r="AW804" s="270"/>
      <c r="AX804" s="270"/>
      <c r="AY804" s="275"/>
      <c r="AZ804" s="270"/>
      <c r="BA804" s="270"/>
      <c r="BB804" s="270"/>
    </row>
    <row r="805" spans="29:54" x14ac:dyDescent="0.25">
      <c r="AC805" s="270"/>
      <c r="AD805" s="271"/>
      <c r="AE805" s="270"/>
      <c r="AF805" s="271"/>
      <c r="AI805" s="270"/>
      <c r="AJ805" s="271"/>
      <c r="AK805" s="270"/>
      <c r="AL805" s="270"/>
      <c r="AM805" s="270"/>
      <c r="AN805" s="271"/>
      <c r="AO805" s="275"/>
      <c r="AP805" s="271"/>
      <c r="AQ805" s="270"/>
      <c r="AR805" s="270"/>
      <c r="AS805" s="275"/>
      <c r="AT805" s="270"/>
      <c r="AU805" s="275"/>
      <c r="AV805" s="271"/>
      <c r="AW805" s="270"/>
      <c r="AX805" s="270"/>
      <c r="AY805" s="275"/>
      <c r="AZ805" s="270"/>
      <c r="BA805" s="270"/>
      <c r="BB805" s="270"/>
    </row>
    <row r="806" spans="29:54" x14ac:dyDescent="0.25">
      <c r="AC806" s="270"/>
      <c r="AD806" s="271"/>
      <c r="AE806" s="270"/>
      <c r="AF806" s="271"/>
      <c r="AI806" s="270"/>
      <c r="AJ806" s="271"/>
      <c r="AK806" s="270"/>
      <c r="AL806" s="270"/>
      <c r="AM806" s="270"/>
      <c r="AN806" s="271"/>
      <c r="AO806" s="275"/>
      <c r="AP806" s="271"/>
      <c r="AQ806" s="270"/>
      <c r="AR806" s="270"/>
      <c r="AS806" s="275"/>
      <c r="AT806" s="270"/>
      <c r="AU806" s="275"/>
      <c r="AV806" s="271"/>
      <c r="AW806" s="270"/>
      <c r="AX806" s="270"/>
      <c r="AY806" s="275"/>
      <c r="AZ806" s="270"/>
      <c r="BA806" s="270"/>
      <c r="BB806" s="270"/>
    </row>
    <row r="807" spans="29:54" x14ac:dyDescent="0.25">
      <c r="AC807" s="270"/>
      <c r="AD807" s="271"/>
      <c r="AE807" s="270"/>
      <c r="AF807" s="271"/>
      <c r="AI807" s="270"/>
      <c r="AJ807" s="271"/>
      <c r="AK807" s="270"/>
      <c r="AL807" s="270"/>
      <c r="AM807" s="270"/>
      <c r="AN807" s="271"/>
      <c r="AO807" s="275"/>
      <c r="AP807" s="271"/>
      <c r="AQ807" s="270"/>
      <c r="AR807" s="270"/>
      <c r="AS807" s="275"/>
      <c r="AT807" s="270"/>
      <c r="AU807" s="275"/>
      <c r="AV807" s="271"/>
      <c r="AW807" s="270"/>
      <c r="AX807" s="270"/>
      <c r="AY807" s="275"/>
      <c r="AZ807" s="270"/>
      <c r="BA807" s="270"/>
      <c r="BB807" s="270"/>
    </row>
    <row r="808" spans="29:54" x14ac:dyDescent="0.25">
      <c r="AC808" s="270"/>
      <c r="AD808" s="271"/>
      <c r="AE808" s="270"/>
      <c r="AF808" s="271"/>
      <c r="AI808" s="270"/>
      <c r="AJ808" s="271"/>
      <c r="AK808" s="270"/>
      <c r="AL808" s="270"/>
      <c r="AM808" s="270"/>
      <c r="AN808" s="271"/>
      <c r="AO808" s="275"/>
      <c r="AP808" s="271"/>
      <c r="AQ808" s="270"/>
      <c r="AR808" s="270"/>
      <c r="AS808" s="275"/>
      <c r="AT808" s="270"/>
      <c r="AU808" s="275"/>
      <c r="AV808" s="271"/>
      <c r="AW808" s="270"/>
      <c r="AX808" s="270"/>
      <c r="AY808" s="275"/>
      <c r="AZ808" s="270"/>
      <c r="BA808" s="270"/>
      <c r="BB808" s="270"/>
    </row>
    <row r="809" spans="29:54" x14ac:dyDescent="0.25">
      <c r="AC809" s="270"/>
      <c r="AD809" s="271"/>
      <c r="AE809" s="270"/>
      <c r="AF809" s="271"/>
      <c r="AI809" s="270"/>
      <c r="AJ809" s="271"/>
      <c r="AK809" s="270"/>
      <c r="AL809" s="270"/>
      <c r="AM809" s="270"/>
      <c r="AN809" s="271"/>
      <c r="AO809" s="275"/>
      <c r="AP809" s="271"/>
      <c r="AQ809" s="270"/>
      <c r="AR809" s="270"/>
      <c r="AS809" s="275"/>
      <c r="AT809" s="270"/>
      <c r="AU809" s="275"/>
      <c r="AV809" s="271"/>
      <c r="AW809" s="270"/>
      <c r="AX809" s="270"/>
      <c r="AY809" s="270"/>
      <c r="AZ809" s="270"/>
      <c r="BA809" s="270"/>
      <c r="BB809" s="270"/>
    </row>
    <row r="810" spans="29:54" x14ac:dyDescent="0.25">
      <c r="AC810" s="270"/>
      <c r="AD810" s="271"/>
      <c r="AE810" s="270"/>
      <c r="AF810" s="271"/>
      <c r="AI810" s="270"/>
      <c r="AJ810" s="271"/>
      <c r="AK810" s="270"/>
      <c r="AL810" s="270"/>
      <c r="AM810" s="270"/>
      <c r="AN810" s="271"/>
      <c r="AO810" s="275"/>
      <c r="AP810" s="271"/>
      <c r="AQ810" s="270"/>
      <c r="AR810" s="270"/>
      <c r="AS810" s="275"/>
      <c r="AT810" s="270"/>
      <c r="AU810" s="275"/>
      <c r="AV810" s="271"/>
      <c r="AW810" s="270"/>
      <c r="AX810" s="270"/>
      <c r="AY810" s="270"/>
      <c r="AZ810" s="270"/>
      <c r="BA810" s="270"/>
      <c r="BB810" s="270"/>
    </row>
    <row r="811" spans="29:54" x14ac:dyDescent="0.25">
      <c r="AC811" s="270"/>
      <c r="AD811" s="271"/>
      <c r="AE811" s="270"/>
      <c r="AF811" s="271"/>
      <c r="AI811" s="270"/>
      <c r="AJ811" s="271"/>
      <c r="AK811" s="270"/>
      <c r="AL811" s="270"/>
      <c r="AM811" s="270"/>
      <c r="AN811" s="271"/>
      <c r="AO811" s="275"/>
      <c r="AP811" s="271"/>
      <c r="AQ811" s="270"/>
      <c r="AR811" s="270"/>
      <c r="AS811" s="275"/>
      <c r="AT811" s="270"/>
      <c r="AU811" s="275"/>
      <c r="AV811" s="271"/>
      <c r="AW811" s="270"/>
      <c r="AX811" s="270"/>
      <c r="AY811" s="270"/>
      <c r="AZ811" s="270"/>
      <c r="BA811" s="270"/>
      <c r="BB811" s="270"/>
    </row>
    <row r="812" spans="29:54" x14ac:dyDescent="0.25">
      <c r="AC812" s="270"/>
      <c r="AD812" s="271"/>
      <c r="AE812" s="270"/>
      <c r="AF812" s="271"/>
      <c r="AI812" s="270"/>
      <c r="AJ812" s="271"/>
      <c r="AK812" s="270"/>
      <c r="AL812" s="270"/>
      <c r="AM812" s="270"/>
      <c r="AN812" s="271"/>
      <c r="AO812" s="275"/>
      <c r="AP812" s="271"/>
      <c r="AQ812" s="270"/>
      <c r="AR812" s="270"/>
      <c r="AS812" s="275"/>
      <c r="AT812" s="270"/>
      <c r="AU812" s="275"/>
      <c r="AV812" s="271"/>
      <c r="AW812" s="270"/>
      <c r="AX812" s="270"/>
      <c r="AY812" s="270"/>
      <c r="AZ812" s="270"/>
      <c r="BA812" s="270"/>
      <c r="BB812" s="270"/>
    </row>
    <row r="813" spans="29:54" x14ac:dyDescent="0.25">
      <c r="AC813" s="270"/>
      <c r="AD813" s="271"/>
      <c r="AE813" s="270"/>
      <c r="AF813" s="271"/>
      <c r="AI813" s="270"/>
      <c r="AJ813" s="271"/>
      <c r="AK813" s="270"/>
      <c r="AL813" s="270"/>
      <c r="AM813" s="270"/>
      <c r="AN813" s="271"/>
      <c r="AO813" s="275"/>
      <c r="AP813" s="271"/>
      <c r="AQ813" s="270"/>
      <c r="AR813" s="270"/>
      <c r="AS813" s="275"/>
      <c r="AT813" s="270"/>
      <c r="AU813" s="275"/>
      <c r="AV813" s="271"/>
      <c r="AW813" s="270"/>
      <c r="AX813" s="270"/>
      <c r="AY813" s="270"/>
      <c r="AZ813" s="270"/>
      <c r="BA813" s="270"/>
      <c r="BB813" s="270"/>
    </row>
    <row r="814" spans="29:54" x14ac:dyDescent="0.25">
      <c r="AC814" s="270"/>
      <c r="AD814" s="271"/>
      <c r="AE814" s="270"/>
      <c r="AF814" s="271"/>
      <c r="AI814" s="270"/>
      <c r="AJ814" s="271"/>
      <c r="AK814" s="270"/>
      <c r="AL814" s="270"/>
      <c r="AM814" s="270"/>
      <c r="AN814" s="271"/>
      <c r="AO814" s="275"/>
      <c r="AP814" s="271"/>
      <c r="AQ814" s="270"/>
      <c r="AR814" s="270"/>
      <c r="AS814" s="275"/>
      <c r="AT814" s="270"/>
      <c r="AU814" s="275"/>
      <c r="AV814" s="271"/>
      <c r="AW814" s="270"/>
      <c r="AX814" s="270"/>
      <c r="AY814" s="270"/>
      <c r="AZ814" s="270"/>
      <c r="BA814" s="270"/>
      <c r="BB814" s="270"/>
    </row>
    <row r="815" spans="29:54" x14ac:dyDescent="0.25">
      <c r="AC815" s="270"/>
      <c r="AD815" s="271"/>
      <c r="AE815" s="270"/>
      <c r="AF815" s="271"/>
      <c r="AI815" s="270"/>
      <c r="AJ815" s="271"/>
      <c r="AK815" s="270"/>
      <c r="AL815" s="270"/>
      <c r="AM815" s="270"/>
      <c r="AN815" s="271"/>
      <c r="AO815" s="275"/>
      <c r="AP815" s="271"/>
      <c r="AQ815" s="270"/>
      <c r="AR815" s="270"/>
      <c r="AS815" s="275"/>
      <c r="AT815" s="270"/>
      <c r="AU815" s="275"/>
      <c r="AV815" s="271"/>
      <c r="AW815" s="270"/>
      <c r="AX815" s="270"/>
      <c r="AY815" s="270"/>
      <c r="AZ815" s="270"/>
      <c r="BA815" s="270"/>
      <c r="BB815" s="270"/>
    </row>
    <row r="816" spans="29:54" x14ac:dyDescent="0.25">
      <c r="AC816" s="270"/>
      <c r="AD816" s="271"/>
      <c r="AE816" s="270"/>
      <c r="AF816" s="271"/>
      <c r="AI816" s="270"/>
      <c r="AJ816" s="271"/>
      <c r="AK816" s="270"/>
      <c r="AL816" s="270"/>
      <c r="AM816" s="270"/>
      <c r="AN816" s="271"/>
      <c r="AO816" s="275"/>
      <c r="AP816" s="271"/>
      <c r="AQ816" s="270"/>
      <c r="AR816" s="270"/>
      <c r="AS816" s="275"/>
      <c r="AT816" s="270"/>
      <c r="AU816" s="275"/>
      <c r="AV816" s="271"/>
      <c r="AW816" s="270"/>
      <c r="AX816" s="270"/>
      <c r="AY816" s="270"/>
      <c r="AZ816" s="270"/>
      <c r="BA816" s="270"/>
      <c r="BB816" s="270"/>
    </row>
    <row r="817" spans="29:54" x14ac:dyDescent="0.25">
      <c r="AC817" s="270"/>
      <c r="AD817" s="271"/>
      <c r="AE817" s="270"/>
      <c r="AF817" s="271"/>
      <c r="AI817" s="270"/>
      <c r="AJ817" s="271"/>
      <c r="AK817" s="270"/>
      <c r="AL817" s="270"/>
      <c r="AM817" s="270"/>
      <c r="AN817" s="271"/>
      <c r="AO817" s="275"/>
      <c r="AP817" s="271"/>
      <c r="AQ817" s="270"/>
      <c r="AR817" s="270"/>
      <c r="AS817" s="275"/>
      <c r="AT817" s="270"/>
      <c r="AU817" s="275"/>
      <c r="AV817" s="271"/>
      <c r="AW817" s="270"/>
      <c r="AX817" s="270"/>
      <c r="AY817" s="270"/>
      <c r="AZ817" s="270"/>
      <c r="BA817" s="270"/>
      <c r="BB817" s="270"/>
    </row>
    <row r="818" spans="29:54" x14ac:dyDescent="0.25">
      <c r="AC818" s="270"/>
      <c r="AD818" s="271"/>
      <c r="AE818" s="270"/>
      <c r="AF818" s="271"/>
      <c r="AI818" s="270"/>
      <c r="AJ818" s="271"/>
      <c r="AK818" s="270"/>
      <c r="AL818" s="270"/>
      <c r="AM818" s="270"/>
      <c r="AN818" s="271"/>
      <c r="AO818" s="275"/>
      <c r="AP818" s="271"/>
      <c r="AQ818" s="270"/>
      <c r="AR818" s="270"/>
      <c r="AS818" s="275"/>
      <c r="AT818" s="270"/>
      <c r="AU818" s="275"/>
      <c r="AV818" s="271"/>
      <c r="AW818" s="270"/>
      <c r="AX818" s="270"/>
      <c r="AY818" s="270"/>
      <c r="AZ818" s="270"/>
      <c r="BA818" s="270"/>
      <c r="BB818" s="270"/>
    </row>
    <row r="819" spans="29:54" x14ac:dyDescent="0.25">
      <c r="AC819" s="270"/>
      <c r="AD819" s="271"/>
      <c r="AE819" s="270"/>
      <c r="AF819" s="271"/>
      <c r="AI819" s="270"/>
      <c r="AJ819" s="271"/>
      <c r="AK819" s="270"/>
      <c r="AL819" s="270"/>
      <c r="AM819" s="270"/>
      <c r="AN819" s="271"/>
      <c r="AO819" s="275"/>
      <c r="AP819" s="271"/>
      <c r="AQ819" s="270"/>
      <c r="AR819" s="270"/>
      <c r="AS819" s="275"/>
      <c r="AT819" s="270"/>
      <c r="AU819" s="275"/>
      <c r="AV819" s="271"/>
      <c r="AW819" s="270"/>
      <c r="AX819" s="270"/>
      <c r="AY819" s="270"/>
      <c r="AZ819" s="270"/>
      <c r="BA819" s="270"/>
      <c r="BB819" s="270"/>
    </row>
    <row r="820" spans="29:54" x14ac:dyDescent="0.25">
      <c r="AC820" s="270"/>
      <c r="AD820" s="271"/>
      <c r="AE820" s="270"/>
      <c r="AF820" s="271"/>
      <c r="AI820" s="270"/>
      <c r="AJ820" s="271"/>
      <c r="AK820" s="270"/>
      <c r="AL820" s="270"/>
      <c r="AM820" s="270"/>
      <c r="AN820" s="271"/>
      <c r="AO820" s="275"/>
      <c r="AP820" s="271"/>
      <c r="AQ820" s="270"/>
      <c r="AR820" s="270"/>
      <c r="AS820" s="275"/>
      <c r="AT820" s="270"/>
      <c r="AU820" s="275"/>
      <c r="AV820" s="271"/>
      <c r="AW820" s="270"/>
      <c r="AX820" s="270"/>
      <c r="AY820" s="270"/>
      <c r="AZ820" s="270"/>
      <c r="BA820" s="270"/>
      <c r="BB820" s="270"/>
    </row>
    <row r="821" spans="29:54" x14ac:dyDescent="0.25">
      <c r="AC821" s="270"/>
      <c r="AD821" s="271"/>
      <c r="AE821" s="270"/>
      <c r="AF821" s="271"/>
      <c r="AI821" s="270"/>
      <c r="AJ821" s="271"/>
      <c r="AK821" s="270"/>
      <c r="AL821" s="270"/>
      <c r="AM821" s="270"/>
      <c r="AN821" s="271"/>
      <c r="AO821" s="275"/>
      <c r="AP821" s="271"/>
      <c r="AQ821" s="270"/>
      <c r="AR821" s="270"/>
      <c r="AS821" s="275"/>
      <c r="AT821" s="270"/>
      <c r="AU821" s="275"/>
      <c r="AV821" s="271"/>
      <c r="AW821" s="270"/>
      <c r="AX821" s="270"/>
      <c r="AY821" s="270"/>
      <c r="AZ821" s="270"/>
      <c r="BA821" s="270"/>
      <c r="BB821" s="270"/>
    </row>
    <row r="822" spans="29:54" x14ac:dyDescent="0.25">
      <c r="AC822" s="270"/>
      <c r="AD822" s="271"/>
      <c r="AE822" s="270"/>
      <c r="AF822" s="271"/>
      <c r="AI822" s="270"/>
      <c r="AJ822" s="271"/>
      <c r="AK822" s="270"/>
      <c r="AL822" s="270"/>
      <c r="AM822" s="270"/>
      <c r="AN822" s="271"/>
      <c r="AO822" s="275"/>
      <c r="AP822" s="271"/>
      <c r="AQ822" s="270"/>
      <c r="AR822" s="270"/>
      <c r="AS822" s="275"/>
      <c r="AT822" s="270"/>
      <c r="AU822" s="275"/>
      <c r="AV822" s="271"/>
      <c r="AW822" s="270"/>
      <c r="AX822" s="270"/>
      <c r="AY822" s="270"/>
      <c r="AZ822" s="270"/>
      <c r="BA822" s="270"/>
      <c r="BB822" s="270"/>
    </row>
    <row r="823" spans="29:54" x14ac:dyDescent="0.25">
      <c r="AC823" s="270"/>
      <c r="AD823" s="271"/>
      <c r="AE823" s="270"/>
      <c r="AF823" s="271"/>
      <c r="AI823" s="270"/>
      <c r="AJ823" s="271"/>
      <c r="AK823" s="270"/>
      <c r="AL823" s="270"/>
      <c r="AM823" s="270"/>
      <c r="AN823" s="271"/>
      <c r="AO823" s="275"/>
      <c r="AP823" s="271"/>
      <c r="AQ823" s="270"/>
      <c r="AR823" s="270"/>
      <c r="AS823" s="275"/>
      <c r="AT823" s="270"/>
      <c r="AU823" s="275"/>
      <c r="AV823" s="271"/>
      <c r="AW823" s="270"/>
      <c r="AX823" s="270"/>
      <c r="AY823" s="270"/>
      <c r="AZ823" s="270"/>
      <c r="BA823" s="270"/>
      <c r="BB823" s="270"/>
    </row>
    <row r="824" spans="29:54" x14ac:dyDescent="0.25">
      <c r="AC824" s="270"/>
      <c r="AD824" s="271"/>
      <c r="AE824" s="270"/>
      <c r="AF824" s="271"/>
      <c r="AI824" s="270"/>
      <c r="AJ824" s="271"/>
      <c r="AK824" s="270"/>
      <c r="AL824" s="270"/>
      <c r="AM824" s="270"/>
      <c r="AN824" s="271"/>
      <c r="AO824" s="275"/>
      <c r="AP824" s="271"/>
      <c r="AQ824" s="270"/>
      <c r="AR824" s="270"/>
      <c r="AS824" s="275"/>
      <c r="AT824" s="270"/>
      <c r="AU824" s="275"/>
      <c r="AV824" s="271"/>
      <c r="AW824" s="270"/>
      <c r="AX824" s="270"/>
      <c r="AY824" s="270"/>
      <c r="AZ824" s="270"/>
      <c r="BA824" s="270"/>
      <c r="BB824" s="270"/>
    </row>
    <row r="825" spans="29:54" x14ac:dyDescent="0.25">
      <c r="AC825" s="270"/>
      <c r="AD825" s="271"/>
      <c r="AE825" s="270"/>
      <c r="AF825" s="271"/>
      <c r="AI825" s="270"/>
      <c r="AJ825" s="271"/>
      <c r="AK825" s="270"/>
      <c r="AL825" s="270"/>
      <c r="AM825" s="270"/>
      <c r="AN825" s="271"/>
      <c r="AO825" s="275"/>
      <c r="AP825" s="271"/>
      <c r="AQ825" s="270"/>
      <c r="AR825" s="270"/>
      <c r="AS825" s="275"/>
      <c r="AT825" s="270"/>
      <c r="AU825" s="275"/>
      <c r="AV825" s="271"/>
      <c r="AW825" s="270"/>
      <c r="AX825" s="270"/>
      <c r="AY825" s="270"/>
      <c r="AZ825" s="270"/>
      <c r="BA825" s="270"/>
      <c r="BB825" s="270"/>
    </row>
    <row r="826" spans="29:54" x14ac:dyDescent="0.25">
      <c r="AC826" s="270"/>
      <c r="AD826" s="271"/>
      <c r="AE826" s="270"/>
      <c r="AF826" s="271"/>
      <c r="AI826" s="270"/>
      <c r="AJ826" s="271"/>
      <c r="AK826" s="270"/>
      <c r="AL826" s="270"/>
      <c r="AM826" s="270"/>
      <c r="AN826" s="271"/>
      <c r="AO826" s="275"/>
      <c r="AP826" s="271"/>
      <c r="AQ826" s="270"/>
      <c r="AR826" s="270"/>
      <c r="AS826" s="275"/>
      <c r="AT826" s="270"/>
      <c r="AU826" s="275"/>
      <c r="AV826" s="271"/>
      <c r="AW826" s="270"/>
      <c r="AX826" s="270"/>
      <c r="AY826" s="270"/>
      <c r="AZ826" s="270"/>
      <c r="BA826" s="270"/>
      <c r="BB826" s="270"/>
    </row>
    <row r="827" spans="29:54" x14ac:dyDescent="0.25">
      <c r="AC827" s="270"/>
      <c r="AD827" s="271"/>
      <c r="AE827" s="270"/>
      <c r="AF827" s="271"/>
      <c r="AI827" s="270"/>
      <c r="AJ827" s="271"/>
      <c r="AK827" s="270"/>
      <c r="AL827" s="270"/>
      <c r="AM827" s="270"/>
      <c r="AN827" s="271"/>
      <c r="AO827" s="275"/>
      <c r="AP827" s="271"/>
      <c r="AQ827" s="270"/>
      <c r="AR827" s="270"/>
      <c r="AS827" s="275"/>
      <c r="AT827" s="270"/>
      <c r="AU827" s="275"/>
      <c r="AV827" s="271"/>
      <c r="AW827" s="270"/>
      <c r="AX827" s="270"/>
      <c r="AY827" s="270"/>
      <c r="AZ827" s="270"/>
      <c r="BA827" s="270"/>
      <c r="BB827" s="270"/>
    </row>
    <row r="828" spans="29:54" x14ac:dyDescent="0.25">
      <c r="AC828" s="270"/>
      <c r="AD828" s="271"/>
      <c r="AE828" s="270"/>
      <c r="AF828" s="271"/>
      <c r="AI828" s="270"/>
      <c r="AJ828" s="271"/>
      <c r="AK828" s="270"/>
      <c r="AL828" s="270"/>
      <c r="AM828" s="270"/>
      <c r="AN828" s="271"/>
      <c r="AO828" s="275"/>
      <c r="AP828" s="271"/>
      <c r="AQ828" s="270"/>
      <c r="AR828" s="270"/>
      <c r="AS828" s="275"/>
      <c r="AT828" s="270"/>
      <c r="AU828" s="275"/>
      <c r="AV828" s="271"/>
      <c r="AW828" s="270"/>
      <c r="AX828" s="270"/>
      <c r="AY828" s="270"/>
      <c r="AZ828" s="270"/>
      <c r="BA828" s="270"/>
      <c r="BB828" s="270"/>
    </row>
    <row r="829" spans="29:54" x14ac:dyDescent="0.25">
      <c r="AC829" s="270"/>
      <c r="AD829" s="271"/>
      <c r="AE829" s="270"/>
      <c r="AF829" s="271"/>
      <c r="AI829" s="270"/>
      <c r="AJ829" s="271"/>
      <c r="AK829" s="270"/>
      <c r="AL829" s="270"/>
      <c r="AM829" s="270"/>
      <c r="AN829" s="271"/>
      <c r="AO829" s="275"/>
      <c r="AP829" s="271"/>
      <c r="AQ829" s="270"/>
      <c r="AR829" s="270"/>
      <c r="AS829" s="275"/>
      <c r="AT829" s="270"/>
      <c r="AU829" s="275"/>
      <c r="AV829" s="271"/>
      <c r="AW829" s="270"/>
      <c r="AX829" s="270"/>
      <c r="AY829" s="270"/>
      <c r="AZ829" s="270"/>
      <c r="BA829" s="270"/>
      <c r="BB829" s="270"/>
    </row>
    <row r="830" spans="29:54" x14ac:dyDescent="0.25">
      <c r="AC830" s="270"/>
      <c r="AD830" s="271"/>
      <c r="AE830" s="270"/>
      <c r="AF830" s="271"/>
      <c r="AI830" s="270"/>
      <c r="AJ830" s="271"/>
      <c r="AK830" s="270"/>
      <c r="AL830" s="270"/>
      <c r="AM830" s="270"/>
      <c r="AN830" s="271"/>
      <c r="AO830" s="275"/>
      <c r="AP830" s="271"/>
      <c r="AQ830" s="270"/>
      <c r="AR830" s="270"/>
      <c r="AS830" s="275"/>
      <c r="AT830" s="270"/>
      <c r="AU830" s="275"/>
      <c r="AV830" s="271"/>
      <c r="AW830" s="270"/>
      <c r="AX830" s="270"/>
      <c r="AY830" s="270"/>
      <c r="AZ830" s="270"/>
      <c r="BA830" s="270"/>
      <c r="BB830" s="270"/>
    </row>
    <row r="831" spans="29:54" x14ac:dyDescent="0.25">
      <c r="AC831" s="270"/>
      <c r="AD831" s="271"/>
      <c r="AE831" s="270"/>
      <c r="AF831" s="271"/>
      <c r="AI831" s="270"/>
      <c r="AJ831" s="271"/>
      <c r="AK831" s="270"/>
      <c r="AL831" s="270"/>
      <c r="AM831" s="270"/>
      <c r="AN831" s="271"/>
      <c r="AO831" s="275"/>
      <c r="AP831" s="271"/>
      <c r="AQ831" s="270"/>
      <c r="AR831" s="270"/>
      <c r="AS831" s="275"/>
      <c r="AT831" s="270"/>
      <c r="AU831" s="275"/>
      <c r="AV831" s="271"/>
      <c r="AW831" s="270"/>
      <c r="AX831" s="270"/>
      <c r="AY831" s="270"/>
      <c r="AZ831" s="270"/>
      <c r="BA831" s="270"/>
      <c r="BB831" s="270"/>
    </row>
    <row r="832" spans="29:54" x14ac:dyDescent="0.25">
      <c r="AC832" s="270"/>
      <c r="AD832" s="271"/>
      <c r="AE832" s="270"/>
      <c r="AF832" s="271"/>
      <c r="AI832" s="270"/>
      <c r="AJ832" s="271"/>
      <c r="AK832" s="270"/>
      <c r="AL832" s="270"/>
      <c r="AM832" s="270"/>
      <c r="AN832" s="271"/>
      <c r="AO832" s="275"/>
      <c r="AP832" s="271"/>
      <c r="AQ832" s="270"/>
      <c r="AR832" s="270"/>
      <c r="AS832" s="275"/>
      <c r="AT832" s="270"/>
      <c r="AU832" s="275"/>
      <c r="AV832" s="271"/>
      <c r="AW832" s="270"/>
      <c r="AX832" s="270"/>
      <c r="AY832" s="270"/>
      <c r="AZ832" s="270"/>
      <c r="BA832" s="270"/>
      <c r="BB832" s="270"/>
    </row>
    <row r="833" spans="29:54" x14ac:dyDescent="0.25">
      <c r="AC833" s="270"/>
      <c r="AD833" s="271"/>
      <c r="AE833" s="270"/>
      <c r="AF833" s="271"/>
      <c r="AI833" s="270"/>
      <c r="AJ833" s="271"/>
      <c r="AK833" s="270"/>
      <c r="AL833" s="270"/>
      <c r="AM833" s="270"/>
      <c r="AN833" s="271"/>
      <c r="AO833" s="275"/>
      <c r="AP833" s="271"/>
      <c r="AQ833" s="270"/>
      <c r="AR833" s="270"/>
      <c r="AS833" s="275"/>
      <c r="AT833" s="270"/>
      <c r="AU833" s="275"/>
      <c r="AV833" s="271"/>
      <c r="AW833" s="270"/>
      <c r="AX833" s="270"/>
      <c r="AY833" s="270"/>
      <c r="AZ833" s="270"/>
      <c r="BA833" s="270"/>
      <c r="BB833" s="270"/>
    </row>
    <row r="834" spans="29:54" x14ac:dyDescent="0.25">
      <c r="AC834" s="270"/>
      <c r="AD834" s="271"/>
      <c r="AE834" s="270"/>
      <c r="AF834" s="271"/>
      <c r="AI834" s="270"/>
      <c r="AJ834" s="271"/>
      <c r="AK834" s="270"/>
      <c r="AL834" s="270"/>
      <c r="AM834" s="270"/>
      <c r="AN834" s="271"/>
      <c r="AO834" s="270"/>
      <c r="AP834" s="271"/>
      <c r="AQ834" s="270"/>
      <c r="AR834" s="270"/>
      <c r="AS834" s="275"/>
      <c r="AT834" s="270"/>
      <c r="AU834" s="275"/>
      <c r="AV834" s="271"/>
      <c r="AW834" s="270"/>
      <c r="AX834" s="270"/>
      <c r="AY834" s="270"/>
      <c r="AZ834" s="270"/>
      <c r="BA834" s="270"/>
      <c r="BB834" s="270"/>
    </row>
    <row r="835" spans="29:54" x14ac:dyDescent="0.25">
      <c r="AC835" s="270"/>
      <c r="AD835" s="271"/>
      <c r="AE835" s="270"/>
      <c r="AF835" s="271"/>
      <c r="AI835" s="270"/>
      <c r="AJ835" s="271"/>
      <c r="AK835" s="270"/>
      <c r="AL835" s="270"/>
      <c r="AM835" s="270"/>
      <c r="AN835" s="271"/>
      <c r="AO835" s="270"/>
      <c r="AP835" s="271"/>
      <c r="AQ835" s="270"/>
      <c r="AR835" s="270"/>
      <c r="AS835" s="275"/>
      <c r="AT835" s="270"/>
      <c r="AU835" s="275"/>
      <c r="AV835" s="271"/>
      <c r="AW835" s="270"/>
      <c r="AX835" s="270"/>
      <c r="AY835" s="270"/>
      <c r="AZ835" s="270"/>
      <c r="BA835" s="270"/>
      <c r="BB835" s="270"/>
    </row>
    <row r="836" spans="29:54" x14ac:dyDescent="0.25">
      <c r="AC836" s="270"/>
      <c r="AD836" s="271"/>
      <c r="AE836" s="270"/>
      <c r="AF836" s="271"/>
      <c r="AI836" s="270"/>
      <c r="AJ836" s="271"/>
      <c r="AK836" s="270"/>
      <c r="AL836" s="270"/>
      <c r="AM836" s="270"/>
      <c r="AN836" s="271"/>
      <c r="AO836" s="270"/>
      <c r="AP836" s="271"/>
      <c r="AQ836" s="270"/>
      <c r="AR836" s="270"/>
      <c r="AS836" s="275"/>
      <c r="AT836" s="270"/>
      <c r="AU836" s="275"/>
      <c r="AV836" s="271"/>
      <c r="AW836" s="270"/>
      <c r="AX836" s="270"/>
      <c r="AY836" s="270"/>
      <c r="AZ836" s="270"/>
      <c r="BA836" s="270"/>
      <c r="BB836" s="270"/>
    </row>
    <row r="837" spans="29:54" x14ac:dyDescent="0.25">
      <c r="AC837" s="270"/>
      <c r="AD837" s="271"/>
      <c r="AE837" s="270"/>
      <c r="AF837" s="271"/>
      <c r="AI837" s="270"/>
      <c r="AJ837" s="271"/>
      <c r="AK837" s="270"/>
      <c r="AL837" s="270"/>
      <c r="AM837" s="270"/>
      <c r="AN837" s="271"/>
      <c r="AO837" s="270"/>
      <c r="AP837" s="271"/>
      <c r="AQ837" s="270"/>
      <c r="AR837" s="270"/>
      <c r="AS837" s="275"/>
      <c r="AT837" s="270"/>
      <c r="AU837" s="275"/>
      <c r="AV837" s="271"/>
      <c r="AW837" s="270"/>
      <c r="AX837" s="270"/>
      <c r="AY837" s="270"/>
      <c r="AZ837" s="270"/>
      <c r="BA837" s="270"/>
      <c r="BB837" s="270"/>
    </row>
    <row r="838" spans="29:54" x14ac:dyDescent="0.25">
      <c r="AC838" s="270"/>
      <c r="AD838" s="271"/>
      <c r="AE838" s="270"/>
      <c r="AF838" s="271"/>
      <c r="AI838" s="270"/>
      <c r="AJ838" s="271"/>
      <c r="AK838" s="270"/>
      <c r="AL838" s="270"/>
      <c r="AM838" s="270"/>
      <c r="AN838" s="271"/>
      <c r="AO838" s="270"/>
      <c r="AP838" s="271"/>
      <c r="AQ838" s="270"/>
      <c r="AR838" s="270"/>
      <c r="AS838" s="275"/>
      <c r="AT838" s="270"/>
      <c r="AU838" s="275"/>
      <c r="AV838" s="271"/>
      <c r="AW838" s="270"/>
      <c r="AX838" s="270"/>
      <c r="AY838" s="270"/>
      <c r="AZ838" s="270"/>
      <c r="BA838" s="270"/>
      <c r="BB838" s="270"/>
    </row>
    <row r="839" spans="29:54" x14ac:dyDescent="0.25">
      <c r="AC839" s="270"/>
      <c r="AD839" s="271"/>
      <c r="AE839" s="270"/>
      <c r="AF839" s="271"/>
      <c r="AI839" s="270"/>
      <c r="AJ839" s="271"/>
      <c r="AK839" s="270"/>
      <c r="AL839" s="270"/>
      <c r="AM839" s="270"/>
      <c r="AN839" s="271"/>
      <c r="AO839" s="270"/>
      <c r="AP839" s="271"/>
      <c r="AQ839" s="270"/>
      <c r="AR839" s="270"/>
      <c r="AS839" s="275"/>
      <c r="AT839" s="270"/>
      <c r="AU839" s="275"/>
      <c r="AV839" s="271"/>
      <c r="AW839" s="270"/>
      <c r="AX839" s="270"/>
      <c r="AY839" s="270"/>
      <c r="AZ839" s="270"/>
      <c r="BA839" s="270"/>
      <c r="BB839" s="270"/>
    </row>
    <row r="840" spans="29:54" x14ac:dyDescent="0.25">
      <c r="AC840" s="270"/>
      <c r="AD840" s="271"/>
      <c r="AE840" s="270"/>
      <c r="AF840" s="271"/>
      <c r="AI840" s="270"/>
      <c r="AJ840" s="271"/>
      <c r="AK840" s="270"/>
      <c r="AL840" s="270"/>
      <c r="AM840" s="270"/>
      <c r="AN840" s="271"/>
      <c r="AO840" s="270"/>
      <c r="AP840" s="271"/>
      <c r="AQ840" s="270"/>
      <c r="AR840" s="270"/>
      <c r="AS840" s="275"/>
      <c r="AT840" s="270"/>
      <c r="AU840" s="275"/>
      <c r="AV840" s="271"/>
      <c r="AW840" s="270"/>
      <c r="AX840" s="270"/>
      <c r="AY840" s="270"/>
      <c r="AZ840" s="270"/>
      <c r="BA840" s="270"/>
      <c r="BB840" s="270"/>
    </row>
    <row r="841" spans="29:54" x14ac:dyDescent="0.25">
      <c r="AC841" s="270"/>
      <c r="AD841" s="271"/>
      <c r="AE841" s="270"/>
      <c r="AF841" s="271"/>
      <c r="AI841" s="270"/>
      <c r="AJ841" s="271"/>
      <c r="AK841" s="270"/>
      <c r="AL841" s="270"/>
      <c r="AM841" s="270"/>
      <c r="AN841" s="271"/>
      <c r="AO841" s="270"/>
      <c r="AP841" s="271"/>
      <c r="AQ841" s="270"/>
      <c r="AR841" s="270"/>
      <c r="AS841" s="275"/>
      <c r="AT841" s="270"/>
      <c r="AU841" s="275"/>
      <c r="AV841" s="271"/>
      <c r="AW841" s="270"/>
      <c r="AX841" s="270"/>
      <c r="AY841" s="270"/>
      <c r="AZ841" s="270"/>
      <c r="BA841" s="270"/>
      <c r="BB841" s="270"/>
    </row>
    <row r="842" spans="29:54" x14ac:dyDescent="0.25">
      <c r="AC842" s="270"/>
      <c r="AD842" s="271"/>
      <c r="AE842" s="270"/>
      <c r="AF842" s="271"/>
      <c r="AI842" s="270"/>
      <c r="AJ842" s="271"/>
      <c r="AK842" s="270"/>
      <c r="AL842" s="270"/>
      <c r="AM842" s="270"/>
      <c r="AN842" s="271"/>
      <c r="AO842" s="270"/>
      <c r="AP842" s="271"/>
      <c r="AQ842" s="270"/>
      <c r="AR842" s="270"/>
      <c r="AS842" s="275"/>
      <c r="AT842" s="270"/>
      <c r="AU842" s="275"/>
      <c r="AV842" s="271"/>
      <c r="AW842" s="270"/>
      <c r="AX842" s="270"/>
      <c r="AY842" s="270"/>
      <c r="AZ842" s="270"/>
      <c r="BA842" s="270"/>
      <c r="BB842" s="270"/>
    </row>
    <row r="843" spans="29:54" x14ac:dyDescent="0.25">
      <c r="AC843" s="270"/>
      <c r="AD843" s="271"/>
      <c r="AE843" s="270"/>
      <c r="AF843" s="271"/>
      <c r="AI843" s="270"/>
      <c r="AJ843" s="271"/>
      <c r="AK843" s="270"/>
      <c r="AL843" s="270"/>
      <c r="AM843" s="270"/>
      <c r="AN843" s="271"/>
      <c r="AO843" s="270"/>
      <c r="AP843" s="271"/>
      <c r="AQ843" s="270"/>
      <c r="AR843" s="270"/>
      <c r="AS843" s="275"/>
      <c r="AT843" s="270"/>
      <c r="AU843" s="275"/>
      <c r="AV843" s="271"/>
      <c r="AW843" s="270"/>
      <c r="AX843" s="270"/>
      <c r="AY843" s="270"/>
      <c r="AZ843" s="270"/>
      <c r="BA843" s="270"/>
      <c r="BB843" s="270"/>
    </row>
    <row r="844" spans="29:54" x14ac:dyDescent="0.25">
      <c r="AC844" s="270"/>
      <c r="AD844" s="271"/>
      <c r="AE844" s="270"/>
      <c r="AF844" s="271"/>
      <c r="AI844" s="270"/>
      <c r="AJ844" s="271"/>
      <c r="AK844" s="270"/>
      <c r="AL844" s="270"/>
      <c r="AM844" s="270"/>
      <c r="AN844" s="271"/>
      <c r="AO844" s="270"/>
      <c r="AP844" s="271"/>
      <c r="AQ844" s="270"/>
      <c r="AR844" s="270"/>
      <c r="AS844" s="275"/>
      <c r="AT844" s="270"/>
      <c r="AU844" s="275"/>
      <c r="AV844" s="271"/>
      <c r="AW844" s="270"/>
      <c r="AX844" s="270"/>
      <c r="AY844" s="270"/>
      <c r="AZ844" s="270"/>
      <c r="BA844" s="270"/>
      <c r="BB844" s="270"/>
    </row>
    <row r="845" spans="29:54" x14ac:dyDescent="0.25">
      <c r="AC845" s="270"/>
      <c r="AD845" s="271"/>
      <c r="AE845" s="270"/>
      <c r="AF845" s="271"/>
      <c r="AI845" s="270"/>
      <c r="AJ845" s="271"/>
      <c r="AK845" s="270"/>
      <c r="AL845" s="270"/>
      <c r="AM845" s="270"/>
      <c r="AN845" s="271"/>
      <c r="AO845" s="270"/>
      <c r="AP845" s="271"/>
      <c r="AQ845" s="270"/>
      <c r="AR845" s="270"/>
      <c r="AS845" s="275"/>
      <c r="AT845" s="270"/>
      <c r="AU845" s="275"/>
      <c r="AV845" s="271"/>
      <c r="AW845" s="270"/>
      <c r="AX845" s="270"/>
      <c r="AY845" s="270"/>
      <c r="AZ845" s="270"/>
      <c r="BA845" s="270"/>
      <c r="BB845" s="270"/>
    </row>
    <row r="846" spans="29:54" x14ac:dyDescent="0.25">
      <c r="AC846" s="270"/>
      <c r="AD846" s="271"/>
      <c r="AE846" s="270"/>
      <c r="AF846" s="271"/>
      <c r="AI846" s="270"/>
      <c r="AJ846" s="271"/>
      <c r="AK846" s="270"/>
      <c r="AL846" s="270"/>
      <c r="AM846" s="270"/>
      <c r="AN846" s="271"/>
      <c r="AO846" s="270"/>
      <c r="AP846" s="271"/>
      <c r="AQ846" s="270"/>
      <c r="AR846" s="270"/>
      <c r="AS846" s="275"/>
      <c r="AT846" s="270"/>
      <c r="AU846" s="275"/>
      <c r="AV846" s="271"/>
      <c r="AW846" s="270"/>
      <c r="AX846" s="270"/>
      <c r="AY846" s="270"/>
      <c r="AZ846" s="270"/>
      <c r="BA846" s="270"/>
      <c r="BB846" s="270"/>
    </row>
    <row r="847" spans="29:54" x14ac:dyDescent="0.25">
      <c r="AC847" s="270"/>
      <c r="AD847" s="271"/>
      <c r="AE847" s="270"/>
      <c r="AF847" s="271"/>
      <c r="AI847" s="270"/>
      <c r="AJ847" s="271"/>
      <c r="AK847" s="270"/>
      <c r="AL847" s="270"/>
      <c r="AM847" s="270"/>
      <c r="AN847" s="271"/>
      <c r="AO847" s="270"/>
      <c r="AP847" s="271"/>
      <c r="AQ847" s="270"/>
      <c r="AR847" s="270"/>
      <c r="AS847" s="275"/>
      <c r="AT847" s="270"/>
      <c r="AU847" s="275"/>
      <c r="AV847" s="271"/>
      <c r="AW847" s="270"/>
      <c r="AX847" s="270"/>
      <c r="AY847" s="270"/>
      <c r="AZ847" s="270"/>
      <c r="BA847" s="270"/>
      <c r="BB847" s="270"/>
    </row>
    <row r="848" spans="29:54" x14ac:dyDescent="0.25">
      <c r="AC848" s="270"/>
      <c r="AD848" s="271"/>
      <c r="AE848" s="270"/>
      <c r="AF848" s="271"/>
      <c r="AI848" s="270"/>
      <c r="AJ848" s="271"/>
      <c r="AK848" s="270"/>
      <c r="AL848" s="270"/>
      <c r="AM848" s="270"/>
      <c r="AN848" s="271"/>
      <c r="AO848" s="270"/>
      <c r="AP848" s="271"/>
      <c r="AQ848" s="270"/>
      <c r="AR848" s="270"/>
      <c r="AS848" s="275"/>
      <c r="AT848" s="270"/>
      <c r="AU848" s="275"/>
      <c r="AV848" s="271"/>
      <c r="AW848" s="270"/>
      <c r="AX848" s="270"/>
      <c r="AY848" s="270"/>
      <c r="AZ848" s="270"/>
      <c r="BA848" s="270"/>
      <c r="BB848" s="270"/>
    </row>
    <row r="849" spans="29:54" x14ac:dyDescent="0.25">
      <c r="AC849" s="270"/>
      <c r="AD849" s="271"/>
      <c r="AE849" s="270"/>
      <c r="AF849" s="271"/>
      <c r="AI849" s="270"/>
      <c r="AJ849" s="271"/>
      <c r="AK849" s="270"/>
      <c r="AL849" s="270"/>
      <c r="AM849" s="270"/>
      <c r="AN849" s="271"/>
      <c r="AO849" s="270"/>
      <c r="AP849" s="271"/>
      <c r="AQ849" s="270"/>
      <c r="AR849" s="270"/>
      <c r="AS849" s="275"/>
      <c r="AT849" s="270"/>
      <c r="AU849" s="275"/>
      <c r="AV849" s="271"/>
      <c r="AW849" s="270"/>
      <c r="AX849" s="270"/>
      <c r="AY849" s="270"/>
      <c r="AZ849" s="270"/>
      <c r="BA849" s="270"/>
      <c r="BB849" s="270"/>
    </row>
    <row r="850" spans="29:54" x14ac:dyDescent="0.25">
      <c r="AC850" s="270"/>
      <c r="AD850" s="271"/>
      <c r="AE850" s="270"/>
      <c r="AF850" s="271"/>
      <c r="AI850" s="270"/>
      <c r="AJ850" s="271"/>
      <c r="AK850" s="270"/>
      <c r="AL850" s="270"/>
      <c r="AM850" s="270"/>
      <c r="AN850" s="271"/>
      <c r="AO850" s="270"/>
      <c r="AP850" s="271"/>
      <c r="AQ850" s="270"/>
      <c r="AR850" s="270"/>
      <c r="AS850" s="275"/>
      <c r="AT850" s="270"/>
      <c r="AU850" s="275"/>
      <c r="AV850" s="271"/>
      <c r="AW850" s="270"/>
      <c r="AX850" s="270"/>
      <c r="AY850" s="270"/>
      <c r="AZ850" s="270"/>
      <c r="BA850" s="270"/>
      <c r="BB850" s="270"/>
    </row>
    <row r="851" spans="29:54" x14ac:dyDescent="0.25">
      <c r="AC851" s="270"/>
      <c r="AD851" s="271"/>
      <c r="AE851" s="270"/>
      <c r="AF851" s="271"/>
      <c r="AI851" s="270"/>
      <c r="AJ851" s="271"/>
      <c r="AK851" s="270"/>
      <c r="AL851" s="270"/>
      <c r="AM851" s="270"/>
      <c r="AN851" s="271"/>
      <c r="AO851" s="270"/>
      <c r="AP851" s="271"/>
      <c r="AQ851" s="270"/>
      <c r="AR851" s="270"/>
      <c r="AS851" s="275"/>
      <c r="AT851" s="270"/>
      <c r="AU851" s="275"/>
      <c r="AV851" s="271"/>
      <c r="AW851" s="270"/>
      <c r="AX851" s="270"/>
      <c r="AY851" s="270"/>
      <c r="AZ851" s="270"/>
      <c r="BA851" s="270"/>
      <c r="BB851" s="270"/>
    </row>
    <row r="852" spans="29:54" x14ac:dyDescent="0.25">
      <c r="AC852" s="270"/>
      <c r="AD852" s="271"/>
      <c r="AE852" s="270"/>
      <c r="AF852" s="271"/>
      <c r="AI852" s="270"/>
      <c r="AJ852" s="271"/>
      <c r="AK852" s="270"/>
      <c r="AL852" s="270"/>
      <c r="AM852" s="270"/>
      <c r="AN852" s="271"/>
      <c r="AO852" s="270"/>
      <c r="AP852" s="271"/>
      <c r="AQ852" s="270"/>
      <c r="AR852" s="270"/>
      <c r="AS852" s="275"/>
      <c r="AT852" s="270"/>
      <c r="AU852" s="275"/>
      <c r="AV852" s="271"/>
      <c r="AW852" s="270"/>
      <c r="AX852" s="270"/>
      <c r="AY852" s="270"/>
      <c r="AZ852" s="270"/>
      <c r="BA852" s="270"/>
      <c r="BB852" s="270"/>
    </row>
    <row r="853" spans="29:54" x14ac:dyDescent="0.25">
      <c r="AC853" s="270"/>
      <c r="AD853" s="271"/>
      <c r="AE853" s="270"/>
      <c r="AF853" s="271"/>
      <c r="AI853" s="270"/>
      <c r="AJ853" s="271"/>
      <c r="AK853" s="270"/>
      <c r="AL853" s="270"/>
      <c r="AM853" s="270"/>
      <c r="AN853" s="271"/>
      <c r="AO853" s="270"/>
      <c r="AP853" s="271"/>
      <c r="AQ853" s="270"/>
      <c r="AR853" s="270"/>
      <c r="AS853" s="275"/>
      <c r="AT853" s="270"/>
      <c r="AU853" s="275"/>
      <c r="AV853" s="271"/>
      <c r="AW853" s="270"/>
      <c r="AX853" s="270"/>
      <c r="AY853" s="270"/>
      <c r="AZ853" s="270"/>
      <c r="BA853" s="270"/>
      <c r="BB853" s="270"/>
    </row>
    <row r="854" spans="29:54" x14ac:dyDescent="0.25">
      <c r="AC854" s="270"/>
      <c r="AD854" s="271"/>
      <c r="AE854" s="270"/>
      <c r="AF854" s="271"/>
      <c r="AI854" s="270"/>
      <c r="AJ854" s="271"/>
      <c r="AK854" s="270"/>
      <c r="AL854" s="270"/>
      <c r="AM854" s="270"/>
      <c r="AN854" s="271"/>
      <c r="AO854" s="270"/>
      <c r="AP854" s="271"/>
      <c r="AQ854" s="270"/>
      <c r="AR854" s="270"/>
      <c r="AS854" s="275"/>
      <c r="AT854" s="270"/>
      <c r="AU854" s="275"/>
      <c r="AV854" s="271"/>
      <c r="AW854" s="270"/>
      <c r="AX854" s="270"/>
      <c r="AY854" s="270"/>
      <c r="AZ854" s="270"/>
      <c r="BA854" s="270"/>
      <c r="BB854" s="270"/>
    </row>
    <row r="855" spans="29:54" x14ac:dyDescent="0.25">
      <c r="AC855" s="270"/>
      <c r="AD855" s="271"/>
      <c r="AE855" s="270"/>
      <c r="AF855" s="271"/>
      <c r="AI855" s="270"/>
      <c r="AJ855" s="271"/>
      <c r="AK855" s="270"/>
      <c r="AL855" s="270"/>
      <c r="AM855" s="270"/>
      <c r="AN855" s="271"/>
      <c r="AO855" s="270"/>
      <c r="AP855" s="271"/>
      <c r="AQ855" s="270"/>
      <c r="AR855" s="270"/>
      <c r="AS855" s="275"/>
      <c r="AT855" s="270"/>
      <c r="AU855" s="275"/>
      <c r="AV855" s="271"/>
      <c r="AW855" s="270"/>
      <c r="AX855" s="270"/>
      <c r="AY855" s="270"/>
      <c r="AZ855" s="270"/>
      <c r="BA855" s="270"/>
      <c r="BB855" s="270"/>
    </row>
    <row r="856" spans="29:54" x14ac:dyDescent="0.25">
      <c r="AC856" s="270"/>
      <c r="AD856" s="271"/>
      <c r="AE856" s="270"/>
      <c r="AF856" s="271"/>
      <c r="AI856" s="270"/>
      <c r="AJ856" s="271"/>
      <c r="AK856" s="270"/>
      <c r="AL856" s="270"/>
      <c r="AM856" s="270"/>
      <c r="AN856" s="271"/>
      <c r="AO856" s="270"/>
      <c r="AP856" s="271"/>
      <c r="AQ856" s="270"/>
      <c r="AR856" s="270"/>
      <c r="AS856" s="275"/>
      <c r="AT856" s="270"/>
      <c r="AU856" s="275"/>
      <c r="AV856" s="271"/>
      <c r="AW856" s="270"/>
      <c r="AX856" s="270"/>
      <c r="AY856" s="270"/>
      <c r="AZ856" s="270"/>
      <c r="BA856" s="270"/>
      <c r="BB856" s="270"/>
    </row>
    <row r="857" spans="29:54" x14ac:dyDescent="0.25">
      <c r="AC857" s="270"/>
      <c r="AD857" s="271"/>
      <c r="AE857" s="270"/>
      <c r="AF857" s="271"/>
      <c r="AI857" s="270"/>
      <c r="AJ857" s="271"/>
      <c r="AK857" s="270"/>
      <c r="AL857" s="270"/>
      <c r="AM857" s="270"/>
      <c r="AN857" s="271"/>
      <c r="AO857" s="270"/>
      <c r="AP857" s="271"/>
      <c r="AQ857" s="270"/>
      <c r="AR857" s="270"/>
      <c r="AS857" s="275"/>
      <c r="AT857" s="270"/>
      <c r="AU857" s="275"/>
      <c r="AV857" s="271"/>
      <c r="AW857" s="270"/>
      <c r="AX857" s="270"/>
      <c r="AY857" s="270"/>
      <c r="AZ857" s="270"/>
      <c r="BA857" s="270"/>
      <c r="BB857" s="270"/>
    </row>
    <row r="858" spans="29:54" x14ac:dyDescent="0.25">
      <c r="AC858" s="270"/>
      <c r="AD858" s="271"/>
      <c r="AE858" s="270"/>
      <c r="AF858" s="271"/>
      <c r="AI858" s="270"/>
      <c r="AJ858" s="271"/>
      <c r="AK858" s="270"/>
      <c r="AL858" s="270"/>
      <c r="AM858" s="270"/>
      <c r="AN858" s="271"/>
      <c r="AO858" s="270"/>
      <c r="AP858" s="271"/>
      <c r="AQ858" s="270"/>
      <c r="AR858" s="270"/>
      <c r="AS858" s="275"/>
      <c r="AT858" s="270"/>
      <c r="AU858" s="275"/>
      <c r="AV858" s="271"/>
      <c r="AW858" s="270"/>
      <c r="AX858" s="270"/>
      <c r="AY858" s="270"/>
      <c r="AZ858" s="270"/>
      <c r="BA858" s="270"/>
      <c r="BB858" s="270"/>
    </row>
    <row r="859" spans="29:54" x14ac:dyDescent="0.25">
      <c r="AC859" s="270"/>
      <c r="AD859" s="271"/>
      <c r="AE859" s="270"/>
      <c r="AF859" s="271"/>
      <c r="AI859" s="270"/>
      <c r="AJ859" s="271"/>
      <c r="AK859" s="270"/>
      <c r="AL859" s="270"/>
      <c r="AM859" s="270"/>
      <c r="AN859" s="271"/>
      <c r="AO859" s="270"/>
      <c r="AP859" s="271"/>
      <c r="AQ859" s="270"/>
      <c r="AR859" s="270"/>
      <c r="AS859" s="275"/>
      <c r="AT859" s="270"/>
      <c r="AU859" s="275"/>
      <c r="AV859" s="271"/>
      <c r="AW859" s="270"/>
      <c r="AX859" s="270"/>
      <c r="AY859" s="270"/>
      <c r="AZ859" s="270"/>
      <c r="BA859" s="270"/>
      <c r="BB859" s="270"/>
    </row>
    <row r="860" spans="29:54" x14ac:dyDescent="0.25">
      <c r="AC860" s="270"/>
      <c r="AD860" s="271"/>
      <c r="AE860" s="270"/>
      <c r="AF860" s="271"/>
      <c r="AI860" s="270"/>
      <c r="AJ860" s="271"/>
      <c r="AK860" s="270"/>
      <c r="AL860" s="270"/>
      <c r="AM860" s="270"/>
      <c r="AN860" s="271"/>
      <c r="AO860" s="270"/>
      <c r="AP860" s="271"/>
      <c r="AQ860" s="270"/>
      <c r="AR860" s="270"/>
      <c r="AS860" s="275"/>
      <c r="AT860" s="270"/>
      <c r="AU860" s="275"/>
      <c r="AV860" s="271"/>
      <c r="AW860" s="270"/>
      <c r="AX860" s="270"/>
      <c r="AY860" s="270"/>
      <c r="AZ860" s="270"/>
      <c r="BA860" s="270"/>
      <c r="BB860" s="270"/>
    </row>
    <row r="861" spans="29:54" x14ac:dyDescent="0.25">
      <c r="AC861" s="270"/>
      <c r="AD861" s="271"/>
      <c r="AE861" s="270"/>
      <c r="AF861" s="271"/>
      <c r="AI861" s="270"/>
      <c r="AJ861" s="271"/>
      <c r="AK861" s="270"/>
      <c r="AL861" s="270"/>
      <c r="AM861" s="270"/>
      <c r="AN861" s="271"/>
      <c r="AO861" s="270"/>
      <c r="AP861" s="271"/>
      <c r="AQ861" s="270"/>
      <c r="AR861" s="270"/>
      <c r="AS861" s="275"/>
      <c r="AT861" s="270"/>
      <c r="AU861" s="275"/>
      <c r="AV861" s="271"/>
      <c r="AW861" s="270"/>
      <c r="AX861" s="270"/>
      <c r="AY861" s="270"/>
      <c r="AZ861" s="270"/>
      <c r="BA861" s="270"/>
      <c r="BB861" s="270"/>
    </row>
    <row r="862" spans="29:54" x14ac:dyDescent="0.25">
      <c r="AC862" s="270"/>
      <c r="AD862" s="271"/>
      <c r="AE862" s="270"/>
      <c r="AF862" s="271"/>
      <c r="AI862" s="270"/>
      <c r="AJ862" s="271"/>
      <c r="AK862" s="270"/>
      <c r="AL862" s="270"/>
      <c r="AM862" s="270"/>
      <c r="AN862" s="271"/>
      <c r="AO862" s="270"/>
      <c r="AP862" s="271"/>
      <c r="AQ862" s="270"/>
      <c r="AR862" s="270"/>
      <c r="AS862" s="275"/>
      <c r="AT862" s="270"/>
      <c r="AU862" s="275"/>
      <c r="AV862" s="271"/>
      <c r="AW862" s="270"/>
      <c r="AX862" s="270"/>
      <c r="AY862" s="270"/>
      <c r="AZ862" s="270"/>
      <c r="BA862" s="270"/>
      <c r="BB862" s="270"/>
    </row>
    <row r="863" spans="29:54" x14ac:dyDescent="0.25">
      <c r="AC863" s="270"/>
      <c r="AD863" s="271"/>
      <c r="AE863" s="270"/>
      <c r="AF863" s="271"/>
      <c r="AI863" s="270"/>
      <c r="AJ863" s="271"/>
      <c r="AK863" s="270"/>
      <c r="AL863" s="270"/>
      <c r="AM863" s="270"/>
      <c r="AN863" s="271"/>
      <c r="AO863" s="270"/>
      <c r="AP863" s="271"/>
      <c r="AQ863" s="270"/>
      <c r="AR863" s="270"/>
      <c r="AS863" s="275"/>
      <c r="AT863" s="270"/>
      <c r="AU863" s="275"/>
      <c r="AV863" s="271"/>
      <c r="AW863" s="270"/>
      <c r="AX863" s="270"/>
      <c r="AY863" s="270"/>
      <c r="AZ863" s="270"/>
      <c r="BA863" s="270"/>
      <c r="BB863" s="270"/>
    </row>
    <row r="864" spans="29:54" x14ac:dyDescent="0.25">
      <c r="AC864" s="270"/>
      <c r="AD864" s="271"/>
      <c r="AE864" s="270"/>
      <c r="AF864" s="271"/>
      <c r="AI864" s="270"/>
      <c r="AJ864" s="271"/>
      <c r="AK864" s="270"/>
      <c r="AL864" s="270"/>
      <c r="AM864" s="270"/>
      <c r="AN864" s="271"/>
      <c r="AO864" s="270"/>
      <c r="AP864" s="271"/>
      <c r="AQ864" s="270"/>
      <c r="AR864" s="270"/>
      <c r="AS864" s="275"/>
      <c r="AT864" s="270"/>
      <c r="AU864" s="275"/>
      <c r="AV864" s="271"/>
      <c r="AW864" s="270"/>
      <c r="AX864" s="270"/>
      <c r="AY864" s="270"/>
      <c r="AZ864" s="270"/>
      <c r="BA864" s="270"/>
      <c r="BB864" s="270"/>
    </row>
    <row r="865" spans="29:54" x14ac:dyDescent="0.25">
      <c r="AC865" s="270"/>
      <c r="AD865" s="271"/>
      <c r="AE865" s="270"/>
      <c r="AF865" s="271"/>
      <c r="AI865" s="270"/>
      <c r="AJ865" s="271"/>
      <c r="AK865" s="270"/>
      <c r="AL865" s="270"/>
      <c r="AM865" s="270"/>
      <c r="AN865" s="271"/>
      <c r="AO865" s="270"/>
      <c r="AP865" s="271"/>
      <c r="AQ865" s="270"/>
      <c r="AR865" s="270"/>
      <c r="AS865" s="275"/>
      <c r="AT865" s="270"/>
      <c r="AU865" s="275"/>
      <c r="AV865" s="271"/>
      <c r="AW865" s="270"/>
      <c r="AX865" s="270"/>
      <c r="AY865" s="270"/>
      <c r="AZ865" s="270"/>
      <c r="BA865" s="270"/>
      <c r="BB865" s="270"/>
    </row>
    <row r="866" spans="29:54" x14ac:dyDescent="0.25">
      <c r="AC866" s="270"/>
      <c r="AD866" s="271"/>
      <c r="AE866" s="270"/>
      <c r="AF866" s="271"/>
      <c r="AI866" s="270"/>
      <c r="AJ866" s="271"/>
      <c r="AK866" s="270"/>
      <c r="AL866" s="270"/>
      <c r="AM866" s="270"/>
      <c r="AN866" s="271"/>
      <c r="AO866" s="270"/>
      <c r="AP866" s="271"/>
      <c r="AQ866" s="270"/>
      <c r="AR866" s="270"/>
      <c r="AS866" s="275"/>
      <c r="AT866" s="270"/>
      <c r="AU866" s="275"/>
      <c r="AV866" s="271"/>
      <c r="AW866" s="270"/>
      <c r="AX866" s="270"/>
      <c r="AY866" s="270"/>
      <c r="AZ866" s="270"/>
      <c r="BA866" s="270"/>
      <c r="BB866" s="270"/>
    </row>
    <row r="867" spans="29:54" x14ac:dyDescent="0.25">
      <c r="AC867" s="270"/>
      <c r="AD867" s="271"/>
      <c r="AE867" s="270"/>
      <c r="AF867" s="271"/>
      <c r="AI867" s="270"/>
      <c r="AJ867" s="271"/>
      <c r="AK867" s="270"/>
      <c r="AL867" s="270"/>
      <c r="AM867" s="270"/>
      <c r="AN867" s="271"/>
      <c r="AO867" s="270"/>
      <c r="AP867" s="271"/>
      <c r="AQ867" s="270"/>
      <c r="AR867" s="270"/>
      <c r="AS867" s="275"/>
      <c r="AT867" s="270"/>
      <c r="AU867" s="275"/>
      <c r="AV867" s="271"/>
      <c r="AW867" s="270"/>
      <c r="AX867" s="270"/>
      <c r="AY867" s="270"/>
      <c r="AZ867" s="270"/>
      <c r="BA867" s="270"/>
      <c r="BB867" s="270"/>
    </row>
    <row r="868" spans="29:54" x14ac:dyDescent="0.25">
      <c r="AC868" s="270"/>
      <c r="AD868" s="271"/>
      <c r="AE868" s="270"/>
      <c r="AF868" s="271"/>
      <c r="AI868" s="270"/>
      <c r="AJ868" s="271"/>
      <c r="AK868" s="270"/>
      <c r="AL868" s="270"/>
      <c r="AM868" s="270"/>
      <c r="AN868" s="271"/>
      <c r="AO868" s="270"/>
      <c r="AP868" s="271"/>
      <c r="AQ868" s="270"/>
      <c r="AR868" s="270"/>
      <c r="AS868" s="275"/>
      <c r="AT868" s="270"/>
      <c r="AU868" s="275"/>
      <c r="AV868" s="271"/>
      <c r="AW868" s="270"/>
      <c r="AX868" s="270"/>
      <c r="AY868" s="270"/>
      <c r="AZ868" s="270"/>
      <c r="BA868" s="270"/>
      <c r="BB868" s="270"/>
    </row>
    <row r="869" spans="29:54" x14ac:dyDescent="0.25">
      <c r="AC869" s="270"/>
      <c r="AD869" s="271"/>
      <c r="AE869" s="270"/>
      <c r="AF869" s="271"/>
      <c r="AI869" s="270"/>
      <c r="AJ869" s="271"/>
      <c r="AK869" s="270"/>
      <c r="AL869" s="270"/>
      <c r="AM869" s="270"/>
      <c r="AN869" s="271"/>
      <c r="AO869" s="270"/>
      <c r="AP869" s="271"/>
      <c r="AQ869" s="270"/>
      <c r="AR869" s="270"/>
      <c r="AS869" s="275"/>
      <c r="AT869" s="270"/>
      <c r="AU869" s="275"/>
      <c r="AV869" s="271"/>
      <c r="AW869" s="270"/>
      <c r="AX869" s="270"/>
      <c r="AY869" s="270"/>
      <c r="AZ869" s="270"/>
      <c r="BA869" s="270"/>
      <c r="BB869" s="270"/>
    </row>
    <row r="870" spans="29:54" x14ac:dyDescent="0.25">
      <c r="AC870" s="270"/>
      <c r="AD870" s="271"/>
      <c r="AE870" s="270"/>
      <c r="AF870" s="271"/>
      <c r="AI870" s="270"/>
      <c r="AJ870" s="271"/>
      <c r="AK870" s="270"/>
      <c r="AL870" s="270"/>
      <c r="AM870" s="270"/>
      <c r="AN870" s="271"/>
      <c r="AO870" s="270"/>
      <c r="AP870" s="271"/>
      <c r="AQ870" s="270"/>
      <c r="AR870" s="270"/>
      <c r="AS870" s="275"/>
      <c r="AT870" s="270"/>
      <c r="AU870" s="275"/>
      <c r="AV870" s="271"/>
      <c r="AW870" s="270"/>
      <c r="AX870" s="270"/>
      <c r="AY870" s="270"/>
      <c r="AZ870" s="270"/>
      <c r="BA870" s="270"/>
      <c r="BB870" s="270"/>
    </row>
    <row r="871" spans="29:54" x14ac:dyDescent="0.25">
      <c r="AC871" s="270"/>
      <c r="AD871" s="271"/>
      <c r="AE871" s="270"/>
      <c r="AF871" s="271"/>
      <c r="AI871" s="270"/>
      <c r="AJ871" s="271"/>
      <c r="AK871" s="270"/>
      <c r="AL871" s="270"/>
      <c r="AM871" s="270"/>
      <c r="AN871" s="271"/>
      <c r="AO871" s="270"/>
      <c r="AP871" s="271"/>
      <c r="AQ871" s="270"/>
      <c r="AR871" s="270"/>
      <c r="AS871" s="275"/>
      <c r="AT871" s="270"/>
      <c r="AU871" s="275"/>
      <c r="AV871" s="271"/>
      <c r="AW871" s="270"/>
      <c r="AX871" s="270"/>
      <c r="AY871" s="270"/>
      <c r="AZ871" s="270"/>
      <c r="BA871" s="270"/>
      <c r="BB871" s="270"/>
    </row>
    <row r="872" spans="29:54" x14ac:dyDescent="0.25">
      <c r="AC872" s="270"/>
      <c r="AD872" s="271"/>
      <c r="AE872" s="270"/>
      <c r="AF872" s="271"/>
      <c r="AI872" s="270"/>
      <c r="AJ872" s="271"/>
      <c r="AK872" s="270"/>
      <c r="AL872" s="270"/>
      <c r="AM872" s="270"/>
      <c r="AN872" s="271"/>
      <c r="AO872" s="270"/>
      <c r="AP872" s="271"/>
      <c r="AQ872" s="270"/>
      <c r="AR872" s="270"/>
      <c r="AS872" s="275"/>
      <c r="AT872" s="270"/>
      <c r="AU872" s="275"/>
      <c r="AV872" s="271"/>
      <c r="AW872" s="270"/>
      <c r="AX872" s="270"/>
      <c r="AY872" s="270"/>
      <c r="AZ872" s="270"/>
      <c r="BA872" s="270"/>
      <c r="BB872" s="270"/>
    </row>
    <row r="873" spans="29:54" x14ac:dyDescent="0.25">
      <c r="AC873" s="270"/>
      <c r="AD873" s="271"/>
      <c r="AE873" s="270"/>
      <c r="AF873" s="271"/>
      <c r="AI873" s="270"/>
      <c r="AJ873" s="271"/>
      <c r="AK873" s="270"/>
      <c r="AL873" s="270"/>
      <c r="AM873" s="270"/>
      <c r="AN873" s="271"/>
      <c r="AO873" s="270"/>
      <c r="AP873" s="271"/>
      <c r="AQ873" s="270"/>
      <c r="AR873" s="270"/>
      <c r="AS873" s="275"/>
      <c r="AT873" s="270"/>
      <c r="AU873" s="275"/>
      <c r="AV873" s="271"/>
      <c r="AW873" s="270"/>
      <c r="AX873" s="270"/>
      <c r="AY873" s="270"/>
      <c r="AZ873" s="270"/>
      <c r="BA873" s="270"/>
      <c r="BB873" s="270"/>
    </row>
    <row r="874" spans="29:54" x14ac:dyDescent="0.25">
      <c r="AC874" s="270"/>
      <c r="AD874" s="271"/>
      <c r="AE874" s="270"/>
      <c r="AF874" s="271"/>
      <c r="AI874" s="270"/>
      <c r="AJ874" s="271"/>
      <c r="AK874" s="270"/>
      <c r="AL874" s="270"/>
      <c r="AM874" s="270"/>
      <c r="AN874" s="271"/>
      <c r="AO874" s="270"/>
      <c r="AP874" s="271"/>
      <c r="AQ874" s="270"/>
      <c r="AR874" s="270"/>
      <c r="AS874" s="275"/>
      <c r="AT874" s="270"/>
      <c r="AU874" s="275"/>
      <c r="AV874" s="271"/>
      <c r="AW874" s="270"/>
      <c r="AX874" s="270"/>
      <c r="AY874" s="270"/>
      <c r="AZ874" s="270"/>
      <c r="BA874" s="270"/>
      <c r="BB874" s="270"/>
    </row>
    <row r="875" spans="29:54" x14ac:dyDescent="0.25">
      <c r="AC875" s="270"/>
      <c r="AD875" s="271"/>
      <c r="AE875" s="270"/>
      <c r="AF875" s="271"/>
      <c r="AI875" s="270"/>
      <c r="AJ875" s="271"/>
      <c r="AK875" s="270"/>
      <c r="AL875" s="270"/>
      <c r="AM875" s="270"/>
      <c r="AN875" s="271"/>
      <c r="AO875" s="270"/>
      <c r="AP875" s="271"/>
      <c r="AQ875" s="270"/>
      <c r="AR875" s="270"/>
      <c r="AS875" s="275"/>
      <c r="AT875" s="270"/>
      <c r="AU875" s="275"/>
      <c r="AV875" s="271"/>
      <c r="AW875" s="270"/>
      <c r="AX875" s="270"/>
      <c r="AY875" s="270"/>
      <c r="AZ875" s="270"/>
      <c r="BA875" s="270"/>
      <c r="BB875" s="270"/>
    </row>
    <row r="876" spans="29:54" x14ac:dyDescent="0.25">
      <c r="AC876" s="270"/>
      <c r="AD876" s="271"/>
      <c r="AE876" s="270"/>
      <c r="AF876" s="271"/>
      <c r="AI876" s="270"/>
      <c r="AJ876" s="271"/>
      <c r="AK876" s="270"/>
      <c r="AL876" s="270"/>
      <c r="AM876" s="270"/>
      <c r="AN876" s="271"/>
      <c r="AO876" s="270"/>
      <c r="AP876" s="271"/>
      <c r="AQ876" s="270"/>
      <c r="AR876" s="270"/>
      <c r="AS876" s="275"/>
      <c r="AT876" s="270"/>
      <c r="AU876" s="275"/>
      <c r="AV876" s="271"/>
      <c r="AW876" s="270"/>
      <c r="AX876" s="270"/>
      <c r="AY876" s="270"/>
      <c r="AZ876" s="270"/>
      <c r="BA876" s="270"/>
      <c r="BB876" s="270"/>
    </row>
    <row r="877" spans="29:54" x14ac:dyDescent="0.25">
      <c r="AC877" s="270"/>
      <c r="AD877" s="271"/>
      <c r="AE877" s="270"/>
      <c r="AF877" s="271"/>
      <c r="AI877" s="270"/>
      <c r="AJ877" s="271"/>
      <c r="AK877" s="270"/>
      <c r="AL877" s="270"/>
      <c r="AM877" s="270"/>
      <c r="AN877" s="271"/>
      <c r="AO877" s="270"/>
      <c r="AP877" s="271"/>
      <c r="AQ877" s="270"/>
      <c r="AR877" s="270"/>
      <c r="AS877" s="275"/>
      <c r="AT877" s="270"/>
      <c r="AU877" s="275"/>
      <c r="AV877" s="271"/>
      <c r="AW877" s="270"/>
      <c r="AX877" s="270"/>
      <c r="AY877" s="270"/>
      <c r="AZ877" s="270"/>
      <c r="BA877" s="270"/>
      <c r="BB877" s="270"/>
    </row>
    <row r="878" spans="29:54" x14ac:dyDescent="0.25">
      <c r="AC878" s="270"/>
      <c r="AD878" s="271"/>
      <c r="AE878" s="270"/>
      <c r="AF878" s="271"/>
      <c r="AI878" s="270"/>
      <c r="AJ878" s="271"/>
      <c r="AK878" s="270"/>
      <c r="AL878" s="270"/>
      <c r="AM878" s="270"/>
      <c r="AN878" s="271"/>
      <c r="AO878" s="270"/>
      <c r="AP878" s="271"/>
      <c r="AQ878" s="270"/>
      <c r="AR878" s="270"/>
      <c r="AS878" s="275"/>
      <c r="AT878" s="270"/>
      <c r="AU878" s="275"/>
      <c r="AV878" s="271"/>
      <c r="AW878" s="270"/>
      <c r="AX878" s="270"/>
      <c r="AY878" s="270"/>
      <c r="AZ878" s="270"/>
      <c r="BA878" s="270"/>
      <c r="BB878" s="270"/>
    </row>
    <row r="879" spans="29:54" x14ac:dyDescent="0.25">
      <c r="AC879" s="270"/>
      <c r="AD879" s="271"/>
      <c r="AE879" s="270"/>
      <c r="AF879" s="271"/>
      <c r="AI879" s="270"/>
      <c r="AJ879" s="271"/>
      <c r="AK879" s="270"/>
      <c r="AL879" s="270"/>
      <c r="AM879" s="270"/>
      <c r="AN879" s="271"/>
      <c r="AO879" s="270"/>
      <c r="AP879" s="271"/>
      <c r="AQ879" s="270"/>
      <c r="AR879" s="270"/>
      <c r="AS879" s="275"/>
      <c r="AT879" s="270"/>
      <c r="AU879" s="275"/>
      <c r="AV879" s="271"/>
      <c r="AW879" s="270"/>
      <c r="AX879" s="270"/>
      <c r="AY879" s="270"/>
      <c r="AZ879" s="270"/>
      <c r="BA879" s="270"/>
      <c r="BB879" s="270"/>
    </row>
    <row r="880" spans="29:54" x14ac:dyDescent="0.25">
      <c r="AC880" s="270"/>
      <c r="AD880" s="271"/>
      <c r="AE880" s="270"/>
      <c r="AF880" s="271"/>
      <c r="AI880" s="270"/>
      <c r="AJ880" s="271"/>
      <c r="AK880" s="270"/>
      <c r="AL880" s="270"/>
      <c r="AM880" s="270"/>
      <c r="AN880" s="271"/>
      <c r="AO880" s="270"/>
      <c r="AP880" s="271"/>
      <c r="AQ880" s="270"/>
      <c r="AR880" s="270"/>
      <c r="AS880" s="275"/>
      <c r="AT880" s="270"/>
      <c r="AU880" s="275"/>
      <c r="AV880" s="271"/>
      <c r="AW880" s="270"/>
      <c r="AX880" s="270"/>
      <c r="AY880" s="270"/>
      <c r="AZ880" s="270"/>
      <c r="BA880" s="270"/>
      <c r="BB880" s="270"/>
    </row>
    <row r="881" spans="29:54" x14ac:dyDescent="0.25">
      <c r="AC881" s="270"/>
      <c r="AD881" s="271"/>
      <c r="AE881" s="270"/>
      <c r="AF881" s="271"/>
      <c r="AI881" s="270"/>
      <c r="AJ881" s="271"/>
      <c r="AK881" s="270"/>
      <c r="AL881" s="270"/>
      <c r="AM881" s="270"/>
      <c r="AN881" s="271"/>
      <c r="AO881" s="270"/>
      <c r="AP881" s="271"/>
      <c r="AQ881" s="270"/>
      <c r="AR881" s="270"/>
      <c r="AS881" s="275"/>
      <c r="AT881" s="270"/>
      <c r="AU881" s="275"/>
      <c r="AV881" s="271"/>
      <c r="AW881" s="270"/>
      <c r="AX881" s="270"/>
      <c r="AY881" s="270"/>
      <c r="AZ881" s="270"/>
      <c r="BA881" s="270"/>
      <c r="BB881" s="270"/>
    </row>
    <row r="882" spans="29:54" x14ac:dyDescent="0.25">
      <c r="AC882" s="270"/>
      <c r="AD882" s="271"/>
      <c r="AE882" s="270"/>
      <c r="AF882" s="271"/>
      <c r="AI882" s="270"/>
      <c r="AJ882" s="271"/>
      <c r="AK882" s="270"/>
      <c r="AL882" s="270"/>
      <c r="AM882" s="270"/>
      <c r="AN882" s="271"/>
      <c r="AO882" s="270"/>
      <c r="AP882" s="271"/>
      <c r="AQ882" s="270"/>
      <c r="AR882" s="270"/>
      <c r="AS882" s="275"/>
      <c r="AT882" s="270"/>
      <c r="AU882" s="275"/>
      <c r="AV882" s="271"/>
      <c r="AW882" s="270"/>
      <c r="AX882" s="270"/>
      <c r="AY882" s="270"/>
      <c r="AZ882" s="270"/>
      <c r="BA882" s="270"/>
      <c r="BB882" s="270"/>
    </row>
    <row r="883" spans="29:54" x14ac:dyDescent="0.25">
      <c r="AC883" s="270"/>
      <c r="AD883" s="271"/>
      <c r="AE883" s="270"/>
      <c r="AF883" s="271"/>
      <c r="AI883" s="270"/>
      <c r="AJ883" s="271"/>
      <c r="AK883" s="270"/>
      <c r="AL883" s="270"/>
      <c r="AM883" s="270"/>
      <c r="AN883" s="271"/>
      <c r="AO883" s="270"/>
      <c r="AP883" s="271"/>
      <c r="AQ883" s="270"/>
      <c r="AR883" s="270"/>
      <c r="AS883" s="275"/>
      <c r="AT883" s="270"/>
      <c r="AU883" s="275"/>
      <c r="AV883" s="271"/>
      <c r="AW883" s="270"/>
      <c r="AX883" s="270"/>
      <c r="AY883" s="270"/>
      <c r="AZ883" s="270"/>
      <c r="BA883" s="270"/>
      <c r="BB883" s="270"/>
    </row>
    <row r="884" spans="29:54" x14ac:dyDescent="0.25">
      <c r="AC884" s="270"/>
      <c r="AD884" s="271"/>
      <c r="AE884" s="270"/>
      <c r="AF884" s="271"/>
      <c r="AI884" s="270"/>
      <c r="AJ884" s="271"/>
      <c r="AK884" s="270"/>
      <c r="AL884" s="270"/>
      <c r="AM884" s="270"/>
      <c r="AN884" s="271"/>
      <c r="AO884" s="270"/>
      <c r="AP884" s="271"/>
      <c r="AQ884" s="270"/>
      <c r="AR884" s="270"/>
      <c r="AS884" s="275"/>
      <c r="AT884" s="270"/>
      <c r="AU884" s="275"/>
      <c r="AV884" s="271"/>
      <c r="AW884" s="270"/>
      <c r="AX884" s="270"/>
      <c r="AY884" s="270"/>
      <c r="AZ884" s="270"/>
      <c r="BA884" s="270"/>
      <c r="BB884" s="270"/>
    </row>
    <row r="885" spans="29:54" x14ac:dyDescent="0.25">
      <c r="AC885" s="270"/>
      <c r="AD885" s="271"/>
      <c r="AE885" s="270"/>
      <c r="AF885" s="271"/>
      <c r="AI885" s="270"/>
      <c r="AJ885" s="271"/>
      <c r="AK885" s="270"/>
      <c r="AL885" s="270"/>
      <c r="AM885" s="270"/>
      <c r="AN885" s="271"/>
      <c r="AO885" s="270"/>
      <c r="AP885" s="271"/>
      <c r="AQ885" s="270"/>
      <c r="AR885" s="270"/>
      <c r="AS885" s="275"/>
      <c r="AT885" s="270"/>
      <c r="AU885" s="275"/>
      <c r="AV885" s="271"/>
      <c r="AW885" s="270"/>
      <c r="AX885" s="270"/>
      <c r="AY885" s="270"/>
      <c r="AZ885" s="270"/>
      <c r="BA885" s="270"/>
      <c r="BB885" s="270"/>
    </row>
    <row r="886" spans="29:54" x14ac:dyDescent="0.25">
      <c r="AC886" s="270"/>
      <c r="AD886" s="271"/>
      <c r="AE886" s="270"/>
      <c r="AF886" s="271"/>
      <c r="AI886" s="270"/>
      <c r="AJ886" s="271"/>
      <c r="AK886" s="270"/>
      <c r="AL886" s="270"/>
      <c r="AM886" s="270"/>
      <c r="AN886" s="271"/>
      <c r="AO886" s="270"/>
      <c r="AP886" s="271"/>
      <c r="AQ886" s="270"/>
      <c r="AR886" s="270"/>
      <c r="AS886" s="275"/>
      <c r="AT886" s="270"/>
      <c r="AU886" s="275"/>
      <c r="AV886" s="271"/>
      <c r="AW886" s="270"/>
      <c r="AX886" s="270"/>
      <c r="AY886" s="270"/>
      <c r="AZ886" s="270"/>
      <c r="BA886" s="270"/>
      <c r="BB886" s="270"/>
    </row>
    <row r="887" spans="29:54" x14ac:dyDescent="0.25">
      <c r="AC887" s="270"/>
      <c r="AD887" s="271"/>
      <c r="AE887" s="270"/>
      <c r="AF887" s="271"/>
      <c r="AI887" s="270"/>
      <c r="AJ887" s="271"/>
      <c r="AK887" s="270"/>
      <c r="AL887" s="270"/>
      <c r="AM887" s="270"/>
      <c r="AN887" s="271"/>
      <c r="AO887" s="270"/>
      <c r="AP887" s="271"/>
      <c r="AQ887" s="270"/>
      <c r="AR887" s="270"/>
      <c r="AS887" s="275"/>
      <c r="AT887" s="270"/>
      <c r="AU887" s="275"/>
      <c r="AV887" s="271"/>
      <c r="AW887" s="270"/>
      <c r="AX887" s="270"/>
      <c r="AY887" s="270"/>
      <c r="AZ887" s="270"/>
      <c r="BA887" s="270"/>
      <c r="BB887" s="270"/>
    </row>
    <row r="888" spans="29:54" x14ac:dyDescent="0.25">
      <c r="AC888" s="270"/>
      <c r="AD888" s="271"/>
      <c r="AE888" s="270"/>
      <c r="AF888" s="271"/>
      <c r="AI888" s="270"/>
      <c r="AJ888" s="271"/>
      <c r="AK888" s="270"/>
      <c r="AL888" s="270"/>
      <c r="AM888" s="270"/>
      <c r="AN888" s="271"/>
      <c r="AO888" s="270"/>
      <c r="AP888" s="271"/>
      <c r="AQ888" s="270"/>
      <c r="AR888" s="270"/>
      <c r="AS888" s="275"/>
      <c r="AT888" s="270"/>
      <c r="AU888" s="275"/>
      <c r="AV888" s="271"/>
      <c r="AW888" s="270"/>
      <c r="AX888" s="270"/>
      <c r="AY888" s="270"/>
      <c r="AZ888" s="270"/>
      <c r="BA888" s="270"/>
      <c r="BB888" s="270"/>
    </row>
    <row r="889" spans="29:54" x14ac:dyDescent="0.25">
      <c r="AC889" s="270"/>
      <c r="AD889" s="271"/>
      <c r="AE889" s="270"/>
      <c r="AF889" s="271"/>
      <c r="AI889" s="270"/>
      <c r="AJ889" s="271"/>
      <c r="AK889" s="270"/>
      <c r="AL889" s="270"/>
      <c r="AM889" s="270"/>
      <c r="AN889" s="271"/>
      <c r="AO889" s="270"/>
      <c r="AP889" s="271"/>
      <c r="AQ889" s="270"/>
      <c r="AR889" s="270"/>
      <c r="AS889" s="275"/>
      <c r="AT889" s="270"/>
      <c r="AU889" s="275"/>
      <c r="AV889" s="271"/>
      <c r="AW889" s="270"/>
      <c r="AX889" s="270"/>
      <c r="AY889" s="270"/>
      <c r="AZ889" s="270"/>
      <c r="BA889" s="270"/>
      <c r="BB889" s="270"/>
    </row>
    <row r="890" spans="29:54" x14ac:dyDescent="0.25">
      <c r="AC890" s="270"/>
      <c r="AD890" s="271"/>
      <c r="AE890" s="270"/>
      <c r="AF890" s="271"/>
      <c r="AI890" s="270"/>
      <c r="AJ890" s="271"/>
      <c r="AK890" s="270"/>
      <c r="AL890" s="270"/>
      <c r="AM890" s="270"/>
      <c r="AN890" s="271"/>
      <c r="AO890" s="270"/>
      <c r="AP890" s="271"/>
      <c r="AQ890" s="270"/>
      <c r="AR890" s="270"/>
      <c r="AS890" s="275"/>
      <c r="AT890" s="270"/>
      <c r="AU890" s="275"/>
      <c r="AV890" s="271"/>
      <c r="AW890" s="270"/>
      <c r="AX890" s="270"/>
      <c r="AY890" s="270"/>
      <c r="AZ890" s="270"/>
      <c r="BA890" s="270"/>
      <c r="BB890" s="270"/>
    </row>
    <row r="891" spans="29:54" x14ac:dyDescent="0.25">
      <c r="AC891" s="270"/>
      <c r="AD891" s="271"/>
      <c r="AE891" s="270"/>
      <c r="AF891" s="271"/>
      <c r="AI891" s="270"/>
      <c r="AJ891" s="271"/>
      <c r="AK891" s="270"/>
      <c r="AL891" s="270"/>
      <c r="AM891" s="270"/>
      <c r="AN891" s="271"/>
      <c r="AO891" s="270"/>
      <c r="AP891" s="271"/>
      <c r="AQ891" s="270"/>
      <c r="AR891" s="270"/>
      <c r="AS891" s="275"/>
      <c r="AT891" s="270"/>
      <c r="AU891" s="275"/>
      <c r="AV891" s="271"/>
      <c r="AW891" s="270"/>
      <c r="AX891" s="270"/>
      <c r="AY891" s="270"/>
      <c r="AZ891" s="270"/>
      <c r="BA891" s="270"/>
      <c r="BB891" s="270"/>
    </row>
    <row r="892" spans="29:54" x14ac:dyDescent="0.25">
      <c r="AC892" s="270"/>
      <c r="AD892" s="271"/>
      <c r="AE892" s="270"/>
      <c r="AF892" s="271"/>
      <c r="AI892" s="270"/>
      <c r="AJ892" s="271"/>
      <c r="AK892" s="270"/>
      <c r="AL892" s="270"/>
      <c r="AM892" s="270"/>
      <c r="AN892" s="271"/>
      <c r="AO892" s="270"/>
      <c r="AP892" s="271"/>
      <c r="AQ892" s="270"/>
      <c r="AR892" s="270"/>
      <c r="AS892" s="275"/>
      <c r="AT892" s="270"/>
      <c r="AU892" s="275"/>
      <c r="AV892" s="271"/>
      <c r="AW892" s="270"/>
      <c r="AX892" s="270"/>
      <c r="AY892" s="270"/>
      <c r="AZ892" s="270"/>
      <c r="BA892" s="270"/>
      <c r="BB892" s="270"/>
    </row>
    <row r="893" spans="29:54" x14ac:dyDescent="0.25">
      <c r="AC893" s="270"/>
      <c r="AD893" s="271"/>
      <c r="AE893" s="270"/>
      <c r="AF893" s="271"/>
      <c r="AI893" s="270"/>
      <c r="AJ893" s="271"/>
      <c r="AK893" s="270"/>
      <c r="AL893" s="270"/>
      <c r="AM893" s="270"/>
      <c r="AN893" s="271"/>
      <c r="AO893" s="270"/>
      <c r="AP893" s="271"/>
      <c r="AQ893" s="270"/>
      <c r="AR893" s="270"/>
      <c r="AS893" s="275"/>
      <c r="AT893" s="270"/>
      <c r="AU893" s="275"/>
      <c r="AV893" s="271"/>
      <c r="AW893" s="270"/>
      <c r="AX893" s="270"/>
      <c r="AY893" s="270"/>
      <c r="AZ893" s="270"/>
      <c r="BA893" s="270"/>
      <c r="BB893" s="270"/>
    </row>
    <row r="894" spans="29:54" x14ac:dyDescent="0.25">
      <c r="AC894" s="270"/>
      <c r="AD894" s="271"/>
      <c r="AE894" s="270"/>
      <c r="AF894" s="271"/>
      <c r="AI894" s="270"/>
      <c r="AJ894" s="271"/>
      <c r="AK894" s="270"/>
      <c r="AL894" s="270"/>
      <c r="AM894" s="270"/>
      <c r="AN894" s="271"/>
      <c r="AO894" s="270"/>
      <c r="AP894" s="271"/>
      <c r="AQ894" s="270"/>
      <c r="AR894" s="270"/>
      <c r="AS894" s="275"/>
      <c r="AT894" s="270"/>
      <c r="AU894" s="275"/>
      <c r="AV894" s="271"/>
      <c r="AW894" s="270"/>
      <c r="AX894" s="270"/>
      <c r="AY894" s="270"/>
      <c r="AZ894" s="270"/>
      <c r="BA894" s="270"/>
      <c r="BB894" s="270"/>
    </row>
    <row r="895" spans="29:54" x14ac:dyDescent="0.25">
      <c r="AC895" s="270"/>
      <c r="AD895" s="271"/>
      <c r="AE895" s="270"/>
      <c r="AF895" s="271"/>
      <c r="AI895" s="270"/>
      <c r="AJ895" s="271"/>
      <c r="AK895" s="270"/>
      <c r="AL895" s="270"/>
      <c r="AM895" s="270"/>
      <c r="AN895" s="271"/>
      <c r="AO895" s="270"/>
      <c r="AP895" s="271"/>
      <c r="AQ895" s="270"/>
      <c r="AR895" s="270"/>
      <c r="AS895" s="275"/>
      <c r="AT895" s="270"/>
      <c r="AU895" s="275"/>
      <c r="AV895" s="271"/>
      <c r="AW895" s="270"/>
      <c r="AX895" s="270"/>
      <c r="AY895" s="270"/>
      <c r="AZ895" s="270"/>
      <c r="BA895" s="270"/>
      <c r="BB895" s="270"/>
    </row>
    <row r="896" spans="29:54" x14ac:dyDescent="0.25">
      <c r="AC896" s="270"/>
      <c r="AD896" s="271"/>
      <c r="AE896" s="270"/>
      <c r="AF896" s="271"/>
      <c r="AI896" s="270"/>
      <c r="AJ896" s="271"/>
      <c r="AK896" s="270"/>
      <c r="AL896" s="270"/>
      <c r="AM896" s="270"/>
      <c r="AN896" s="271"/>
      <c r="AO896" s="270"/>
      <c r="AP896" s="271"/>
      <c r="AQ896" s="270"/>
      <c r="AR896" s="270"/>
      <c r="AS896" s="275"/>
      <c r="AT896" s="270"/>
      <c r="AU896" s="275"/>
      <c r="AV896" s="271"/>
      <c r="AW896" s="270"/>
      <c r="AX896" s="270"/>
      <c r="AY896" s="270"/>
      <c r="AZ896" s="270"/>
      <c r="BA896" s="270"/>
      <c r="BB896" s="270"/>
    </row>
    <row r="897" spans="29:54" x14ac:dyDescent="0.25">
      <c r="AC897" s="270"/>
      <c r="AD897" s="271"/>
      <c r="AE897" s="270"/>
      <c r="AF897" s="271"/>
      <c r="AI897" s="270"/>
      <c r="AJ897" s="271"/>
      <c r="AK897" s="270"/>
      <c r="AL897" s="270"/>
      <c r="AM897" s="270"/>
      <c r="AN897" s="271"/>
      <c r="AO897" s="270"/>
      <c r="AP897" s="271"/>
      <c r="AQ897" s="270"/>
      <c r="AR897" s="270"/>
      <c r="AS897" s="275"/>
      <c r="AT897" s="270"/>
      <c r="AU897" s="275"/>
      <c r="AV897" s="271"/>
      <c r="AW897" s="270"/>
      <c r="AX897" s="270"/>
      <c r="AY897" s="270"/>
      <c r="AZ897" s="270"/>
      <c r="BA897" s="270"/>
      <c r="BB897" s="270"/>
    </row>
    <row r="898" spans="29:54" x14ac:dyDescent="0.25">
      <c r="AC898" s="270"/>
      <c r="AD898" s="271"/>
      <c r="AE898" s="270"/>
      <c r="AF898" s="271"/>
      <c r="AI898" s="270"/>
      <c r="AJ898" s="271"/>
      <c r="AK898" s="270"/>
      <c r="AL898" s="270"/>
      <c r="AM898" s="270"/>
      <c r="AN898" s="271"/>
      <c r="AO898" s="270"/>
      <c r="AP898" s="271"/>
      <c r="AQ898" s="270"/>
      <c r="AR898" s="270"/>
      <c r="AS898" s="275"/>
      <c r="AT898" s="270"/>
      <c r="AU898" s="275"/>
      <c r="AV898" s="271"/>
      <c r="AW898" s="270"/>
      <c r="AX898" s="270"/>
      <c r="AY898" s="270"/>
      <c r="AZ898" s="270"/>
      <c r="BA898" s="270"/>
      <c r="BB898" s="270"/>
    </row>
    <row r="899" spans="29:54" x14ac:dyDescent="0.25">
      <c r="AC899" s="270"/>
      <c r="AD899" s="271"/>
      <c r="AE899" s="270"/>
      <c r="AF899" s="271"/>
      <c r="AI899" s="270"/>
      <c r="AJ899" s="271"/>
      <c r="AK899" s="270"/>
      <c r="AL899" s="270"/>
      <c r="AM899" s="270"/>
      <c r="AN899" s="271"/>
      <c r="AO899" s="270"/>
      <c r="AP899" s="271"/>
      <c r="AQ899" s="270"/>
      <c r="AR899" s="270"/>
      <c r="AS899" s="275"/>
      <c r="AT899" s="270"/>
      <c r="AU899" s="275"/>
      <c r="AV899" s="271"/>
      <c r="AW899" s="270"/>
      <c r="AX899" s="270"/>
      <c r="AY899" s="270"/>
      <c r="AZ899" s="270"/>
      <c r="BA899" s="270"/>
      <c r="BB899" s="270"/>
    </row>
    <row r="900" spans="29:54" x14ac:dyDescent="0.25">
      <c r="AC900" s="270"/>
      <c r="AD900" s="271"/>
      <c r="AE900" s="270"/>
      <c r="AF900" s="271"/>
      <c r="AI900" s="270"/>
      <c r="AJ900" s="271"/>
      <c r="AK900" s="270"/>
      <c r="AL900" s="270"/>
      <c r="AM900" s="270"/>
      <c r="AN900" s="271"/>
      <c r="AO900" s="270"/>
      <c r="AP900" s="271"/>
      <c r="AQ900" s="270"/>
      <c r="AR900" s="270"/>
      <c r="AS900" s="275"/>
      <c r="AT900" s="270"/>
      <c r="AU900" s="275"/>
      <c r="AV900" s="271"/>
      <c r="AW900" s="270"/>
      <c r="AX900" s="270"/>
      <c r="AY900" s="270"/>
      <c r="AZ900" s="270"/>
      <c r="BA900" s="270"/>
      <c r="BB900" s="270"/>
    </row>
    <row r="901" spans="29:54" x14ac:dyDescent="0.25">
      <c r="AC901" s="270"/>
      <c r="AD901" s="271"/>
      <c r="AE901" s="270"/>
      <c r="AF901" s="271"/>
      <c r="AI901" s="270"/>
      <c r="AJ901" s="271"/>
      <c r="AK901" s="270"/>
      <c r="AL901" s="270"/>
      <c r="AM901" s="270"/>
      <c r="AN901" s="271"/>
      <c r="AO901" s="270"/>
      <c r="AP901" s="271"/>
      <c r="AQ901" s="270"/>
      <c r="AR901" s="270"/>
      <c r="AS901" s="275"/>
      <c r="AT901" s="270"/>
      <c r="AU901" s="275"/>
      <c r="AV901" s="271"/>
      <c r="AW901" s="270"/>
      <c r="AX901" s="270"/>
      <c r="AY901" s="270"/>
      <c r="AZ901" s="270"/>
      <c r="BA901" s="270"/>
      <c r="BB901" s="270"/>
    </row>
    <row r="902" spans="29:54" x14ac:dyDescent="0.25">
      <c r="AC902" s="270"/>
      <c r="AD902" s="271"/>
      <c r="AE902" s="270"/>
      <c r="AF902" s="271"/>
      <c r="AI902" s="270"/>
      <c r="AJ902" s="271"/>
      <c r="AK902" s="270"/>
      <c r="AL902" s="270"/>
      <c r="AM902" s="270"/>
      <c r="AN902" s="271"/>
      <c r="AO902" s="270"/>
      <c r="AP902" s="271"/>
      <c r="AQ902" s="270"/>
      <c r="AR902" s="270"/>
      <c r="AS902" s="275"/>
      <c r="AT902" s="270"/>
      <c r="AU902" s="275"/>
      <c r="AV902" s="271"/>
      <c r="AW902" s="270"/>
      <c r="AX902" s="270"/>
      <c r="AY902" s="270"/>
      <c r="AZ902" s="270"/>
      <c r="BA902" s="270"/>
      <c r="BB902" s="270"/>
    </row>
    <row r="903" spans="29:54" x14ac:dyDescent="0.25">
      <c r="AC903" s="270"/>
      <c r="AD903" s="271"/>
      <c r="AE903" s="270"/>
      <c r="AF903" s="271"/>
      <c r="AI903" s="270"/>
      <c r="AJ903" s="271"/>
      <c r="AK903" s="270"/>
      <c r="AL903" s="270"/>
      <c r="AM903" s="270"/>
      <c r="AN903" s="271"/>
      <c r="AO903" s="270"/>
      <c r="AP903" s="271"/>
      <c r="AQ903" s="270"/>
      <c r="AR903" s="270"/>
      <c r="AS903" s="275"/>
      <c r="AT903" s="270"/>
      <c r="AU903" s="275"/>
      <c r="AV903" s="271"/>
      <c r="AW903" s="270"/>
      <c r="AX903" s="270"/>
      <c r="AY903" s="270"/>
      <c r="AZ903" s="270"/>
      <c r="BA903" s="270"/>
      <c r="BB903" s="270"/>
    </row>
    <row r="904" spans="29:54" x14ac:dyDescent="0.25">
      <c r="AC904" s="270"/>
      <c r="AD904" s="271"/>
      <c r="AE904" s="270"/>
      <c r="AF904" s="271"/>
      <c r="AI904" s="270"/>
      <c r="AJ904" s="271"/>
      <c r="AK904" s="270"/>
      <c r="AL904" s="270"/>
      <c r="AM904" s="270"/>
      <c r="AN904" s="271"/>
      <c r="AO904" s="270"/>
      <c r="AP904" s="271"/>
      <c r="AQ904" s="270"/>
      <c r="AR904" s="270"/>
      <c r="AS904" s="275"/>
      <c r="AT904" s="270"/>
      <c r="AU904" s="275"/>
      <c r="AV904" s="271"/>
      <c r="AW904" s="270"/>
      <c r="AX904" s="270"/>
      <c r="AY904" s="270"/>
      <c r="AZ904" s="270"/>
      <c r="BA904" s="270"/>
      <c r="BB904" s="270"/>
    </row>
    <row r="905" spans="29:54" x14ac:dyDescent="0.25">
      <c r="AC905" s="270"/>
      <c r="AD905" s="271"/>
      <c r="AE905" s="270"/>
      <c r="AF905" s="271"/>
      <c r="AI905" s="270"/>
      <c r="AJ905" s="271"/>
      <c r="AK905" s="270"/>
      <c r="AL905" s="270"/>
      <c r="AM905" s="270"/>
      <c r="AN905" s="271"/>
      <c r="AO905" s="270"/>
      <c r="AP905" s="271"/>
      <c r="AQ905" s="270"/>
      <c r="AR905" s="270"/>
      <c r="AS905" s="275"/>
      <c r="AT905" s="270"/>
      <c r="AU905" s="275"/>
      <c r="AV905" s="271"/>
      <c r="AW905" s="270"/>
      <c r="AX905" s="270"/>
      <c r="AY905" s="270"/>
      <c r="AZ905" s="270"/>
      <c r="BA905" s="270"/>
      <c r="BB905" s="270"/>
    </row>
    <row r="906" spans="29:54" x14ac:dyDescent="0.25">
      <c r="AC906" s="270"/>
      <c r="AD906" s="271"/>
      <c r="AE906" s="270"/>
      <c r="AF906" s="271"/>
      <c r="AI906" s="270"/>
      <c r="AJ906" s="271"/>
      <c r="AK906" s="270"/>
      <c r="AL906" s="270"/>
      <c r="AM906" s="270"/>
      <c r="AN906" s="271"/>
      <c r="AO906" s="270"/>
      <c r="AP906" s="271"/>
      <c r="AQ906" s="270"/>
      <c r="AR906" s="270"/>
      <c r="AS906" s="275"/>
      <c r="AT906" s="270"/>
      <c r="AU906" s="275"/>
      <c r="AV906" s="271"/>
      <c r="AW906" s="270"/>
      <c r="AX906" s="270"/>
      <c r="AY906" s="270"/>
      <c r="AZ906" s="270"/>
      <c r="BA906" s="270"/>
      <c r="BB906" s="270"/>
    </row>
    <row r="907" spans="29:54" x14ac:dyDescent="0.25">
      <c r="AC907" s="270"/>
      <c r="AD907" s="271"/>
      <c r="AE907" s="270"/>
      <c r="AF907" s="271"/>
      <c r="AI907" s="270"/>
      <c r="AJ907" s="271"/>
      <c r="AK907" s="270"/>
      <c r="AL907" s="270"/>
      <c r="AM907" s="270"/>
      <c r="AN907" s="271"/>
      <c r="AO907" s="270"/>
      <c r="AP907" s="271"/>
      <c r="AQ907" s="270"/>
      <c r="AR907" s="270"/>
      <c r="AS907" s="275"/>
      <c r="AT907" s="270"/>
      <c r="AU907" s="275"/>
      <c r="AV907" s="271"/>
      <c r="AW907" s="270"/>
      <c r="AX907" s="270"/>
      <c r="AY907" s="270"/>
      <c r="AZ907" s="270"/>
      <c r="BA907" s="270"/>
      <c r="BB907" s="270"/>
    </row>
    <row r="908" spans="29:54" x14ac:dyDescent="0.25">
      <c r="AC908" s="270"/>
      <c r="AD908" s="271"/>
      <c r="AE908" s="270"/>
      <c r="AF908" s="271"/>
      <c r="AI908" s="270"/>
      <c r="AJ908" s="271"/>
      <c r="AK908" s="270"/>
      <c r="AL908" s="270"/>
      <c r="AM908" s="270"/>
      <c r="AN908" s="271"/>
      <c r="AO908" s="270"/>
      <c r="AP908" s="271"/>
      <c r="AQ908" s="270"/>
      <c r="AR908" s="270"/>
      <c r="AS908" s="275"/>
      <c r="AT908" s="270"/>
      <c r="AU908" s="275"/>
      <c r="AV908" s="271"/>
      <c r="AW908" s="270"/>
      <c r="AX908" s="270"/>
      <c r="AY908" s="270"/>
      <c r="AZ908" s="270"/>
      <c r="BA908" s="270"/>
      <c r="BB908" s="270"/>
    </row>
    <row r="909" spans="29:54" x14ac:dyDescent="0.25">
      <c r="AC909" s="270"/>
      <c r="AD909" s="271"/>
      <c r="AE909" s="270"/>
      <c r="AF909" s="271"/>
      <c r="AI909" s="270"/>
      <c r="AJ909" s="271"/>
      <c r="AK909" s="270"/>
      <c r="AL909" s="270"/>
      <c r="AM909" s="270"/>
      <c r="AN909" s="271"/>
      <c r="AO909" s="270"/>
      <c r="AP909" s="271"/>
      <c r="AQ909" s="270"/>
      <c r="AR909" s="270"/>
      <c r="AS909" s="275"/>
      <c r="AT909" s="270"/>
      <c r="AU909" s="275"/>
      <c r="AV909" s="271"/>
      <c r="AW909" s="270"/>
      <c r="AX909" s="270"/>
      <c r="AY909" s="270"/>
      <c r="AZ909" s="270"/>
      <c r="BA909" s="270"/>
      <c r="BB909" s="270"/>
    </row>
    <row r="910" spans="29:54" x14ac:dyDescent="0.25">
      <c r="AC910" s="270"/>
      <c r="AD910" s="271"/>
      <c r="AE910" s="270"/>
      <c r="AF910" s="271"/>
      <c r="AI910" s="270"/>
      <c r="AJ910" s="271"/>
      <c r="AK910" s="270"/>
      <c r="AL910" s="270"/>
      <c r="AM910" s="270"/>
      <c r="AN910" s="271"/>
      <c r="AO910" s="270"/>
      <c r="AP910" s="271"/>
      <c r="AQ910" s="270"/>
      <c r="AR910" s="270"/>
      <c r="AS910" s="275"/>
      <c r="AT910" s="270"/>
      <c r="AU910" s="275"/>
      <c r="AV910" s="271"/>
      <c r="AW910" s="270"/>
      <c r="AX910" s="270"/>
      <c r="AY910" s="270"/>
      <c r="AZ910" s="270"/>
      <c r="BA910" s="270"/>
      <c r="BB910" s="270"/>
    </row>
    <row r="911" spans="29:54" x14ac:dyDescent="0.25">
      <c r="AC911" s="270"/>
      <c r="AD911" s="271"/>
      <c r="AE911" s="270"/>
      <c r="AF911" s="271"/>
      <c r="AI911" s="270"/>
      <c r="AJ911" s="271"/>
      <c r="AK911" s="270"/>
      <c r="AL911" s="270"/>
      <c r="AM911" s="270"/>
      <c r="AN911" s="271"/>
      <c r="AO911" s="270"/>
      <c r="AP911" s="271"/>
      <c r="AQ911" s="270"/>
      <c r="AR911" s="270"/>
      <c r="AS911" s="275"/>
      <c r="AT911" s="270"/>
      <c r="AU911" s="275"/>
      <c r="AV911" s="271"/>
      <c r="AW911" s="270"/>
      <c r="AX911" s="270"/>
      <c r="AY911" s="270"/>
      <c r="AZ911" s="270"/>
      <c r="BA911" s="270"/>
      <c r="BB911" s="270"/>
    </row>
    <row r="912" spans="29:54" x14ac:dyDescent="0.25">
      <c r="AC912" s="270"/>
      <c r="AD912" s="271"/>
      <c r="AE912" s="270"/>
      <c r="AF912" s="271"/>
      <c r="AI912" s="270"/>
      <c r="AJ912" s="271"/>
      <c r="AK912" s="270"/>
      <c r="AL912" s="270"/>
      <c r="AM912" s="270"/>
      <c r="AN912" s="271"/>
      <c r="AO912" s="270"/>
      <c r="AP912" s="271"/>
      <c r="AQ912" s="270"/>
      <c r="AR912" s="270"/>
      <c r="AS912" s="275"/>
      <c r="AT912" s="270"/>
      <c r="AU912" s="275"/>
      <c r="AV912" s="271"/>
      <c r="AW912" s="270"/>
      <c r="AX912" s="270"/>
      <c r="AY912" s="270"/>
      <c r="AZ912" s="270"/>
      <c r="BA912" s="270"/>
      <c r="BB912" s="270"/>
    </row>
    <row r="913" spans="29:54" x14ac:dyDescent="0.25">
      <c r="AC913" s="270"/>
      <c r="AD913" s="271"/>
      <c r="AE913" s="270"/>
      <c r="AF913" s="271"/>
      <c r="AI913" s="270"/>
      <c r="AJ913" s="271"/>
      <c r="AK913" s="270"/>
      <c r="AL913" s="270"/>
      <c r="AM913" s="270"/>
      <c r="AN913" s="271"/>
      <c r="AO913" s="270"/>
      <c r="AP913" s="271"/>
      <c r="AQ913" s="270"/>
      <c r="AR913" s="270"/>
      <c r="AS913" s="275"/>
      <c r="AT913" s="270"/>
      <c r="AU913" s="275"/>
      <c r="AV913" s="271"/>
      <c r="AW913" s="270"/>
      <c r="AX913" s="270"/>
      <c r="AY913" s="270"/>
      <c r="AZ913" s="270"/>
      <c r="BA913" s="270"/>
      <c r="BB913" s="270"/>
    </row>
    <row r="914" spans="29:54" x14ac:dyDescent="0.25">
      <c r="AC914" s="270"/>
      <c r="AD914" s="271"/>
      <c r="AE914" s="270"/>
      <c r="AF914" s="271"/>
      <c r="AI914" s="270"/>
      <c r="AJ914" s="271"/>
      <c r="AK914" s="270"/>
      <c r="AL914" s="270"/>
      <c r="AM914" s="270"/>
      <c r="AN914" s="271"/>
      <c r="AO914" s="270"/>
      <c r="AP914" s="271"/>
      <c r="AQ914" s="270"/>
      <c r="AR914" s="270"/>
      <c r="AS914" s="275"/>
      <c r="AT914" s="270"/>
      <c r="AU914" s="275"/>
      <c r="AV914" s="271"/>
      <c r="AW914" s="270"/>
      <c r="AX914" s="270"/>
      <c r="AY914" s="270"/>
      <c r="AZ914" s="270"/>
      <c r="BA914" s="270"/>
      <c r="BB914" s="270"/>
    </row>
    <row r="915" spans="29:54" x14ac:dyDescent="0.25">
      <c r="AC915" s="270"/>
      <c r="AD915" s="271"/>
      <c r="AE915" s="270"/>
      <c r="AF915" s="271"/>
      <c r="AI915" s="270"/>
      <c r="AJ915" s="271"/>
      <c r="AK915" s="270"/>
      <c r="AL915" s="270"/>
      <c r="AM915" s="270"/>
      <c r="AN915" s="271"/>
      <c r="AO915" s="270"/>
      <c r="AP915" s="271"/>
      <c r="AQ915" s="270"/>
      <c r="AR915" s="270"/>
      <c r="AS915" s="275"/>
      <c r="AT915" s="270"/>
      <c r="AU915" s="275"/>
      <c r="AV915" s="271"/>
      <c r="AW915" s="270"/>
      <c r="AX915" s="270"/>
      <c r="AY915" s="270"/>
      <c r="AZ915" s="270"/>
      <c r="BA915" s="270"/>
      <c r="BB915" s="270"/>
    </row>
    <row r="916" spans="29:54" x14ac:dyDescent="0.25">
      <c r="AC916" s="270"/>
      <c r="AD916" s="271"/>
      <c r="AE916" s="270"/>
      <c r="AF916" s="271"/>
      <c r="AI916" s="270"/>
      <c r="AJ916" s="271"/>
      <c r="AK916" s="270"/>
      <c r="AL916" s="270"/>
      <c r="AM916" s="270"/>
      <c r="AN916" s="271"/>
      <c r="AO916" s="270"/>
      <c r="AP916" s="271"/>
      <c r="AQ916" s="270"/>
      <c r="AR916" s="270"/>
      <c r="AS916" s="275"/>
      <c r="AT916" s="270"/>
      <c r="AU916" s="275"/>
      <c r="AV916" s="271"/>
      <c r="AW916" s="270"/>
      <c r="AX916" s="270"/>
      <c r="AY916" s="270"/>
      <c r="AZ916" s="270"/>
      <c r="BA916" s="270"/>
      <c r="BB916" s="270"/>
    </row>
    <row r="917" spans="29:54" x14ac:dyDescent="0.25">
      <c r="AC917" s="270"/>
      <c r="AD917" s="271"/>
      <c r="AE917" s="270"/>
      <c r="AF917" s="271"/>
      <c r="AI917" s="270"/>
      <c r="AJ917" s="271"/>
      <c r="AK917" s="270"/>
      <c r="AL917" s="270"/>
      <c r="AM917" s="270"/>
      <c r="AN917" s="271"/>
      <c r="AO917" s="270"/>
      <c r="AP917" s="271"/>
      <c r="AQ917" s="270"/>
      <c r="AR917" s="270"/>
      <c r="AS917" s="275"/>
      <c r="AT917" s="270"/>
      <c r="AU917" s="275"/>
      <c r="AV917" s="271"/>
      <c r="AW917" s="270"/>
      <c r="AX917" s="270"/>
      <c r="AY917" s="270"/>
      <c r="AZ917" s="270"/>
      <c r="BA917" s="270"/>
      <c r="BB917" s="270"/>
    </row>
    <row r="918" spans="29:54" x14ac:dyDescent="0.25">
      <c r="AC918" s="270"/>
      <c r="AD918" s="271"/>
      <c r="AE918" s="270"/>
      <c r="AF918" s="271"/>
      <c r="AI918" s="270"/>
      <c r="AJ918" s="271"/>
      <c r="AK918" s="270"/>
      <c r="AL918" s="270"/>
      <c r="AM918" s="270"/>
      <c r="AN918" s="271"/>
      <c r="AO918" s="270"/>
      <c r="AP918" s="271"/>
      <c r="AQ918" s="270"/>
      <c r="AR918" s="270"/>
      <c r="AS918" s="275"/>
      <c r="AT918" s="270"/>
      <c r="AU918" s="275"/>
      <c r="AV918" s="271"/>
      <c r="AW918" s="270"/>
      <c r="AX918" s="270"/>
      <c r="AY918" s="270"/>
      <c r="AZ918" s="270"/>
      <c r="BA918" s="270"/>
      <c r="BB918" s="270"/>
    </row>
    <row r="919" spans="29:54" x14ac:dyDescent="0.25">
      <c r="AC919" s="270"/>
      <c r="AD919" s="271"/>
      <c r="AE919" s="270"/>
      <c r="AF919" s="271"/>
      <c r="AI919" s="270"/>
      <c r="AJ919" s="271"/>
      <c r="AK919" s="270"/>
      <c r="AL919" s="270"/>
      <c r="AM919" s="270"/>
      <c r="AN919" s="271"/>
      <c r="AO919" s="270"/>
      <c r="AP919" s="271"/>
      <c r="AQ919" s="270"/>
      <c r="AR919" s="270"/>
      <c r="AS919" s="275"/>
      <c r="AT919" s="270"/>
      <c r="AU919" s="275"/>
      <c r="AV919" s="271"/>
      <c r="AW919" s="270"/>
      <c r="AX919" s="270"/>
      <c r="AY919" s="270"/>
      <c r="AZ919" s="270"/>
      <c r="BA919" s="270"/>
      <c r="BB919" s="270"/>
    </row>
    <row r="920" spans="29:54" x14ac:dyDescent="0.25">
      <c r="AC920" s="270"/>
      <c r="AD920" s="271"/>
      <c r="AE920" s="270"/>
      <c r="AF920" s="271"/>
      <c r="AI920" s="270"/>
      <c r="AJ920" s="271"/>
      <c r="AK920" s="270"/>
      <c r="AL920" s="270"/>
      <c r="AM920" s="270"/>
      <c r="AN920" s="271"/>
      <c r="AO920" s="270"/>
      <c r="AP920" s="271"/>
      <c r="AQ920" s="270"/>
      <c r="AR920" s="270"/>
      <c r="AS920" s="275"/>
      <c r="AT920" s="270"/>
      <c r="AU920" s="275"/>
      <c r="AV920" s="271"/>
      <c r="AW920" s="270"/>
      <c r="AX920" s="270"/>
      <c r="AY920" s="270"/>
      <c r="AZ920" s="270"/>
      <c r="BA920" s="270"/>
      <c r="BB920" s="270"/>
    </row>
    <row r="921" spans="29:54" x14ac:dyDescent="0.25">
      <c r="AC921" s="270"/>
      <c r="AD921" s="271"/>
      <c r="AE921" s="270"/>
      <c r="AF921" s="271"/>
      <c r="AI921" s="270"/>
      <c r="AJ921" s="271"/>
      <c r="AK921" s="270"/>
      <c r="AL921" s="270"/>
      <c r="AM921" s="270"/>
      <c r="AN921" s="271"/>
      <c r="AO921" s="270"/>
      <c r="AP921" s="271"/>
      <c r="AQ921" s="270"/>
      <c r="AR921" s="270"/>
      <c r="AS921" s="275"/>
      <c r="AT921" s="270"/>
      <c r="AU921" s="275"/>
      <c r="AV921" s="271"/>
      <c r="AW921" s="270"/>
      <c r="AX921" s="270"/>
      <c r="AY921" s="270"/>
      <c r="AZ921" s="270"/>
      <c r="BA921" s="270"/>
      <c r="BB921" s="270"/>
    </row>
    <row r="922" spans="29:54" x14ac:dyDescent="0.25">
      <c r="AC922" s="270"/>
      <c r="AD922" s="271"/>
      <c r="AE922" s="270"/>
      <c r="AF922" s="271"/>
      <c r="AI922" s="270"/>
      <c r="AJ922" s="271"/>
      <c r="AK922" s="270"/>
      <c r="AL922" s="270"/>
      <c r="AM922" s="270"/>
      <c r="AN922" s="271"/>
      <c r="AO922" s="270"/>
      <c r="AP922" s="271"/>
      <c r="AQ922" s="270"/>
      <c r="AR922" s="270"/>
      <c r="AS922" s="275"/>
      <c r="AT922" s="270"/>
      <c r="AU922" s="275"/>
      <c r="AV922" s="271"/>
      <c r="AW922" s="270"/>
      <c r="AX922" s="270"/>
      <c r="AY922" s="270"/>
      <c r="AZ922" s="270"/>
      <c r="BA922" s="270"/>
      <c r="BB922" s="270"/>
    </row>
    <row r="923" spans="29:54" x14ac:dyDescent="0.25">
      <c r="AC923" s="270"/>
      <c r="AD923" s="271"/>
      <c r="AE923" s="270"/>
      <c r="AF923" s="271"/>
      <c r="AI923" s="270"/>
      <c r="AJ923" s="271"/>
      <c r="AK923" s="270"/>
      <c r="AL923" s="270"/>
      <c r="AM923" s="270"/>
      <c r="AN923" s="271"/>
      <c r="AO923" s="270"/>
      <c r="AP923" s="271"/>
      <c r="AQ923" s="270"/>
      <c r="AR923" s="270"/>
      <c r="AS923" s="275"/>
      <c r="AT923" s="270"/>
      <c r="AU923" s="275"/>
      <c r="AV923" s="271"/>
      <c r="AW923" s="270"/>
      <c r="AX923" s="270"/>
      <c r="AY923" s="270"/>
      <c r="AZ923" s="270"/>
      <c r="BA923" s="270"/>
      <c r="BB923" s="270"/>
    </row>
    <row r="924" spans="29:54" x14ac:dyDescent="0.25">
      <c r="AC924" s="270"/>
      <c r="AD924" s="271"/>
      <c r="AE924" s="270"/>
      <c r="AF924" s="271"/>
      <c r="AI924" s="270"/>
      <c r="AJ924" s="271"/>
      <c r="AK924" s="270"/>
      <c r="AL924" s="270"/>
      <c r="AM924" s="270"/>
      <c r="AN924" s="271"/>
      <c r="AO924" s="270"/>
      <c r="AP924" s="271"/>
      <c r="AQ924" s="270"/>
      <c r="AR924" s="270"/>
      <c r="AS924" s="275"/>
      <c r="AT924" s="270"/>
      <c r="AU924" s="275"/>
      <c r="AV924" s="271"/>
      <c r="AW924" s="270"/>
      <c r="AX924" s="270"/>
      <c r="AY924" s="270"/>
      <c r="AZ924" s="270"/>
      <c r="BA924" s="270"/>
      <c r="BB924" s="270"/>
    </row>
    <row r="925" spans="29:54" x14ac:dyDescent="0.25">
      <c r="AC925" s="270"/>
      <c r="AD925" s="271"/>
      <c r="AE925" s="270"/>
      <c r="AF925" s="271"/>
      <c r="AI925" s="270"/>
      <c r="AJ925" s="271"/>
      <c r="AK925" s="270"/>
      <c r="AL925" s="270"/>
      <c r="AM925" s="270"/>
      <c r="AN925" s="271"/>
      <c r="AO925" s="270"/>
      <c r="AP925" s="271"/>
      <c r="AQ925" s="270"/>
      <c r="AR925" s="270"/>
      <c r="AS925" s="275"/>
      <c r="AT925" s="270"/>
      <c r="AU925" s="275"/>
      <c r="AV925" s="271"/>
      <c r="AW925" s="270"/>
      <c r="AX925" s="270"/>
      <c r="AY925" s="270"/>
      <c r="AZ925" s="270"/>
      <c r="BA925" s="270"/>
      <c r="BB925" s="270"/>
    </row>
    <row r="926" spans="29:54" x14ac:dyDescent="0.25">
      <c r="AC926" s="270"/>
      <c r="AD926" s="271"/>
      <c r="AE926" s="270"/>
      <c r="AF926" s="271"/>
      <c r="AI926" s="270"/>
      <c r="AJ926" s="271"/>
      <c r="AK926" s="270"/>
      <c r="AL926" s="270"/>
      <c r="AM926" s="270"/>
      <c r="AN926" s="271"/>
      <c r="AO926" s="270"/>
      <c r="AP926" s="271"/>
      <c r="AQ926" s="270"/>
      <c r="AR926" s="270"/>
      <c r="AS926" s="275"/>
      <c r="AT926" s="270"/>
      <c r="AU926" s="275"/>
      <c r="AV926" s="271"/>
      <c r="AW926" s="270"/>
      <c r="AX926" s="270"/>
      <c r="AY926" s="270"/>
      <c r="AZ926" s="270"/>
      <c r="BA926" s="270"/>
      <c r="BB926" s="270"/>
    </row>
    <row r="927" spans="29:54" x14ac:dyDescent="0.25">
      <c r="AC927" s="270"/>
      <c r="AD927" s="271"/>
      <c r="AE927" s="270"/>
      <c r="AF927" s="271"/>
      <c r="AI927" s="270"/>
      <c r="AJ927" s="271"/>
      <c r="AK927" s="270"/>
      <c r="AL927" s="270"/>
      <c r="AM927" s="270"/>
      <c r="AN927" s="271"/>
      <c r="AO927" s="270"/>
      <c r="AP927" s="271"/>
      <c r="AQ927" s="270"/>
      <c r="AR927" s="270"/>
      <c r="AS927" s="275"/>
      <c r="AT927" s="270"/>
      <c r="AU927" s="275"/>
      <c r="AV927" s="271"/>
      <c r="AW927" s="270"/>
      <c r="AX927" s="270"/>
      <c r="AY927" s="270"/>
      <c r="AZ927" s="270"/>
      <c r="BA927" s="270"/>
      <c r="BB927" s="270"/>
    </row>
    <row r="928" spans="29:54" x14ac:dyDescent="0.25">
      <c r="AC928" s="270"/>
      <c r="AD928" s="271"/>
      <c r="AE928" s="270"/>
      <c r="AF928" s="271"/>
      <c r="AI928" s="270"/>
      <c r="AJ928" s="271"/>
      <c r="AK928" s="270"/>
      <c r="AL928" s="270"/>
      <c r="AM928" s="270"/>
      <c r="AN928" s="271"/>
      <c r="AO928" s="270"/>
      <c r="AP928" s="271"/>
      <c r="AQ928" s="270"/>
      <c r="AR928" s="270"/>
      <c r="AS928" s="275"/>
      <c r="AT928" s="270"/>
      <c r="AU928" s="275"/>
      <c r="AV928" s="271"/>
      <c r="AW928" s="270"/>
      <c r="AX928" s="270"/>
      <c r="AY928" s="270"/>
      <c r="AZ928" s="270"/>
      <c r="BA928" s="270"/>
      <c r="BB928" s="270"/>
    </row>
    <row r="929" spans="29:54" x14ac:dyDescent="0.25">
      <c r="AC929" s="270"/>
      <c r="AD929" s="271"/>
      <c r="AE929" s="270"/>
      <c r="AF929" s="271"/>
      <c r="AI929" s="270"/>
      <c r="AJ929" s="271"/>
      <c r="AK929" s="270"/>
      <c r="AL929" s="270"/>
      <c r="AM929" s="270"/>
      <c r="AN929" s="271"/>
      <c r="AO929" s="270"/>
      <c r="AP929" s="271"/>
      <c r="AQ929" s="270"/>
      <c r="AR929" s="270"/>
      <c r="AS929" s="275"/>
      <c r="AT929" s="270"/>
      <c r="AU929" s="275"/>
      <c r="AV929" s="271"/>
      <c r="AW929" s="270"/>
      <c r="AX929" s="270"/>
      <c r="AY929" s="270"/>
      <c r="AZ929" s="270"/>
      <c r="BA929" s="270"/>
      <c r="BB929" s="270"/>
    </row>
    <row r="930" spans="29:54" x14ac:dyDescent="0.25">
      <c r="AC930" s="270"/>
      <c r="AD930" s="271"/>
      <c r="AE930" s="270"/>
      <c r="AF930" s="271"/>
      <c r="AI930" s="270"/>
      <c r="AJ930" s="271"/>
      <c r="AK930" s="270"/>
      <c r="AL930" s="270"/>
      <c r="AM930" s="270"/>
      <c r="AN930" s="271"/>
      <c r="AO930" s="270"/>
      <c r="AP930" s="271"/>
      <c r="AQ930" s="270"/>
      <c r="AR930" s="270"/>
      <c r="AS930" s="275"/>
      <c r="AT930" s="270"/>
      <c r="AU930" s="275"/>
      <c r="AV930" s="271"/>
      <c r="AW930" s="270"/>
      <c r="AX930" s="270"/>
      <c r="AY930" s="270"/>
      <c r="AZ930" s="270"/>
      <c r="BA930" s="270"/>
      <c r="BB930" s="270"/>
    </row>
    <row r="931" spans="29:54" x14ac:dyDescent="0.25">
      <c r="AC931" s="270"/>
      <c r="AD931" s="271"/>
      <c r="AE931" s="270"/>
      <c r="AF931" s="271"/>
      <c r="AI931" s="270"/>
      <c r="AJ931" s="271"/>
      <c r="AK931" s="270"/>
      <c r="AL931" s="270"/>
      <c r="AM931" s="270"/>
      <c r="AN931" s="271"/>
      <c r="AO931" s="270"/>
      <c r="AP931" s="271"/>
      <c r="AQ931" s="270"/>
      <c r="AR931" s="270"/>
      <c r="AS931" s="275"/>
      <c r="AT931" s="270"/>
      <c r="AU931" s="275"/>
      <c r="AV931" s="271"/>
      <c r="AW931" s="270"/>
      <c r="AX931" s="270"/>
      <c r="AY931" s="270"/>
      <c r="AZ931" s="270"/>
      <c r="BA931" s="270"/>
      <c r="BB931" s="270"/>
    </row>
    <row r="932" spans="29:54" x14ac:dyDescent="0.25">
      <c r="AC932" s="270"/>
      <c r="AD932" s="271"/>
      <c r="AE932" s="270"/>
      <c r="AF932" s="271"/>
      <c r="AI932" s="270"/>
      <c r="AJ932" s="271"/>
      <c r="AK932" s="270"/>
      <c r="AL932" s="270"/>
      <c r="AM932" s="270"/>
      <c r="AN932" s="271"/>
      <c r="AO932" s="270"/>
      <c r="AP932" s="271"/>
      <c r="AQ932" s="270"/>
      <c r="AR932" s="270"/>
      <c r="AS932" s="275"/>
      <c r="AT932" s="270"/>
      <c r="AU932" s="275"/>
      <c r="AV932" s="271"/>
      <c r="AW932" s="270"/>
      <c r="AX932" s="270"/>
      <c r="AY932" s="270"/>
      <c r="AZ932" s="270"/>
      <c r="BA932" s="270"/>
      <c r="BB932" s="270"/>
    </row>
    <row r="933" spans="29:54" x14ac:dyDescent="0.25">
      <c r="AC933" s="270"/>
      <c r="AD933" s="271"/>
      <c r="AE933" s="270"/>
      <c r="AF933" s="271"/>
      <c r="AI933" s="270"/>
      <c r="AJ933" s="271"/>
      <c r="AK933" s="270"/>
      <c r="AL933" s="270"/>
      <c r="AM933" s="270"/>
      <c r="AN933" s="271"/>
      <c r="AO933" s="270"/>
      <c r="AP933" s="271"/>
      <c r="AQ933" s="270"/>
      <c r="AR933" s="270"/>
      <c r="AS933" s="275"/>
      <c r="AT933" s="270"/>
      <c r="AU933" s="275"/>
      <c r="AV933" s="271"/>
      <c r="AW933" s="270"/>
      <c r="AX933" s="270"/>
      <c r="AY933" s="270"/>
      <c r="AZ933" s="270"/>
      <c r="BA933" s="270"/>
      <c r="BB933" s="270"/>
    </row>
    <row r="934" spans="29:54" x14ac:dyDescent="0.25">
      <c r="AC934" s="270"/>
      <c r="AD934" s="271"/>
      <c r="AE934" s="270"/>
      <c r="AF934" s="271"/>
      <c r="AI934" s="270"/>
      <c r="AJ934" s="271"/>
      <c r="AK934" s="270"/>
      <c r="AL934" s="270"/>
      <c r="AM934" s="270"/>
      <c r="AN934" s="271"/>
      <c r="AO934" s="270"/>
      <c r="AP934" s="271"/>
      <c r="AQ934" s="270"/>
      <c r="AR934" s="270"/>
      <c r="AS934" s="275"/>
      <c r="AT934" s="270"/>
      <c r="AU934" s="275"/>
      <c r="AV934" s="271"/>
      <c r="AW934" s="270"/>
      <c r="AX934" s="270"/>
      <c r="AY934" s="270"/>
      <c r="AZ934" s="270"/>
      <c r="BA934" s="270"/>
      <c r="BB934" s="270"/>
    </row>
    <row r="935" spans="29:54" x14ac:dyDescent="0.25">
      <c r="AC935" s="270"/>
      <c r="AD935" s="271"/>
      <c r="AE935" s="270"/>
      <c r="AF935" s="271"/>
      <c r="AI935" s="270"/>
      <c r="AJ935" s="271"/>
      <c r="AK935" s="270"/>
      <c r="AL935" s="270"/>
      <c r="AM935" s="270"/>
      <c r="AN935" s="271"/>
      <c r="AO935" s="270"/>
      <c r="AP935" s="271"/>
      <c r="AQ935" s="270"/>
      <c r="AR935" s="270"/>
      <c r="AS935" s="275"/>
      <c r="AT935" s="270"/>
      <c r="AU935" s="275"/>
      <c r="AV935" s="271"/>
      <c r="AW935" s="270"/>
      <c r="AX935" s="270"/>
      <c r="AY935" s="270"/>
      <c r="AZ935" s="270"/>
      <c r="BA935" s="270"/>
      <c r="BB935" s="270"/>
    </row>
    <row r="936" spans="29:54" x14ac:dyDescent="0.25">
      <c r="AC936" s="270"/>
      <c r="AD936" s="271"/>
      <c r="AE936" s="270"/>
      <c r="AF936" s="271"/>
      <c r="AI936" s="270"/>
      <c r="AJ936" s="271"/>
      <c r="AK936" s="270"/>
      <c r="AL936" s="270"/>
      <c r="AM936" s="270"/>
      <c r="AN936" s="271"/>
      <c r="AO936" s="270"/>
      <c r="AP936" s="271"/>
      <c r="AQ936" s="270"/>
      <c r="AR936" s="270"/>
      <c r="AS936" s="275"/>
      <c r="AT936" s="270"/>
      <c r="AU936" s="275"/>
      <c r="AV936" s="271"/>
      <c r="AW936" s="270"/>
      <c r="AX936" s="270"/>
      <c r="AY936" s="270"/>
      <c r="AZ936" s="270"/>
      <c r="BA936" s="270"/>
      <c r="BB936" s="270"/>
    </row>
    <row r="937" spans="29:54" x14ac:dyDescent="0.25">
      <c r="AC937" s="270"/>
      <c r="AD937" s="271"/>
      <c r="AE937" s="270"/>
      <c r="AF937" s="271"/>
      <c r="AI937" s="270"/>
      <c r="AJ937" s="271"/>
      <c r="AK937" s="270"/>
      <c r="AL937" s="270"/>
      <c r="AM937" s="270"/>
      <c r="AN937" s="271"/>
      <c r="AO937" s="270"/>
      <c r="AP937" s="271"/>
      <c r="AQ937" s="270"/>
      <c r="AR937" s="270"/>
      <c r="AS937" s="275"/>
      <c r="AT937" s="270"/>
      <c r="AU937" s="275"/>
      <c r="AV937" s="271"/>
      <c r="AW937" s="270"/>
      <c r="AX937" s="270"/>
      <c r="AY937" s="270"/>
      <c r="AZ937" s="270"/>
      <c r="BA937" s="270"/>
      <c r="BB937" s="270"/>
    </row>
    <row r="938" spans="29:54" x14ac:dyDescent="0.25">
      <c r="AC938" s="270"/>
      <c r="AD938" s="271"/>
      <c r="AE938" s="270"/>
      <c r="AF938" s="271"/>
      <c r="AI938" s="270"/>
      <c r="AJ938" s="271"/>
      <c r="AK938" s="270"/>
      <c r="AL938" s="270"/>
      <c r="AM938" s="270"/>
      <c r="AN938" s="271"/>
      <c r="AO938" s="270"/>
      <c r="AP938" s="271"/>
      <c r="AQ938" s="270"/>
      <c r="AR938" s="270"/>
      <c r="AS938" s="275"/>
      <c r="AT938" s="270"/>
      <c r="AU938" s="275"/>
      <c r="AV938" s="271"/>
      <c r="AW938" s="270"/>
      <c r="AX938" s="270"/>
      <c r="AY938" s="270"/>
      <c r="AZ938" s="270"/>
      <c r="BA938" s="270"/>
      <c r="BB938" s="270"/>
    </row>
    <row r="939" spans="29:54" x14ac:dyDescent="0.25">
      <c r="AC939" s="270"/>
      <c r="AD939" s="271"/>
      <c r="AE939" s="270"/>
      <c r="AF939" s="271"/>
      <c r="AI939" s="270"/>
      <c r="AJ939" s="271"/>
      <c r="AK939" s="270"/>
      <c r="AL939" s="270"/>
      <c r="AM939" s="270"/>
      <c r="AN939" s="271"/>
      <c r="AO939" s="270"/>
      <c r="AP939" s="271"/>
      <c r="AQ939" s="270"/>
      <c r="AR939" s="270"/>
      <c r="AS939" s="275"/>
      <c r="AT939" s="270"/>
      <c r="AU939" s="275"/>
      <c r="AV939" s="271"/>
      <c r="AW939" s="270"/>
      <c r="AX939" s="270"/>
      <c r="AY939" s="270"/>
      <c r="AZ939" s="270"/>
      <c r="BA939" s="270"/>
      <c r="BB939" s="270"/>
    </row>
    <row r="940" spans="29:54" x14ac:dyDescent="0.25">
      <c r="AC940" s="270"/>
      <c r="AD940" s="271"/>
      <c r="AE940" s="270"/>
      <c r="AF940" s="271"/>
      <c r="AI940" s="270"/>
      <c r="AJ940" s="271"/>
      <c r="AK940" s="270"/>
      <c r="AL940" s="270"/>
      <c r="AM940" s="270"/>
      <c r="AN940" s="271"/>
      <c r="AO940" s="270"/>
      <c r="AP940" s="271"/>
      <c r="AQ940" s="270"/>
      <c r="AR940" s="270"/>
      <c r="AS940" s="275"/>
      <c r="AT940" s="270"/>
      <c r="AU940" s="275"/>
      <c r="AV940" s="271"/>
      <c r="AW940" s="270"/>
      <c r="AX940" s="270"/>
      <c r="AY940" s="270"/>
      <c r="AZ940" s="270"/>
      <c r="BA940" s="270"/>
      <c r="BB940" s="270"/>
    </row>
    <row r="941" spans="29:54" x14ac:dyDescent="0.25">
      <c r="AC941" s="270"/>
      <c r="AD941" s="271"/>
      <c r="AE941" s="270"/>
      <c r="AF941" s="271"/>
      <c r="AI941" s="270"/>
      <c r="AJ941" s="271"/>
      <c r="AK941" s="270"/>
      <c r="AL941" s="270"/>
      <c r="AM941" s="270"/>
      <c r="AN941" s="271"/>
      <c r="AO941" s="270"/>
      <c r="AP941" s="271"/>
      <c r="AQ941" s="270"/>
      <c r="AR941" s="270"/>
      <c r="AS941" s="275"/>
      <c r="AT941" s="270"/>
      <c r="AU941" s="275"/>
      <c r="AV941" s="271"/>
      <c r="AW941" s="270"/>
      <c r="AX941" s="270"/>
      <c r="AY941" s="270"/>
      <c r="AZ941" s="270"/>
      <c r="BA941" s="270"/>
      <c r="BB941" s="270"/>
    </row>
    <row r="942" spans="29:54" x14ac:dyDescent="0.25">
      <c r="AC942" s="270"/>
      <c r="AD942" s="271"/>
      <c r="AE942" s="270"/>
      <c r="AF942" s="271"/>
      <c r="AI942" s="270"/>
      <c r="AJ942" s="271"/>
      <c r="AK942" s="270"/>
      <c r="AL942" s="270"/>
      <c r="AM942" s="270"/>
      <c r="AN942" s="271"/>
      <c r="AO942" s="270"/>
      <c r="AP942" s="271"/>
      <c r="AQ942" s="270"/>
      <c r="AR942" s="270"/>
      <c r="AS942" s="275"/>
      <c r="AT942" s="270"/>
      <c r="AU942" s="275"/>
      <c r="AV942" s="271"/>
      <c r="AW942" s="270"/>
      <c r="AX942" s="270"/>
      <c r="AY942" s="270"/>
      <c r="AZ942" s="270"/>
      <c r="BA942" s="270"/>
      <c r="BB942" s="270"/>
    </row>
    <row r="943" spans="29:54" x14ac:dyDescent="0.25">
      <c r="AC943" s="270"/>
      <c r="AD943" s="271"/>
      <c r="AE943" s="270"/>
      <c r="AF943" s="271"/>
      <c r="AI943" s="270"/>
      <c r="AJ943" s="271"/>
      <c r="AK943" s="270"/>
      <c r="AL943" s="270"/>
      <c r="AM943" s="270"/>
      <c r="AN943" s="271"/>
      <c r="AO943" s="270"/>
      <c r="AP943" s="271"/>
      <c r="AQ943" s="270"/>
      <c r="AR943" s="270"/>
      <c r="AS943" s="275"/>
      <c r="AT943" s="270"/>
      <c r="AU943" s="275"/>
      <c r="AV943" s="271"/>
      <c r="AW943" s="270"/>
      <c r="AX943" s="270"/>
      <c r="AY943" s="270"/>
      <c r="AZ943" s="270"/>
      <c r="BA943" s="270"/>
      <c r="BB943" s="270"/>
    </row>
    <row r="944" spans="29:54" x14ac:dyDescent="0.25">
      <c r="AC944" s="270"/>
      <c r="AD944" s="271"/>
      <c r="AE944" s="270"/>
      <c r="AF944" s="271"/>
      <c r="AI944" s="270"/>
      <c r="AJ944" s="271"/>
      <c r="AK944" s="270"/>
      <c r="AL944" s="270"/>
      <c r="AM944" s="270"/>
      <c r="AN944" s="271"/>
      <c r="AO944" s="270"/>
      <c r="AP944" s="271"/>
      <c r="AQ944" s="270"/>
      <c r="AR944" s="270"/>
      <c r="AS944" s="275"/>
      <c r="AT944" s="270"/>
      <c r="AU944" s="275"/>
      <c r="AV944" s="271"/>
      <c r="AW944" s="270"/>
      <c r="AX944" s="270"/>
      <c r="AY944" s="270"/>
      <c r="AZ944" s="270"/>
      <c r="BA944" s="270"/>
      <c r="BB944" s="270"/>
    </row>
    <row r="945" spans="29:54" x14ac:dyDescent="0.25">
      <c r="AC945" s="270"/>
      <c r="AD945" s="271"/>
      <c r="AE945" s="270"/>
      <c r="AF945" s="271"/>
      <c r="AI945" s="270"/>
      <c r="AJ945" s="271"/>
      <c r="AK945" s="270"/>
      <c r="AL945" s="270"/>
      <c r="AM945" s="270"/>
      <c r="AN945" s="271"/>
      <c r="AO945" s="270"/>
      <c r="AP945" s="271"/>
      <c r="AQ945" s="270"/>
      <c r="AR945" s="270"/>
      <c r="AS945" s="275"/>
      <c r="AT945" s="270"/>
      <c r="AU945" s="275"/>
      <c r="AV945" s="271"/>
      <c r="AW945" s="270"/>
      <c r="AX945" s="270"/>
      <c r="AY945" s="270"/>
      <c r="AZ945" s="270"/>
      <c r="BA945" s="270"/>
      <c r="BB945" s="270"/>
    </row>
    <row r="946" spans="29:54" x14ac:dyDescent="0.25">
      <c r="AC946" s="270"/>
      <c r="AD946" s="271"/>
      <c r="AE946" s="270"/>
      <c r="AF946" s="271"/>
      <c r="AI946" s="270"/>
      <c r="AJ946" s="271"/>
      <c r="AK946" s="270"/>
      <c r="AL946" s="270"/>
      <c r="AM946" s="270"/>
      <c r="AN946" s="271"/>
      <c r="AO946" s="270"/>
      <c r="AP946" s="271"/>
      <c r="AQ946" s="270"/>
      <c r="AR946" s="270"/>
      <c r="AS946" s="275"/>
      <c r="AT946" s="270"/>
      <c r="AU946" s="275"/>
      <c r="AV946" s="271"/>
      <c r="AW946" s="270"/>
      <c r="AX946" s="270"/>
      <c r="AY946" s="270"/>
      <c r="AZ946" s="270"/>
      <c r="BA946" s="270"/>
      <c r="BB946" s="270"/>
    </row>
    <row r="947" spans="29:54" x14ac:dyDescent="0.25">
      <c r="AC947" s="270"/>
      <c r="AD947" s="271"/>
      <c r="AE947" s="270"/>
      <c r="AF947" s="271"/>
      <c r="AI947" s="270"/>
      <c r="AJ947" s="271"/>
      <c r="AK947" s="270"/>
      <c r="AL947" s="270"/>
      <c r="AM947" s="270"/>
      <c r="AN947" s="271"/>
      <c r="AO947" s="270"/>
      <c r="AP947" s="271"/>
      <c r="AQ947" s="270"/>
      <c r="AR947" s="270"/>
      <c r="AS947" s="275"/>
      <c r="AT947" s="270"/>
      <c r="AU947" s="275"/>
      <c r="AV947" s="271"/>
      <c r="AW947" s="270"/>
      <c r="AX947" s="270"/>
      <c r="AY947" s="270"/>
      <c r="AZ947" s="270"/>
      <c r="BA947" s="270"/>
      <c r="BB947" s="270"/>
    </row>
    <row r="948" spans="29:54" x14ac:dyDescent="0.25">
      <c r="AC948" s="270"/>
      <c r="AD948" s="271"/>
      <c r="AE948" s="270"/>
      <c r="AF948" s="271"/>
      <c r="AI948" s="270"/>
      <c r="AJ948" s="271"/>
      <c r="AK948" s="270"/>
      <c r="AL948" s="270"/>
      <c r="AM948" s="270"/>
      <c r="AN948" s="271"/>
      <c r="AO948" s="270"/>
      <c r="AP948" s="271"/>
      <c r="AQ948" s="270"/>
      <c r="AR948" s="270"/>
      <c r="AS948" s="275"/>
      <c r="AT948" s="270"/>
      <c r="AU948" s="275"/>
      <c r="AV948" s="271"/>
      <c r="AW948" s="270"/>
      <c r="AX948" s="270"/>
      <c r="AY948" s="270"/>
      <c r="AZ948" s="270"/>
      <c r="BA948" s="270"/>
      <c r="BB948" s="270"/>
    </row>
    <row r="949" spans="29:54" x14ac:dyDescent="0.25">
      <c r="AC949" s="270"/>
      <c r="AD949" s="271"/>
      <c r="AE949" s="270"/>
      <c r="AF949" s="271"/>
      <c r="AI949" s="270"/>
      <c r="AJ949" s="271"/>
      <c r="AK949" s="270"/>
      <c r="AL949" s="270"/>
      <c r="AM949" s="270"/>
      <c r="AN949" s="271"/>
      <c r="AO949" s="270"/>
      <c r="AP949" s="271"/>
      <c r="AQ949" s="270"/>
      <c r="AR949" s="270"/>
      <c r="AS949" s="275"/>
      <c r="AT949" s="270"/>
      <c r="AU949" s="275"/>
      <c r="AV949" s="271"/>
      <c r="AW949" s="270"/>
      <c r="AX949" s="270"/>
      <c r="AY949" s="270"/>
      <c r="AZ949" s="270"/>
      <c r="BA949" s="270"/>
      <c r="BB949" s="270"/>
    </row>
    <row r="950" spans="29:54" x14ac:dyDescent="0.25">
      <c r="AC950" s="270"/>
      <c r="AD950" s="271"/>
      <c r="AE950" s="270"/>
      <c r="AF950" s="271"/>
      <c r="AI950" s="270"/>
      <c r="AJ950" s="271"/>
      <c r="AK950" s="270"/>
      <c r="AL950" s="270"/>
      <c r="AM950" s="270"/>
      <c r="AN950" s="271"/>
      <c r="AO950" s="270"/>
      <c r="AP950" s="271"/>
      <c r="AQ950" s="270"/>
      <c r="AR950" s="270"/>
      <c r="AS950" s="275"/>
      <c r="AT950" s="270"/>
      <c r="AU950" s="275"/>
      <c r="AV950" s="271"/>
      <c r="AW950" s="270"/>
      <c r="AX950" s="270"/>
      <c r="AY950" s="270"/>
      <c r="AZ950" s="270"/>
      <c r="BA950" s="270"/>
      <c r="BB950" s="270"/>
    </row>
    <row r="951" spans="29:54" x14ac:dyDescent="0.25">
      <c r="AC951" s="270"/>
      <c r="AD951" s="271"/>
      <c r="AE951" s="270"/>
      <c r="AF951" s="271"/>
      <c r="AI951" s="270"/>
      <c r="AJ951" s="271"/>
      <c r="AK951" s="270"/>
      <c r="AL951" s="270"/>
      <c r="AM951" s="270"/>
      <c r="AN951" s="271"/>
      <c r="AO951" s="270"/>
      <c r="AP951" s="271"/>
      <c r="AQ951" s="270"/>
      <c r="AR951" s="270"/>
      <c r="AS951" s="275"/>
      <c r="AT951" s="270"/>
      <c r="AU951" s="275"/>
      <c r="AV951" s="271"/>
      <c r="AW951" s="270"/>
      <c r="AX951" s="270"/>
      <c r="AY951" s="270"/>
      <c r="AZ951" s="270"/>
      <c r="BA951" s="270"/>
      <c r="BB951" s="270"/>
    </row>
    <row r="952" spans="29:54" x14ac:dyDescent="0.25">
      <c r="AC952" s="270"/>
      <c r="AD952" s="271"/>
      <c r="AE952" s="270"/>
      <c r="AF952" s="271"/>
      <c r="AI952" s="270"/>
      <c r="AJ952" s="271"/>
      <c r="AK952" s="270"/>
      <c r="AL952" s="270"/>
      <c r="AM952" s="270"/>
      <c r="AN952" s="271"/>
      <c r="AO952" s="270"/>
      <c r="AP952" s="271"/>
      <c r="AQ952" s="270"/>
      <c r="AR952" s="270"/>
      <c r="AS952" s="275"/>
      <c r="AT952" s="270"/>
      <c r="AU952" s="275"/>
      <c r="AV952" s="271"/>
      <c r="AW952" s="270"/>
      <c r="AX952" s="270"/>
      <c r="AY952" s="270"/>
      <c r="AZ952" s="270"/>
      <c r="BA952" s="270"/>
      <c r="BB952" s="270"/>
    </row>
    <row r="953" spans="29:54" x14ac:dyDescent="0.25">
      <c r="AC953" s="270"/>
      <c r="AD953" s="271"/>
      <c r="AE953" s="270"/>
      <c r="AF953" s="271"/>
      <c r="AI953" s="270"/>
      <c r="AJ953" s="271"/>
      <c r="AK953" s="270"/>
      <c r="AL953" s="270"/>
      <c r="AM953" s="270"/>
      <c r="AN953" s="271"/>
      <c r="AO953" s="270"/>
      <c r="AP953" s="271"/>
      <c r="AQ953" s="270"/>
      <c r="AR953" s="270"/>
      <c r="AS953" s="275"/>
      <c r="AT953" s="270"/>
      <c r="AU953" s="275"/>
      <c r="AV953" s="271"/>
      <c r="AW953" s="270"/>
      <c r="AX953" s="270"/>
      <c r="AY953" s="270"/>
      <c r="AZ953" s="270"/>
      <c r="BA953" s="270"/>
      <c r="BB953" s="270"/>
    </row>
    <row r="954" spans="29:54" x14ac:dyDescent="0.25">
      <c r="AC954" s="270"/>
      <c r="AD954" s="271"/>
      <c r="AE954" s="270"/>
      <c r="AF954" s="271"/>
      <c r="AI954" s="270"/>
      <c r="AJ954" s="271"/>
      <c r="AK954" s="270"/>
      <c r="AL954" s="270"/>
      <c r="AM954" s="270"/>
      <c r="AN954" s="271"/>
      <c r="AO954" s="270"/>
      <c r="AP954" s="271"/>
      <c r="AQ954" s="270"/>
      <c r="AR954" s="270"/>
      <c r="AS954" s="275"/>
      <c r="AT954" s="270"/>
      <c r="AU954" s="275"/>
      <c r="AV954" s="271"/>
      <c r="AW954" s="270"/>
      <c r="AX954" s="270"/>
      <c r="AY954" s="270"/>
      <c r="AZ954" s="270"/>
      <c r="BA954" s="270"/>
      <c r="BB954" s="270"/>
    </row>
    <row r="955" spans="29:54" x14ac:dyDescent="0.25">
      <c r="AC955" s="270"/>
      <c r="AD955" s="271"/>
      <c r="AE955" s="270"/>
      <c r="AF955" s="271"/>
      <c r="AI955" s="270"/>
      <c r="AJ955" s="271"/>
      <c r="AK955" s="270"/>
      <c r="AL955" s="270"/>
      <c r="AM955" s="270"/>
      <c r="AN955" s="271"/>
      <c r="AO955" s="270"/>
      <c r="AP955" s="271"/>
      <c r="AQ955" s="270"/>
      <c r="AR955" s="270"/>
      <c r="AS955" s="275"/>
      <c r="AT955" s="270"/>
      <c r="AU955" s="275"/>
      <c r="AV955" s="271"/>
      <c r="AW955" s="270"/>
      <c r="AX955" s="270"/>
      <c r="AY955" s="270"/>
      <c r="AZ955" s="270"/>
      <c r="BA955" s="270"/>
      <c r="BB955" s="270"/>
    </row>
    <row r="956" spans="29:54" x14ac:dyDescent="0.25">
      <c r="AC956" s="270"/>
      <c r="AD956" s="271"/>
      <c r="AE956" s="270"/>
      <c r="AF956" s="271"/>
      <c r="AI956" s="270"/>
      <c r="AJ956" s="271"/>
      <c r="AK956" s="270"/>
      <c r="AL956" s="270"/>
      <c r="AM956" s="270"/>
      <c r="AN956" s="271"/>
      <c r="AO956" s="270"/>
      <c r="AP956" s="271"/>
      <c r="AQ956" s="270"/>
      <c r="AR956" s="270"/>
      <c r="AS956" s="275"/>
      <c r="AT956" s="270"/>
      <c r="AU956" s="275"/>
      <c r="AV956" s="271"/>
      <c r="AW956" s="270"/>
      <c r="AX956" s="270"/>
      <c r="AY956" s="270"/>
      <c r="AZ956" s="270"/>
      <c r="BA956" s="270"/>
      <c r="BB956" s="270"/>
    </row>
    <row r="957" spans="29:54" x14ac:dyDescent="0.25">
      <c r="AC957" s="270"/>
      <c r="AD957" s="271"/>
      <c r="AE957" s="270"/>
      <c r="AF957" s="271"/>
      <c r="AI957" s="270"/>
      <c r="AJ957" s="271"/>
      <c r="AK957" s="270"/>
      <c r="AL957" s="270"/>
      <c r="AM957" s="270"/>
      <c r="AN957" s="271"/>
      <c r="AO957" s="270"/>
      <c r="AP957" s="271"/>
      <c r="AQ957" s="270"/>
      <c r="AR957" s="270"/>
      <c r="AS957" s="275"/>
      <c r="AT957" s="270"/>
      <c r="AU957" s="275"/>
      <c r="AV957" s="271"/>
      <c r="AW957" s="270"/>
      <c r="AX957" s="270"/>
      <c r="AY957" s="270"/>
      <c r="AZ957" s="270"/>
      <c r="BA957" s="270"/>
      <c r="BB957" s="270"/>
    </row>
    <row r="958" spans="29:54" x14ac:dyDescent="0.25">
      <c r="AC958" s="270"/>
      <c r="AD958" s="271"/>
      <c r="AE958" s="270"/>
      <c r="AF958" s="271"/>
      <c r="AI958" s="270"/>
      <c r="AJ958" s="271"/>
      <c r="AK958" s="270"/>
      <c r="AL958" s="270"/>
      <c r="AM958" s="270"/>
      <c r="AN958" s="271"/>
      <c r="AO958" s="270"/>
      <c r="AP958" s="271"/>
      <c r="AQ958" s="270"/>
      <c r="AR958" s="270"/>
      <c r="AS958" s="275"/>
      <c r="AT958" s="270"/>
      <c r="AU958" s="275"/>
      <c r="AV958" s="271"/>
      <c r="AW958" s="270"/>
      <c r="AX958" s="270"/>
      <c r="AY958" s="270"/>
      <c r="AZ958" s="270"/>
      <c r="BA958" s="270"/>
      <c r="BB958" s="270"/>
    </row>
    <row r="959" spans="29:54" x14ac:dyDescent="0.25">
      <c r="AC959" s="270"/>
      <c r="AD959" s="271"/>
      <c r="AE959" s="270"/>
      <c r="AF959" s="271"/>
      <c r="AI959" s="270"/>
      <c r="AJ959" s="271"/>
      <c r="AK959" s="270"/>
      <c r="AL959" s="270"/>
      <c r="AM959" s="270"/>
      <c r="AN959" s="271"/>
      <c r="AO959" s="270"/>
      <c r="AP959" s="271"/>
      <c r="AQ959" s="270"/>
      <c r="AR959" s="270"/>
      <c r="AS959" s="275"/>
      <c r="AT959" s="270"/>
      <c r="AU959" s="275"/>
      <c r="AV959" s="271"/>
      <c r="AW959" s="270"/>
      <c r="AX959" s="270"/>
      <c r="AY959" s="270"/>
      <c r="AZ959" s="270"/>
      <c r="BA959" s="270"/>
      <c r="BB959" s="270"/>
    </row>
    <row r="960" spans="29:54" x14ac:dyDescent="0.25">
      <c r="AC960" s="270"/>
      <c r="AD960" s="271"/>
      <c r="AE960" s="270"/>
      <c r="AF960" s="271"/>
      <c r="AI960" s="270"/>
      <c r="AJ960" s="271"/>
      <c r="AK960" s="270"/>
      <c r="AL960" s="270"/>
      <c r="AM960" s="270"/>
      <c r="AN960" s="271"/>
      <c r="AO960" s="270"/>
      <c r="AP960" s="271"/>
      <c r="AQ960" s="270"/>
      <c r="AR960" s="270"/>
      <c r="AS960" s="275"/>
      <c r="AT960" s="270"/>
      <c r="AU960" s="275"/>
      <c r="AV960" s="271"/>
      <c r="AW960" s="270"/>
      <c r="AX960" s="270"/>
      <c r="AY960" s="270"/>
      <c r="AZ960" s="270"/>
      <c r="BA960" s="270"/>
      <c r="BB960" s="270"/>
    </row>
    <row r="961" spans="29:54" x14ac:dyDescent="0.25">
      <c r="AC961" s="270"/>
      <c r="AD961" s="271"/>
      <c r="AE961" s="270"/>
      <c r="AF961" s="271"/>
      <c r="AI961" s="270"/>
      <c r="AJ961" s="271"/>
      <c r="AK961" s="270"/>
      <c r="AL961" s="270"/>
      <c r="AM961" s="270"/>
      <c r="AN961" s="271"/>
      <c r="AO961" s="270"/>
      <c r="AP961" s="271"/>
      <c r="AQ961" s="270"/>
      <c r="AR961" s="270"/>
      <c r="AS961" s="275"/>
      <c r="AT961" s="270"/>
      <c r="AU961" s="275"/>
      <c r="AV961" s="271"/>
      <c r="AW961" s="270"/>
      <c r="AX961" s="270"/>
      <c r="AY961" s="270"/>
      <c r="AZ961" s="270"/>
      <c r="BA961" s="270"/>
      <c r="BB961" s="270"/>
    </row>
    <row r="962" spans="29:54" x14ac:dyDescent="0.25">
      <c r="AC962" s="270"/>
      <c r="AD962" s="271"/>
      <c r="AE962" s="270"/>
      <c r="AF962" s="271"/>
      <c r="AI962" s="270"/>
      <c r="AJ962" s="271"/>
      <c r="AK962" s="270"/>
      <c r="AL962" s="270"/>
      <c r="AM962" s="270"/>
      <c r="AN962" s="271"/>
      <c r="AO962" s="270"/>
      <c r="AP962" s="271"/>
      <c r="AQ962" s="270"/>
      <c r="AR962" s="270"/>
      <c r="AS962" s="275"/>
      <c r="AT962" s="270"/>
      <c r="AU962" s="275"/>
      <c r="AV962" s="271"/>
      <c r="AW962" s="270"/>
      <c r="AX962" s="270"/>
      <c r="AY962" s="270"/>
      <c r="AZ962" s="270"/>
      <c r="BA962" s="270"/>
      <c r="BB962" s="270"/>
    </row>
    <row r="963" spans="29:54" x14ac:dyDescent="0.25">
      <c r="AC963" s="270"/>
      <c r="AD963" s="271"/>
      <c r="AE963" s="270"/>
      <c r="AF963" s="271"/>
      <c r="AI963" s="270"/>
      <c r="AJ963" s="271"/>
      <c r="AK963" s="270"/>
      <c r="AL963" s="270"/>
      <c r="AM963" s="270"/>
      <c r="AN963" s="271"/>
      <c r="AO963" s="270"/>
      <c r="AP963" s="271"/>
      <c r="AQ963" s="270"/>
      <c r="AR963" s="270"/>
      <c r="AS963" s="275"/>
      <c r="AT963" s="270"/>
      <c r="AU963" s="275"/>
      <c r="AV963" s="271"/>
      <c r="AW963" s="270"/>
      <c r="AX963" s="270"/>
      <c r="AY963" s="270"/>
      <c r="AZ963" s="270"/>
      <c r="BA963" s="270"/>
      <c r="BB963" s="270"/>
    </row>
    <row r="964" spans="29:54" x14ac:dyDescent="0.25">
      <c r="AC964" s="270"/>
      <c r="AD964" s="271"/>
      <c r="AE964" s="270"/>
      <c r="AF964" s="271"/>
      <c r="AI964" s="270"/>
      <c r="AJ964" s="271"/>
      <c r="AK964" s="270"/>
      <c r="AL964" s="270"/>
      <c r="AM964" s="270"/>
      <c r="AN964" s="271"/>
      <c r="AO964" s="270"/>
      <c r="AP964" s="271"/>
      <c r="AQ964" s="270"/>
      <c r="AR964" s="270"/>
      <c r="AS964" s="275"/>
      <c r="AT964" s="270"/>
      <c r="AU964" s="275"/>
      <c r="AV964" s="271"/>
      <c r="AW964" s="270"/>
      <c r="AX964" s="270"/>
      <c r="AY964" s="270"/>
      <c r="AZ964" s="270"/>
      <c r="BA964" s="270"/>
      <c r="BB964" s="270"/>
    </row>
    <row r="965" spans="29:54" x14ac:dyDescent="0.25">
      <c r="AC965" s="270"/>
      <c r="AD965" s="271"/>
      <c r="AE965" s="270"/>
      <c r="AF965" s="271"/>
      <c r="AI965" s="270"/>
      <c r="AJ965" s="271"/>
      <c r="AK965" s="270"/>
      <c r="AL965" s="270"/>
      <c r="AM965" s="270"/>
      <c r="AN965" s="271"/>
      <c r="AO965" s="270"/>
      <c r="AP965" s="271"/>
      <c r="AQ965" s="270"/>
      <c r="AR965" s="270"/>
      <c r="AS965" s="275"/>
      <c r="AT965" s="270"/>
      <c r="AU965" s="275"/>
      <c r="AV965" s="271"/>
      <c r="AW965" s="270"/>
      <c r="AX965" s="270"/>
      <c r="AY965" s="270"/>
      <c r="AZ965" s="270"/>
      <c r="BA965" s="270"/>
      <c r="BB965" s="270"/>
    </row>
    <row r="966" spans="29:54" x14ac:dyDescent="0.25">
      <c r="AC966" s="270"/>
      <c r="AD966" s="271"/>
      <c r="AE966" s="270"/>
      <c r="AF966" s="271"/>
      <c r="AI966" s="270"/>
      <c r="AJ966" s="271"/>
      <c r="AK966" s="270"/>
      <c r="AL966" s="270"/>
      <c r="AM966" s="270"/>
      <c r="AN966" s="271"/>
      <c r="AO966" s="270"/>
      <c r="AP966" s="271"/>
      <c r="AQ966" s="270"/>
      <c r="AR966" s="270"/>
      <c r="AS966" s="275"/>
      <c r="AT966" s="270"/>
      <c r="AU966" s="275"/>
      <c r="AV966" s="271"/>
      <c r="AW966" s="270"/>
      <c r="AX966" s="270"/>
      <c r="AY966" s="270"/>
      <c r="AZ966" s="270"/>
      <c r="BA966" s="270"/>
      <c r="BB966" s="270"/>
    </row>
    <row r="967" spans="29:54" x14ac:dyDescent="0.25">
      <c r="AC967" s="270"/>
      <c r="AD967" s="271"/>
      <c r="AE967" s="270"/>
      <c r="AF967" s="271"/>
      <c r="AI967" s="270"/>
      <c r="AJ967" s="271"/>
      <c r="AK967" s="270"/>
      <c r="AL967" s="270"/>
      <c r="AM967" s="270"/>
      <c r="AN967" s="271"/>
      <c r="AO967" s="270"/>
      <c r="AP967" s="271"/>
      <c r="AQ967" s="270"/>
      <c r="AR967" s="270"/>
      <c r="AS967" s="275"/>
      <c r="AT967" s="270"/>
      <c r="AU967" s="275"/>
      <c r="AV967" s="271"/>
      <c r="AW967" s="270"/>
      <c r="AX967" s="270"/>
      <c r="AY967" s="270"/>
      <c r="AZ967" s="270"/>
      <c r="BA967" s="270"/>
      <c r="BB967" s="270"/>
    </row>
    <row r="968" spans="29:54" x14ac:dyDescent="0.25">
      <c r="AC968" s="270"/>
      <c r="AD968" s="271"/>
      <c r="AE968" s="270"/>
      <c r="AF968" s="271"/>
      <c r="AI968" s="270"/>
      <c r="AJ968" s="271"/>
      <c r="AK968" s="270"/>
      <c r="AL968" s="270"/>
      <c r="AM968" s="270"/>
      <c r="AN968" s="271"/>
      <c r="AO968" s="270"/>
      <c r="AP968" s="271"/>
      <c r="AQ968" s="270"/>
      <c r="AR968" s="270"/>
      <c r="AS968" s="275"/>
      <c r="AT968" s="270"/>
      <c r="AU968" s="275"/>
      <c r="AV968" s="271"/>
      <c r="AW968" s="270"/>
      <c r="AX968" s="270"/>
      <c r="AY968" s="270"/>
      <c r="AZ968" s="270"/>
      <c r="BA968" s="270"/>
      <c r="BB968" s="270"/>
    </row>
    <row r="969" spans="29:54" x14ac:dyDescent="0.25">
      <c r="AC969" s="270"/>
      <c r="AD969" s="271"/>
      <c r="AE969" s="270"/>
      <c r="AF969" s="271"/>
      <c r="AI969" s="270"/>
      <c r="AJ969" s="271"/>
      <c r="AK969" s="270"/>
      <c r="AL969" s="270"/>
      <c r="AM969" s="270"/>
      <c r="AN969" s="271"/>
      <c r="AO969" s="270"/>
      <c r="AP969" s="271"/>
      <c r="AQ969" s="270"/>
      <c r="AR969" s="270"/>
      <c r="AS969" s="275"/>
      <c r="AT969" s="270"/>
      <c r="AU969" s="275"/>
      <c r="AV969" s="271"/>
      <c r="AW969" s="270"/>
      <c r="AX969" s="270"/>
      <c r="AY969" s="270"/>
      <c r="AZ969" s="270"/>
      <c r="BA969" s="270"/>
      <c r="BB969" s="270"/>
    </row>
    <row r="970" spans="29:54" x14ac:dyDescent="0.25">
      <c r="AC970" s="270"/>
      <c r="AD970" s="271"/>
      <c r="AE970" s="270"/>
      <c r="AF970" s="271"/>
      <c r="AI970" s="270"/>
      <c r="AJ970" s="271"/>
      <c r="AK970" s="270"/>
      <c r="AL970" s="270"/>
      <c r="AM970" s="270"/>
      <c r="AN970" s="271"/>
      <c r="AO970" s="270"/>
      <c r="AP970" s="271"/>
      <c r="AQ970" s="270"/>
      <c r="AR970" s="270"/>
      <c r="AS970" s="275"/>
      <c r="AT970" s="270"/>
      <c r="AU970" s="275"/>
      <c r="AV970" s="271"/>
      <c r="AW970" s="270"/>
      <c r="AX970" s="270"/>
      <c r="AY970" s="270"/>
      <c r="AZ970" s="270"/>
      <c r="BA970" s="270"/>
      <c r="BB970" s="270"/>
    </row>
    <row r="971" spans="29:54" x14ac:dyDescent="0.25">
      <c r="AC971" s="270"/>
      <c r="AD971" s="271"/>
      <c r="AE971" s="270"/>
      <c r="AF971" s="271"/>
      <c r="AI971" s="270"/>
      <c r="AJ971" s="271"/>
      <c r="AK971" s="270"/>
      <c r="AL971" s="270"/>
      <c r="AM971" s="270"/>
      <c r="AN971" s="271"/>
      <c r="AO971" s="270"/>
      <c r="AP971" s="271"/>
      <c r="AQ971" s="270"/>
      <c r="AR971" s="270"/>
      <c r="AS971" s="275"/>
      <c r="AT971" s="270"/>
      <c r="AU971" s="275"/>
      <c r="AV971" s="271"/>
      <c r="AW971" s="270"/>
      <c r="AX971" s="270"/>
      <c r="AY971" s="270"/>
      <c r="AZ971" s="270"/>
      <c r="BA971" s="270"/>
      <c r="BB971" s="270"/>
    </row>
    <row r="972" spans="29:54" x14ac:dyDescent="0.25">
      <c r="AC972" s="270"/>
      <c r="AD972" s="271"/>
      <c r="AE972" s="270"/>
      <c r="AF972" s="271"/>
      <c r="AI972" s="270"/>
      <c r="AJ972" s="271"/>
      <c r="AK972" s="270"/>
      <c r="AL972" s="270"/>
      <c r="AM972" s="270"/>
      <c r="AN972" s="271"/>
      <c r="AO972" s="270"/>
      <c r="AP972" s="271"/>
      <c r="AQ972" s="270"/>
      <c r="AR972" s="270"/>
      <c r="AS972" s="275"/>
      <c r="AT972" s="270"/>
      <c r="AU972" s="275"/>
      <c r="AV972" s="271"/>
      <c r="AW972" s="270"/>
      <c r="AX972" s="270"/>
      <c r="AY972" s="270"/>
      <c r="AZ972" s="270"/>
      <c r="BA972" s="270"/>
      <c r="BB972" s="270"/>
    </row>
    <row r="973" spans="29:54" x14ac:dyDescent="0.25">
      <c r="AC973" s="270"/>
      <c r="AD973" s="271"/>
      <c r="AE973" s="270"/>
      <c r="AF973" s="271"/>
      <c r="AI973" s="270"/>
      <c r="AJ973" s="271"/>
      <c r="AK973" s="270"/>
      <c r="AL973" s="270"/>
      <c r="AM973" s="270"/>
      <c r="AN973" s="271"/>
      <c r="AO973" s="270"/>
      <c r="AP973" s="271"/>
      <c r="AQ973" s="270"/>
      <c r="AR973" s="270"/>
      <c r="AS973" s="275"/>
      <c r="AT973" s="270"/>
      <c r="AU973" s="275"/>
      <c r="AV973" s="271"/>
      <c r="AW973" s="270"/>
      <c r="AX973" s="270"/>
      <c r="AY973" s="270"/>
      <c r="AZ973" s="270"/>
      <c r="BA973" s="270"/>
      <c r="BB973" s="270"/>
    </row>
    <row r="974" spans="29:54" x14ac:dyDescent="0.25">
      <c r="AC974" s="270"/>
      <c r="AD974" s="271"/>
      <c r="AE974" s="270"/>
      <c r="AF974" s="271"/>
      <c r="AI974" s="270"/>
      <c r="AJ974" s="271"/>
      <c r="AK974" s="270"/>
      <c r="AL974" s="270"/>
      <c r="AM974" s="270"/>
      <c r="AN974" s="271"/>
      <c r="AO974" s="270"/>
      <c r="AP974" s="271"/>
      <c r="AQ974" s="270"/>
      <c r="AR974" s="270"/>
      <c r="AS974" s="275"/>
      <c r="AT974" s="270"/>
      <c r="AU974" s="275"/>
      <c r="AV974" s="271"/>
      <c r="AW974" s="270"/>
      <c r="AX974" s="270"/>
      <c r="AY974" s="270"/>
      <c r="AZ974" s="270"/>
      <c r="BA974" s="270"/>
      <c r="BB974" s="270"/>
    </row>
    <row r="975" spans="29:54" x14ac:dyDescent="0.25">
      <c r="AC975" s="270"/>
      <c r="AD975" s="271"/>
      <c r="AE975" s="270"/>
      <c r="AF975" s="271"/>
      <c r="AI975" s="270"/>
      <c r="AJ975" s="271"/>
      <c r="AK975" s="270"/>
      <c r="AL975" s="270"/>
      <c r="AM975" s="270"/>
      <c r="AN975" s="271"/>
      <c r="AO975" s="270"/>
      <c r="AP975" s="271"/>
      <c r="AQ975" s="270"/>
      <c r="AR975" s="270"/>
      <c r="AS975" s="275"/>
      <c r="AT975" s="270"/>
      <c r="AU975" s="275"/>
      <c r="AV975" s="271"/>
      <c r="AW975" s="270"/>
      <c r="AX975" s="270"/>
      <c r="AY975" s="270"/>
      <c r="AZ975" s="270"/>
      <c r="BA975" s="270"/>
      <c r="BB975" s="270"/>
    </row>
    <row r="976" spans="29:54" x14ac:dyDescent="0.25">
      <c r="AC976" s="270"/>
      <c r="AD976" s="271"/>
      <c r="AE976" s="270"/>
      <c r="AF976" s="271"/>
      <c r="AI976" s="270"/>
      <c r="AJ976" s="271"/>
      <c r="AK976" s="270"/>
      <c r="AL976" s="270"/>
      <c r="AM976" s="270"/>
      <c r="AN976" s="271"/>
      <c r="AO976" s="270"/>
      <c r="AP976" s="271"/>
      <c r="AQ976" s="270"/>
      <c r="AR976" s="270"/>
      <c r="AS976" s="275"/>
      <c r="AT976" s="270"/>
      <c r="AU976" s="275"/>
      <c r="AV976" s="271"/>
      <c r="AW976" s="270"/>
      <c r="AX976" s="270"/>
      <c r="AY976" s="270"/>
      <c r="AZ976" s="270"/>
      <c r="BA976" s="270"/>
      <c r="BB976" s="270"/>
    </row>
    <row r="977" spans="29:54" x14ac:dyDescent="0.25">
      <c r="AC977" s="270"/>
      <c r="AD977" s="271"/>
      <c r="AE977" s="270"/>
      <c r="AF977" s="271"/>
      <c r="AI977" s="270"/>
      <c r="AJ977" s="271"/>
      <c r="AK977" s="270"/>
      <c r="AL977" s="270"/>
      <c r="AM977" s="270"/>
      <c r="AN977" s="271"/>
      <c r="AO977" s="270"/>
      <c r="AP977" s="271"/>
      <c r="AQ977" s="270"/>
      <c r="AR977" s="270"/>
      <c r="AS977" s="275"/>
      <c r="AT977" s="270"/>
      <c r="AU977" s="275"/>
      <c r="AV977" s="271"/>
      <c r="AW977" s="270"/>
      <c r="AX977" s="270"/>
      <c r="AY977" s="270"/>
      <c r="AZ977" s="270"/>
      <c r="BA977" s="270"/>
      <c r="BB977" s="270"/>
    </row>
    <row r="978" spans="29:54" x14ac:dyDescent="0.25">
      <c r="AC978" s="270"/>
      <c r="AD978" s="271"/>
      <c r="AE978" s="270"/>
      <c r="AF978" s="271"/>
      <c r="AI978" s="270"/>
      <c r="AJ978" s="271"/>
      <c r="AK978" s="270"/>
      <c r="AL978" s="270"/>
      <c r="AM978" s="270"/>
      <c r="AN978" s="271"/>
      <c r="AO978" s="270"/>
      <c r="AP978" s="271"/>
      <c r="AQ978" s="270"/>
      <c r="AR978" s="270"/>
      <c r="AS978" s="275"/>
      <c r="AT978" s="270"/>
      <c r="AU978" s="275"/>
      <c r="AV978" s="271"/>
      <c r="AW978" s="270"/>
      <c r="AX978" s="270"/>
      <c r="AY978" s="270"/>
      <c r="AZ978" s="270"/>
      <c r="BA978" s="270"/>
      <c r="BB978" s="270"/>
    </row>
    <row r="979" spans="29:54" x14ac:dyDescent="0.25">
      <c r="AC979" s="270"/>
      <c r="AD979" s="271"/>
      <c r="AE979" s="270"/>
      <c r="AF979" s="271"/>
      <c r="AI979" s="270"/>
      <c r="AJ979" s="271"/>
      <c r="AK979" s="270"/>
      <c r="AL979" s="270"/>
      <c r="AM979" s="270"/>
      <c r="AN979" s="271"/>
      <c r="AO979" s="270"/>
      <c r="AP979" s="271"/>
      <c r="AQ979" s="270"/>
      <c r="AR979" s="270"/>
      <c r="AS979" s="275"/>
      <c r="AT979" s="270"/>
      <c r="AU979" s="275"/>
      <c r="AV979" s="271"/>
      <c r="AW979" s="270"/>
      <c r="AX979" s="270"/>
      <c r="AY979" s="270"/>
      <c r="AZ979" s="270"/>
      <c r="BA979" s="270"/>
      <c r="BB979" s="270"/>
    </row>
    <row r="980" spans="29:54" x14ac:dyDescent="0.25">
      <c r="AC980" s="270"/>
      <c r="AD980" s="271"/>
      <c r="AE980" s="270"/>
      <c r="AF980" s="271"/>
      <c r="AI980" s="270"/>
      <c r="AJ980" s="271"/>
      <c r="AK980" s="270"/>
      <c r="AL980" s="270"/>
      <c r="AM980" s="270"/>
      <c r="AN980" s="271"/>
      <c r="AO980" s="270"/>
      <c r="AP980" s="271"/>
      <c r="AQ980" s="270"/>
      <c r="AR980" s="270"/>
      <c r="AS980" s="275"/>
      <c r="AT980" s="270"/>
      <c r="AU980" s="275"/>
      <c r="AV980" s="271"/>
      <c r="AW980" s="270"/>
      <c r="AX980" s="270"/>
      <c r="AY980" s="270"/>
      <c r="AZ980" s="270"/>
      <c r="BA980" s="270"/>
      <c r="BB980" s="270"/>
    </row>
    <row r="981" spans="29:54" x14ac:dyDescent="0.25">
      <c r="AC981" s="270"/>
      <c r="AD981" s="271"/>
      <c r="AE981" s="270"/>
      <c r="AF981" s="271"/>
      <c r="AI981" s="270"/>
      <c r="AJ981" s="271"/>
      <c r="AK981" s="270"/>
      <c r="AL981" s="270"/>
      <c r="AM981" s="270"/>
      <c r="AN981" s="271"/>
      <c r="AO981" s="270"/>
      <c r="AP981" s="271"/>
      <c r="AQ981" s="270"/>
      <c r="AR981" s="270"/>
      <c r="AS981" s="275"/>
      <c r="AT981" s="270"/>
      <c r="AU981" s="275"/>
      <c r="AV981" s="271"/>
      <c r="AW981" s="270"/>
      <c r="AX981" s="270"/>
      <c r="AY981" s="270"/>
      <c r="AZ981" s="270"/>
      <c r="BA981" s="270"/>
      <c r="BB981" s="270"/>
    </row>
    <row r="982" spans="29:54" x14ac:dyDescent="0.25">
      <c r="AC982" s="270"/>
      <c r="AD982" s="271"/>
      <c r="AE982" s="270"/>
      <c r="AF982" s="271"/>
      <c r="AI982" s="270"/>
      <c r="AJ982" s="271"/>
      <c r="AK982" s="270"/>
      <c r="AL982" s="270"/>
      <c r="AM982" s="270"/>
      <c r="AN982" s="271"/>
      <c r="AO982" s="270"/>
      <c r="AP982" s="271"/>
      <c r="AQ982" s="270"/>
      <c r="AR982" s="270"/>
      <c r="AS982" s="275"/>
      <c r="AT982" s="270"/>
      <c r="AU982" s="275"/>
      <c r="AV982" s="271"/>
      <c r="AW982" s="270"/>
      <c r="AX982" s="270"/>
      <c r="AY982" s="270"/>
      <c r="AZ982" s="270"/>
      <c r="BA982" s="270"/>
      <c r="BB982" s="270"/>
    </row>
    <row r="983" spans="29:54" x14ac:dyDescent="0.25">
      <c r="AC983" s="270"/>
      <c r="AD983" s="271"/>
      <c r="AE983" s="270"/>
      <c r="AF983" s="271"/>
      <c r="AI983" s="270"/>
      <c r="AJ983" s="271"/>
      <c r="AK983" s="270"/>
      <c r="AL983" s="270"/>
      <c r="AM983" s="270"/>
      <c r="AN983" s="271"/>
      <c r="AO983" s="270"/>
      <c r="AP983" s="271"/>
      <c r="AQ983" s="270"/>
      <c r="AR983" s="270"/>
      <c r="AS983" s="275"/>
      <c r="AT983" s="270"/>
      <c r="AU983" s="275"/>
      <c r="AV983" s="271"/>
      <c r="AW983" s="270"/>
      <c r="AX983" s="270"/>
      <c r="AY983" s="270"/>
      <c r="AZ983" s="270"/>
      <c r="BA983" s="270"/>
      <c r="BB983" s="270"/>
    </row>
    <row r="984" spans="29:54" x14ac:dyDescent="0.25">
      <c r="AC984" s="270"/>
      <c r="AD984" s="271"/>
      <c r="AE984" s="270"/>
      <c r="AF984" s="271"/>
      <c r="AI984" s="270"/>
      <c r="AJ984" s="271"/>
      <c r="AK984" s="270"/>
      <c r="AL984" s="270"/>
      <c r="AM984" s="270"/>
      <c r="AN984" s="271"/>
      <c r="AO984" s="270"/>
      <c r="AP984" s="271"/>
      <c r="AQ984" s="270"/>
      <c r="AR984" s="270"/>
      <c r="AS984" s="275"/>
      <c r="AT984" s="270"/>
      <c r="AU984" s="275"/>
      <c r="AV984" s="271"/>
      <c r="AW984" s="270"/>
      <c r="AX984" s="270"/>
      <c r="AY984" s="270"/>
      <c r="AZ984" s="270"/>
      <c r="BA984" s="270"/>
      <c r="BB984" s="270"/>
    </row>
    <row r="985" spans="29:54" x14ac:dyDescent="0.25">
      <c r="AC985" s="270"/>
      <c r="AD985" s="271"/>
      <c r="AE985" s="270"/>
      <c r="AF985" s="271"/>
      <c r="AI985" s="270"/>
      <c r="AJ985" s="271"/>
      <c r="AK985" s="270"/>
      <c r="AL985" s="270"/>
      <c r="AM985" s="270"/>
      <c r="AN985" s="271"/>
      <c r="AO985" s="270"/>
      <c r="AP985" s="271"/>
      <c r="AQ985" s="270"/>
      <c r="AR985" s="270"/>
      <c r="AS985" s="275"/>
      <c r="AT985" s="270"/>
      <c r="AU985" s="275"/>
      <c r="AV985" s="271"/>
      <c r="AW985" s="270"/>
      <c r="AX985" s="270"/>
      <c r="AY985" s="270"/>
      <c r="AZ985" s="270"/>
      <c r="BA985" s="270"/>
      <c r="BB985" s="270"/>
    </row>
    <row r="986" spans="29:54" x14ac:dyDescent="0.25">
      <c r="AC986" s="270"/>
      <c r="AD986" s="271"/>
      <c r="AE986" s="270"/>
      <c r="AF986" s="271"/>
      <c r="AI986" s="270"/>
      <c r="AJ986" s="271"/>
      <c r="AK986" s="270"/>
      <c r="AL986" s="270"/>
      <c r="AM986" s="270"/>
      <c r="AN986" s="271"/>
      <c r="AO986" s="270"/>
      <c r="AP986" s="271"/>
      <c r="AQ986" s="270"/>
      <c r="AR986" s="270"/>
      <c r="AS986" s="275"/>
      <c r="AT986" s="270"/>
      <c r="AU986" s="275"/>
      <c r="AV986" s="271"/>
      <c r="AW986" s="270"/>
      <c r="AX986" s="270"/>
      <c r="AY986" s="270"/>
      <c r="AZ986" s="270"/>
      <c r="BA986" s="270"/>
      <c r="BB986" s="270"/>
    </row>
    <row r="987" spans="29:54" x14ac:dyDescent="0.25">
      <c r="AC987" s="270"/>
      <c r="AD987" s="271"/>
      <c r="AE987" s="270"/>
      <c r="AF987" s="271"/>
      <c r="AI987" s="270"/>
      <c r="AJ987" s="271"/>
      <c r="AK987" s="270"/>
      <c r="AL987" s="270"/>
      <c r="AM987" s="270"/>
      <c r="AN987" s="271"/>
      <c r="AO987" s="270"/>
      <c r="AP987" s="271"/>
      <c r="AQ987" s="270"/>
      <c r="AR987" s="270"/>
      <c r="AS987" s="275"/>
      <c r="AT987" s="270"/>
      <c r="AU987" s="275"/>
      <c r="AV987" s="271"/>
      <c r="AW987" s="270"/>
      <c r="AX987" s="270"/>
      <c r="AY987" s="270"/>
      <c r="AZ987" s="270"/>
      <c r="BA987" s="270"/>
      <c r="BB987" s="270"/>
    </row>
    <row r="988" spans="29:54" x14ac:dyDescent="0.25">
      <c r="AC988" s="270"/>
      <c r="AD988" s="271"/>
      <c r="AE988" s="270"/>
      <c r="AF988" s="271"/>
      <c r="AI988" s="270"/>
      <c r="AJ988" s="271"/>
      <c r="AK988" s="270"/>
      <c r="AL988" s="270"/>
      <c r="AM988" s="270"/>
      <c r="AN988" s="271"/>
      <c r="AO988" s="270"/>
      <c r="AP988" s="271"/>
      <c r="AQ988" s="270"/>
      <c r="AR988" s="270"/>
      <c r="AS988" s="275"/>
      <c r="AT988" s="270"/>
      <c r="AU988" s="275"/>
      <c r="AV988" s="271"/>
      <c r="AW988" s="270"/>
      <c r="AX988" s="270"/>
      <c r="AY988" s="270"/>
      <c r="AZ988" s="270"/>
      <c r="BA988" s="270"/>
      <c r="BB988" s="270"/>
    </row>
    <row r="989" spans="29:54" x14ac:dyDescent="0.25">
      <c r="AC989" s="270"/>
      <c r="AD989" s="271"/>
      <c r="AE989" s="270"/>
      <c r="AF989" s="271"/>
      <c r="AI989" s="270"/>
      <c r="AJ989" s="271"/>
      <c r="AK989" s="270"/>
      <c r="AL989" s="270"/>
      <c r="AM989" s="270"/>
      <c r="AN989" s="271"/>
      <c r="AO989" s="270"/>
      <c r="AP989" s="271"/>
      <c r="AQ989" s="270"/>
      <c r="AR989" s="270"/>
      <c r="AS989" s="275"/>
      <c r="AT989" s="270"/>
      <c r="AU989" s="275"/>
      <c r="AV989" s="271"/>
      <c r="AW989" s="270"/>
      <c r="AX989" s="270"/>
      <c r="AY989" s="270"/>
      <c r="AZ989" s="270"/>
      <c r="BA989" s="270"/>
      <c r="BB989" s="270"/>
    </row>
    <row r="990" spans="29:54" x14ac:dyDescent="0.25">
      <c r="AC990" s="270"/>
      <c r="AD990" s="271"/>
      <c r="AE990" s="270"/>
      <c r="AF990" s="271"/>
      <c r="AI990" s="270"/>
      <c r="AJ990" s="271"/>
      <c r="AK990" s="270"/>
      <c r="AL990" s="270"/>
      <c r="AM990" s="270"/>
      <c r="AN990" s="271"/>
      <c r="AO990" s="270"/>
      <c r="AP990" s="271"/>
      <c r="AQ990" s="270"/>
      <c r="AR990" s="270"/>
      <c r="AS990" s="275"/>
      <c r="AT990" s="270"/>
      <c r="AU990" s="275"/>
      <c r="AV990" s="271"/>
      <c r="AW990" s="270"/>
      <c r="AX990" s="270"/>
      <c r="AY990" s="270"/>
      <c r="AZ990" s="270"/>
      <c r="BA990" s="270"/>
      <c r="BB990" s="270"/>
    </row>
    <row r="991" spans="29:54" x14ac:dyDescent="0.25">
      <c r="AC991" s="270"/>
      <c r="AD991" s="271"/>
      <c r="AE991" s="270"/>
      <c r="AF991" s="271"/>
      <c r="AI991" s="270"/>
      <c r="AJ991" s="271"/>
      <c r="AK991" s="270"/>
      <c r="AL991" s="270"/>
      <c r="AM991" s="270"/>
      <c r="AN991" s="271"/>
      <c r="AO991" s="270"/>
      <c r="AP991" s="271"/>
      <c r="AQ991" s="270"/>
      <c r="AR991" s="270"/>
      <c r="AS991" s="275"/>
      <c r="AT991" s="270"/>
      <c r="AU991" s="275"/>
      <c r="AV991" s="271"/>
      <c r="AW991" s="270"/>
      <c r="AX991" s="270"/>
      <c r="AY991" s="270"/>
      <c r="AZ991" s="270"/>
      <c r="BA991" s="270"/>
      <c r="BB991" s="270"/>
    </row>
    <row r="992" spans="29:54" x14ac:dyDescent="0.25">
      <c r="AC992" s="270"/>
      <c r="AD992" s="271"/>
      <c r="AE992" s="270"/>
      <c r="AF992" s="271"/>
      <c r="AI992" s="270"/>
      <c r="AJ992" s="271"/>
      <c r="AK992" s="270"/>
      <c r="AL992" s="270"/>
      <c r="AM992" s="270"/>
      <c r="AN992" s="271"/>
      <c r="AO992" s="270"/>
      <c r="AP992" s="271"/>
      <c r="AQ992" s="270"/>
      <c r="AR992" s="270"/>
      <c r="AS992" s="275"/>
      <c r="AT992" s="270"/>
      <c r="AU992" s="275"/>
      <c r="AV992" s="271"/>
      <c r="AW992" s="270"/>
      <c r="AX992" s="270"/>
      <c r="AY992" s="270"/>
      <c r="AZ992" s="270"/>
      <c r="BA992" s="270"/>
      <c r="BB992" s="270"/>
    </row>
    <row r="993" spans="29:54" x14ac:dyDescent="0.25">
      <c r="AC993" s="270"/>
      <c r="AD993" s="271"/>
      <c r="AE993" s="270"/>
      <c r="AF993" s="271"/>
      <c r="AI993" s="270"/>
      <c r="AJ993" s="271"/>
      <c r="AK993" s="270"/>
      <c r="AL993" s="270"/>
      <c r="AM993" s="270"/>
      <c r="AN993" s="271"/>
      <c r="AO993" s="270"/>
      <c r="AP993" s="271"/>
      <c r="AQ993" s="270"/>
      <c r="AR993" s="270"/>
      <c r="AS993" s="275"/>
      <c r="AT993" s="270"/>
      <c r="AU993" s="275"/>
      <c r="AV993" s="271"/>
      <c r="AW993" s="270"/>
      <c r="AX993" s="270"/>
      <c r="AY993" s="270"/>
      <c r="AZ993" s="270"/>
      <c r="BA993" s="270"/>
      <c r="BB993" s="270"/>
    </row>
    <row r="994" spans="29:54" x14ac:dyDescent="0.25">
      <c r="AC994" s="270"/>
      <c r="AD994" s="271"/>
      <c r="AE994" s="270"/>
      <c r="AF994" s="271"/>
      <c r="AI994" s="270"/>
      <c r="AJ994" s="271"/>
      <c r="AK994" s="270"/>
      <c r="AL994" s="270"/>
      <c r="AM994" s="270"/>
      <c r="AN994" s="271"/>
      <c r="AO994" s="270"/>
      <c r="AP994" s="271"/>
      <c r="AQ994" s="270"/>
      <c r="AR994" s="270"/>
      <c r="AS994" s="275"/>
      <c r="AT994" s="270"/>
      <c r="AU994" s="275"/>
      <c r="AV994" s="271"/>
      <c r="AW994" s="270"/>
      <c r="AX994" s="270"/>
      <c r="AY994" s="270"/>
      <c r="AZ994" s="270"/>
      <c r="BA994" s="270"/>
      <c r="BB994" s="270"/>
    </row>
    <row r="995" spans="29:54" x14ac:dyDescent="0.25">
      <c r="AC995" s="270"/>
      <c r="AD995" s="271"/>
      <c r="AE995" s="270"/>
      <c r="AF995" s="271"/>
      <c r="AI995" s="270"/>
      <c r="AJ995" s="271"/>
      <c r="AK995" s="270"/>
      <c r="AL995" s="270"/>
      <c r="AM995" s="270"/>
      <c r="AN995" s="271"/>
      <c r="AO995" s="270"/>
      <c r="AP995" s="271"/>
      <c r="AQ995" s="270"/>
      <c r="AR995" s="270"/>
      <c r="AS995" s="275"/>
      <c r="AT995" s="270"/>
      <c r="AU995" s="275"/>
      <c r="AV995" s="271"/>
      <c r="AW995" s="270"/>
      <c r="AX995" s="270"/>
      <c r="AY995" s="270"/>
      <c r="AZ995" s="270"/>
      <c r="BA995" s="270"/>
      <c r="BB995" s="270"/>
    </row>
    <row r="996" spans="29:54" x14ac:dyDescent="0.25">
      <c r="AC996" s="270"/>
      <c r="AD996" s="271"/>
      <c r="AE996" s="270"/>
      <c r="AF996" s="271"/>
      <c r="AI996" s="270"/>
      <c r="AJ996" s="271"/>
      <c r="AK996" s="270"/>
      <c r="AL996" s="270"/>
      <c r="AM996" s="270"/>
      <c r="AN996" s="271"/>
      <c r="AO996" s="270"/>
      <c r="AP996" s="271"/>
      <c r="AQ996" s="270"/>
      <c r="AR996" s="270"/>
      <c r="AS996" s="275"/>
      <c r="AT996" s="270"/>
      <c r="AU996" s="275"/>
      <c r="AV996" s="271"/>
      <c r="AW996" s="270"/>
      <c r="AX996" s="270"/>
      <c r="AY996" s="270"/>
      <c r="AZ996" s="270"/>
      <c r="BA996" s="270"/>
      <c r="BB996" s="270"/>
    </row>
    <row r="997" spans="29:54" x14ac:dyDescent="0.25">
      <c r="AC997" s="270"/>
      <c r="AD997" s="271"/>
      <c r="AE997" s="270"/>
      <c r="AF997" s="271"/>
      <c r="AI997" s="270"/>
      <c r="AJ997" s="271"/>
      <c r="AK997" s="270"/>
      <c r="AL997" s="270"/>
      <c r="AM997" s="270"/>
      <c r="AN997" s="271"/>
      <c r="AO997" s="270"/>
      <c r="AP997" s="271"/>
      <c r="AQ997" s="270"/>
      <c r="AR997" s="270"/>
      <c r="AS997" s="275"/>
      <c r="AT997" s="270"/>
      <c r="AU997" s="275"/>
      <c r="AV997" s="271"/>
      <c r="AW997" s="270"/>
      <c r="AX997" s="270"/>
      <c r="AY997" s="270"/>
      <c r="AZ997" s="270"/>
      <c r="BA997" s="270"/>
      <c r="BB997" s="270"/>
    </row>
    <row r="998" spans="29:54" x14ac:dyDescent="0.25">
      <c r="AC998" s="270"/>
      <c r="AD998" s="271"/>
      <c r="AE998" s="270"/>
      <c r="AF998" s="271"/>
      <c r="AI998" s="270"/>
      <c r="AJ998" s="271"/>
      <c r="AK998" s="270"/>
      <c r="AL998" s="270"/>
      <c r="AM998" s="270"/>
      <c r="AN998" s="271"/>
      <c r="AO998" s="270"/>
      <c r="AP998" s="271"/>
      <c r="AQ998" s="270"/>
      <c r="AR998" s="270"/>
      <c r="AS998" s="275"/>
      <c r="AT998" s="270"/>
      <c r="AU998" s="275"/>
      <c r="AV998" s="271"/>
      <c r="AW998" s="270"/>
      <c r="AX998" s="270"/>
      <c r="AY998" s="270"/>
      <c r="AZ998" s="270"/>
      <c r="BA998" s="270"/>
      <c r="BB998" s="270"/>
    </row>
    <row r="999" spans="29:54" x14ac:dyDescent="0.25">
      <c r="AC999" s="270"/>
      <c r="AD999" s="271"/>
      <c r="AE999" s="270"/>
      <c r="AF999" s="271"/>
      <c r="AI999" s="270"/>
      <c r="AJ999" s="271"/>
      <c r="AK999" s="270"/>
      <c r="AL999" s="270"/>
      <c r="AM999" s="270"/>
      <c r="AN999" s="271"/>
      <c r="AO999" s="270"/>
      <c r="AP999" s="271"/>
      <c r="AQ999" s="270"/>
      <c r="AR999" s="270"/>
      <c r="AS999" s="275"/>
      <c r="AT999" s="270"/>
      <c r="AU999" s="275"/>
      <c r="AV999" s="271"/>
      <c r="AW999" s="270"/>
      <c r="AX999" s="270"/>
      <c r="AY999" s="270"/>
      <c r="AZ999" s="270"/>
      <c r="BA999" s="270"/>
      <c r="BB999" s="270"/>
    </row>
    <row r="1000" spans="29:54" x14ac:dyDescent="0.25">
      <c r="AC1000" s="270"/>
      <c r="AD1000" s="271"/>
      <c r="AE1000" s="270"/>
      <c r="AF1000" s="271"/>
      <c r="AI1000" s="270"/>
      <c r="AJ1000" s="271"/>
      <c r="AK1000" s="270"/>
      <c r="AL1000" s="270"/>
      <c r="AM1000" s="270"/>
      <c r="AN1000" s="271"/>
      <c r="AO1000" s="270"/>
      <c r="AP1000" s="271"/>
      <c r="AQ1000" s="270"/>
      <c r="AR1000" s="270"/>
      <c r="AS1000" s="275"/>
      <c r="AT1000" s="270"/>
      <c r="AU1000" s="275"/>
      <c r="AV1000" s="271"/>
      <c r="AW1000" s="270"/>
      <c r="AX1000" s="270"/>
      <c r="AY1000" s="270"/>
      <c r="AZ1000" s="270"/>
      <c r="BA1000" s="270"/>
      <c r="BB1000" s="270"/>
    </row>
    <row r="1001" spans="29:54" x14ac:dyDescent="0.25">
      <c r="AC1001" s="270"/>
      <c r="AD1001" s="271"/>
      <c r="AE1001" s="270"/>
      <c r="AF1001" s="271"/>
      <c r="AI1001" s="270"/>
      <c r="AJ1001" s="271"/>
      <c r="AK1001" s="270"/>
      <c r="AL1001" s="270"/>
      <c r="AM1001" s="270"/>
      <c r="AN1001" s="271"/>
      <c r="AO1001" s="270"/>
      <c r="AP1001" s="271"/>
      <c r="AQ1001" s="270"/>
      <c r="AR1001" s="270"/>
      <c r="AS1001" s="275"/>
      <c r="AT1001" s="270"/>
      <c r="AU1001" s="275"/>
      <c r="AV1001" s="271"/>
      <c r="AW1001" s="270"/>
      <c r="AX1001" s="270"/>
      <c r="AY1001" s="270"/>
      <c r="AZ1001" s="270"/>
      <c r="BA1001" s="270"/>
      <c r="BB1001" s="270"/>
    </row>
    <row r="1002" spans="29:54" x14ac:dyDescent="0.25">
      <c r="AC1002" s="270"/>
      <c r="AD1002" s="271"/>
      <c r="AE1002" s="270"/>
      <c r="AF1002" s="271"/>
      <c r="AI1002" s="270"/>
      <c r="AJ1002" s="271"/>
      <c r="AK1002" s="270"/>
      <c r="AL1002" s="270"/>
      <c r="AM1002" s="270"/>
      <c r="AN1002" s="271"/>
      <c r="AO1002" s="270"/>
      <c r="AP1002" s="271"/>
      <c r="AQ1002" s="270"/>
      <c r="AR1002" s="270"/>
      <c r="AS1002" s="275"/>
      <c r="AT1002" s="270"/>
      <c r="AU1002" s="275"/>
      <c r="AV1002" s="271"/>
      <c r="AW1002" s="270"/>
      <c r="AX1002" s="270"/>
      <c r="AY1002" s="270"/>
      <c r="AZ1002" s="270"/>
      <c r="BA1002" s="270"/>
      <c r="BB1002" s="270"/>
    </row>
    <row r="1003" spans="29:54" x14ac:dyDescent="0.25">
      <c r="AC1003" s="270"/>
      <c r="AD1003" s="271"/>
      <c r="AE1003" s="270"/>
      <c r="AF1003" s="271"/>
      <c r="AI1003" s="270"/>
      <c r="AJ1003" s="271"/>
      <c r="AK1003" s="270"/>
      <c r="AL1003" s="270"/>
      <c r="AM1003" s="270"/>
      <c r="AN1003" s="271"/>
      <c r="AO1003" s="270"/>
      <c r="AP1003" s="271"/>
      <c r="AQ1003" s="270"/>
      <c r="AR1003" s="270"/>
      <c r="AS1003" s="275"/>
      <c r="AT1003" s="270"/>
      <c r="AU1003" s="275"/>
      <c r="AV1003" s="271"/>
      <c r="AW1003" s="270"/>
      <c r="AX1003" s="270"/>
      <c r="AY1003" s="270"/>
      <c r="AZ1003" s="270"/>
      <c r="BA1003" s="270"/>
      <c r="BB1003" s="270"/>
    </row>
    <row r="1004" spans="29:54" x14ac:dyDescent="0.25">
      <c r="AC1004" s="270"/>
      <c r="AD1004" s="271"/>
      <c r="AE1004" s="270"/>
      <c r="AF1004" s="271"/>
      <c r="AI1004" s="270"/>
      <c r="AJ1004" s="271"/>
      <c r="AK1004" s="270"/>
      <c r="AL1004" s="270"/>
      <c r="AM1004" s="270"/>
      <c r="AN1004" s="271"/>
      <c r="AO1004" s="270"/>
      <c r="AP1004" s="271"/>
      <c r="AQ1004" s="270"/>
      <c r="AR1004" s="270"/>
      <c r="AS1004" s="275"/>
      <c r="AT1004" s="270"/>
      <c r="AU1004" s="275"/>
      <c r="AV1004" s="271"/>
      <c r="AW1004" s="270"/>
      <c r="AX1004" s="270"/>
      <c r="AY1004" s="270"/>
      <c r="AZ1004" s="270"/>
      <c r="BA1004" s="270"/>
      <c r="BB1004" s="270"/>
    </row>
    <row r="1005" spans="29:54" x14ac:dyDescent="0.25">
      <c r="AC1005" s="270"/>
      <c r="AD1005" s="271"/>
      <c r="AE1005" s="270"/>
      <c r="AF1005" s="271"/>
      <c r="AI1005" s="270"/>
      <c r="AJ1005" s="271"/>
      <c r="AK1005" s="270"/>
      <c r="AL1005" s="270"/>
      <c r="AM1005" s="270"/>
      <c r="AN1005" s="271"/>
      <c r="AO1005" s="270"/>
      <c r="AP1005" s="271"/>
      <c r="AQ1005" s="270"/>
      <c r="AR1005" s="270"/>
      <c r="AS1005" s="275"/>
      <c r="AT1005" s="270"/>
      <c r="AU1005" s="275"/>
      <c r="AV1005" s="271"/>
      <c r="AW1005" s="270"/>
      <c r="AX1005" s="270"/>
      <c r="AY1005" s="270"/>
      <c r="AZ1005" s="270"/>
      <c r="BA1005" s="270"/>
      <c r="BB1005" s="270"/>
    </row>
    <row r="1006" spans="29:54" x14ac:dyDescent="0.25">
      <c r="AC1006" s="270"/>
      <c r="AD1006" s="271"/>
      <c r="AE1006" s="270"/>
      <c r="AF1006" s="271"/>
      <c r="AI1006" s="270"/>
      <c r="AJ1006" s="271"/>
      <c r="AK1006" s="270"/>
      <c r="AL1006" s="270"/>
      <c r="AM1006" s="270"/>
      <c r="AN1006" s="271"/>
      <c r="AO1006" s="270"/>
      <c r="AP1006" s="271"/>
      <c r="AQ1006" s="270"/>
      <c r="AR1006" s="270"/>
      <c r="AS1006" s="275"/>
      <c r="AT1006" s="270"/>
      <c r="AU1006" s="275"/>
      <c r="AV1006" s="271"/>
      <c r="AW1006" s="270"/>
      <c r="AX1006" s="270"/>
      <c r="AY1006" s="270"/>
      <c r="AZ1006" s="270"/>
      <c r="BA1006" s="270"/>
      <c r="BB1006" s="270"/>
    </row>
    <row r="1007" spans="29:54" x14ac:dyDescent="0.25">
      <c r="AC1007" s="270"/>
      <c r="AD1007" s="271"/>
      <c r="AE1007" s="270"/>
      <c r="AF1007" s="271"/>
      <c r="AI1007" s="270"/>
      <c r="AJ1007" s="271"/>
      <c r="AK1007" s="270"/>
      <c r="AL1007" s="270"/>
      <c r="AM1007" s="270"/>
      <c r="AN1007" s="271"/>
      <c r="AO1007" s="270"/>
      <c r="AP1007" s="271"/>
      <c r="AQ1007" s="270"/>
      <c r="AR1007" s="270"/>
      <c r="AS1007" s="275"/>
      <c r="AT1007" s="270"/>
      <c r="AU1007" s="275"/>
      <c r="AV1007" s="271"/>
      <c r="AW1007" s="270"/>
      <c r="AX1007" s="270"/>
      <c r="AY1007" s="270"/>
      <c r="AZ1007" s="270"/>
      <c r="BA1007" s="270"/>
      <c r="BB1007" s="270"/>
    </row>
    <row r="1008" spans="29:54" x14ac:dyDescent="0.25">
      <c r="AC1008" s="270"/>
      <c r="AD1008" s="271"/>
      <c r="AE1008" s="270"/>
      <c r="AF1008" s="271"/>
      <c r="AI1008" s="270"/>
      <c r="AJ1008" s="271"/>
      <c r="AK1008" s="270"/>
      <c r="AL1008" s="270"/>
      <c r="AM1008" s="270"/>
      <c r="AN1008" s="271"/>
      <c r="AO1008" s="270"/>
      <c r="AP1008" s="271"/>
      <c r="AQ1008" s="270"/>
      <c r="AR1008" s="270"/>
      <c r="AS1008" s="275"/>
      <c r="AT1008" s="270"/>
      <c r="AU1008" s="275"/>
      <c r="AV1008" s="271"/>
      <c r="AW1008" s="270"/>
      <c r="AX1008" s="270"/>
      <c r="AY1008" s="270"/>
      <c r="AZ1008" s="270"/>
      <c r="BA1008" s="270"/>
      <c r="BB1008" s="270"/>
    </row>
    <row r="1009" spans="29:54" x14ac:dyDescent="0.25">
      <c r="AC1009" s="270"/>
      <c r="AD1009" s="271"/>
      <c r="AE1009" s="270"/>
      <c r="AF1009" s="271"/>
      <c r="AI1009" s="270"/>
      <c r="AJ1009" s="271"/>
      <c r="AK1009" s="270"/>
      <c r="AL1009" s="270"/>
      <c r="AM1009" s="270"/>
      <c r="AN1009" s="271"/>
      <c r="AO1009" s="270"/>
      <c r="AP1009" s="271"/>
      <c r="AQ1009" s="270"/>
      <c r="AR1009" s="270"/>
      <c r="AS1009" s="275"/>
      <c r="AT1009" s="270"/>
      <c r="AU1009" s="275"/>
      <c r="AV1009" s="271"/>
      <c r="AW1009" s="270"/>
      <c r="AX1009" s="270"/>
      <c r="AY1009" s="270"/>
      <c r="AZ1009" s="270"/>
      <c r="BA1009" s="270"/>
      <c r="BB1009" s="270"/>
    </row>
    <row r="1010" spans="29:54" x14ac:dyDescent="0.25">
      <c r="AC1010" s="270"/>
      <c r="AD1010" s="271"/>
      <c r="AE1010" s="270"/>
      <c r="AF1010" s="271"/>
      <c r="AI1010" s="270"/>
      <c r="AJ1010" s="271"/>
      <c r="AK1010" s="270"/>
      <c r="AL1010" s="270"/>
      <c r="AM1010" s="270"/>
      <c r="AN1010" s="271"/>
      <c r="AO1010" s="270"/>
      <c r="AP1010" s="271"/>
      <c r="AQ1010" s="270"/>
      <c r="AR1010" s="270"/>
      <c r="AS1010" s="275"/>
      <c r="AT1010" s="270"/>
      <c r="AU1010" s="275"/>
      <c r="AV1010" s="271"/>
      <c r="AW1010" s="270"/>
      <c r="AX1010" s="270"/>
      <c r="AY1010" s="270"/>
      <c r="AZ1010" s="270"/>
      <c r="BA1010" s="270"/>
      <c r="BB1010" s="270"/>
    </row>
    <row r="1011" spans="29:54" x14ac:dyDescent="0.25">
      <c r="AC1011" s="270"/>
      <c r="AD1011" s="271"/>
      <c r="AE1011" s="270"/>
      <c r="AF1011" s="271"/>
      <c r="AI1011" s="270"/>
      <c r="AJ1011" s="271"/>
      <c r="AK1011" s="270"/>
      <c r="AL1011" s="270"/>
      <c r="AM1011" s="270"/>
      <c r="AN1011" s="271"/>
      <c r="AO1011" s="270"/>
      <c r="AP1011" s="271"/>
      <c r="AQ1011" s="270"/>
      <c r="AR1011" s="270"/>
      <c r="AS1011" s="275"/>
      <c r="AT1011" s="270"/>
      <c r="AU1011" s="275"/>
      <c r="AV1011" s="271"/>
      <c r="AW1011" s="270"/>
      <c r="AX1011" s="270"/>
      <c r="AY1011" s="270"/>
      <c r="AZ1011" s="270"/>
      <c r="BA1011" s="270"/>
      <c r="BB1011" s="270"/>
    </row>
    <row r="1012" spans="29:54" x14ac:dyDescent="0.25">
      <c r="AC1012" s="270"/>
      <c r="AD1012" s="271"/>
      <c r="AE1012" s="270"/>
      <c r="AF1012" s="271"/>
      <c r="AI1012" s="270"/>
      <c r="AJ1012" s="271"/>
      <c r="AK1012" s="270"/>
      <c r="AL1012" s="270"/>
      <c r="AM1012" s="270"/>
      <c r="AN1012" s="271"/>
      <c r="AO1012" s="270"/>
      <c r="AP1012" s="271"/>
      <c r="AQ1012" s="270"/>
      <c r="AR1012" s="270"/>
      <c r="AS1012" s="275"/>
      <c r="AT1012" s="270"/>
      <c r="AU1012" s="275"/>
      <c r="AV1012" s="271"/>
      <c r="AW1012" s="270"/>
      <c r="AX1012" s="270"/>
      <c r="AY1012" s="270"/>
      <c r="AZ1012" s="270"/>
      <c r="BA1012" s="270"/>
      <c r="BB1012" s="270"/>
    </row>
    <row r="1013" spans="29:54" x14ac:dyDescent="0.25">
      <c r="AC1013" s="270"/>
      <c r="AD1013" s="271"/>
      <c r="AE1013" s="270"/>
      <c r="AF1013" s="271"/>
      <c r="AI1013" s="270"/>
      <c r="AJ1013" s="271"/>
      <c r="AK1013" s="270"/>
      <c r="AL1013" s="270"/>
      <c r="AM1013" s="270"/>
      <c r="AN1013" s="271"/>
      <c r="AO1013" s="270"/>
      <c r="AP1013" s="271"/>
      <c r="AQ1013" s="270"/>
      <c r="AR1013" s="270"/>
      <c r="AS1013" s="275"/>
      <c r="AT1013" s="270"/>
      <c r="AU1013" s="275"/>
      <c r="AV1013" s="271"/>
      <c r="AW1013" s="270"/>
      <c r="AX1013" s="270"/>
      <c r="AY1013" s="270"/>
      <c r="AZ1013" s="270"/>
      <c r="BA1013" s="270"/>
      <c r="BB1013" s="270"/>
    </row>
    <row r="1014" spans="29:54" x14ac:dyDescent="0.25">
      <c r="AC1014" s="270"/>
      <c r="AD1014" s="271"/>
      <c r="AE1014" s="270"/>
      <c r="AF1014" s="271"/>
      <c r="AI1014" s="270"/>
      <c r="AJ1014" s="271"/>
      <c r="AK1014" s="270"/>
      <c r="AL1014" s="270"/>
      <c r="AM1014" s="270"/>
      <c r="AN1014" s="271"/>
      <c r="AO1014" s="270"/>
      <c r="AP1014" s="271"/>
      <c r="AQ1014" s="270"/>
      <c r="AR1014" s="270"/>
      <c r="AS1014" s="275"/>
      <c r="AT1014" s="270"/>
      <c r="AU1014" s="275"/>
      <c r="AV1014" s="271"/>
      <c r="AW1014" s="270"/>
      <c r="AX1014" s="270"/>
      <c r="AY1014" s="270"/>
      <c r="AZ1014" s="270"/>
      <c r="BA1014" s="270"/>
      <c r="BB1014" s="270"/>
    </row>
    <row r="1015" spans="29:54" x14ac:dyDescent="0.25">
      <c r="AC1015" s="270"/>
      <c r="AD1015" s="271"/>
      <c r="AE1015" s="270"/>
      <c r="AF1015" s="271"/>
      <c r="AI1015" s="270"/>
      <c r="AJ1015" s="271"/>
      <c r="AK1015" s="270"/>
      <c r="AL1015" s="270"/>
      <c r="AM1015" s="270"/>
      <c r="AN1015" s="271"/>
      <c r="AO1015" s="270"/>
      <c r="AP1015" s="271"/>
      <c r="AQ1015" s="270"/>
      <c r="AR1015" s="270"/>
      <c r="AS1015" s="275"/>
      <c r="AT1015" s="270"/>
      <c r="AU1015" s="275"/>
      <c r="AV1015" s="271"/>
      <c r="AW1015" s="270"/>
      <c r="AX1015" s="270"/>
      <c r="AY1015" s="270"/>
      <c r="AZ1015" s="270"/>
      <c r="BA1015" s="270"/>
      <c r="BB1015" s="270"/>
    </row>
    <row r="1016" spans="29:54" x14ac:dyDescent="0.25">
      <c r="AC1016" s="270"/>
      <c r="AD1016" s="271"/>
      <c r="AE1016" s="270"/>
      <c r="AF1016" s="271"/>
      <c r="AI1016" s="270"/>
      <c r="AJ1016" s="271"/>
      <c r="AK1016" s="270"/>
      <c r="AL1016" s="270"/>
      <c r="AM1016" s="270"/>
      <c r="AN1016" s="271"/>
      <c r="AO1016" s="270"/>
      <c r="AP1016" s="271"/>
      <c r="AQ1016" s="270"/>
      <c r="AR1016" s="270"/>
      <c r="AS1016" s="275"/>
      <c r="AT1016" s="270"/>
      <c r="AU1016" s="275"/>
      <c r="AV1016" s="271"/>
      <c r="AW1016" s="270"/>
      <c r="AX1016" s="270"/>
      <c r="AY1016" s="270"/>
      <c r="AZ1016" s="270"/>
      <c r="BA1016" s="270"/>
      <c r="BB1016" s="270"/>
    </row>
    <row r="1017" spans="29:54" x14ac:dyDescent="0.25">
      <c r="AC1017" s="270"/>
      <c r="AD1017" s="271"/>
      <c r="AE1017" s="270"/>
      <c r="AF1017" s="271"/>
      <c r="AI1017" s="270"/>
      <c r="AJ1017" s="271"/>
      <c r="AK1017" s="270"/>
      <c r="AL1017" s="270"/>
      <c r="AM1017" s="270"/>
      <c r="AN1017" s="271"/>
      <c r="AO1017" s="270"/>
      <c r="AP1017" s="271"/>
      <c r="AQ1017" s="270"/>
      <c r="AR1017" s="270"/>
      <c r="AS1017" s="275"/>
      <c r="AT1017" s="270"/>
      <c r="AU1017" s="275"/>
      <c r="AV1017" s="271"/>
      <c r="AW1017" s="270"/>
      <c r="AX1017" s="270"/>
      <c r="AY1017" s="270"/>
      <c r="AZ1017" s="270"/>
      <c r="BA1017" s="270"/>
      <c r="BB1017" s="270"/>
    </row>
    <row r="1018" spans="29:54" x14ac:dyDescent="0.25">
      <c r="AC1018" s="270"/>
      <c r="AD1018" s="271"/>
      <c r="AE1018" s="270"/>
      <c r="AF1018" s="271"/>
      <c r="AI1018" s="270"/>
      <c r="AJ1018" s="271"/>
      <c r="AK1018" s="270"/>
      <c r="AL1018" s="270"/>
      <c r="AM1018" s="270"/>
      <c r="AN1018" s="271"/>
      <c r="AO1018" s="270"/>
      <c r="AP1018" s="271"/>
      <c r="AQ1018" s="270"/>
      <c r="AR1018" s="270"/>
      <c r="AS1018" s="275"/>
      <c r="AT1018" s="270"/>
      <c r="AU1018" s="275"/>
      <c r="AV1018" s="271"/>
      <c r="AW1018" s="270"/>
      <c r="AX1018" s="270"/>
      <c r="AY1018" s="270"/>
      <c r="AZ1018" s="270"/>
      <c r="BA1018" s="270"/>
      <c r="BB1018" s="270"/>
    </row>
    <row r="1019" spans="29:54" x14ac:dyDescent="0.25">
      <c r="AC1019" s="270"/>
      <c r="AD1019" s="271"/>
      <c r="AE1019" s="270"/>
      <c r="AF1019" s="271"/>
      <c r="AI1019" s="270"/>
      <c r="AJ1019" s="271"/>
      <c r="AK1019" s="270"/>
      <c r="AL1019" s="270"/>
      <c r="AM1019" s="270"/>
      <c r="AN1019" s="271"/>
      <c r="AO1019" s="270"/>
      <c r="AP1019" s="271"/>
      <c r="AQ1019" s="270"/>
      <c r="AR1019" s="270"/>
      <c r="AS1019" s="275"/>
      <c r="AT1019" s="270"/>
      <c r="AU1019" s="275"/>
      <c r="AV1019" s="271"/>
      <c r="AW1019" s="270"/>
      <c r="AX1019" s="270"/>
      <c r="AY1019" s="270"/>
      <c r="AZ1019" s="270"/>
      <c r="BA1019" s="270"/>
      <c r="BB1019" s="270"/>
    </row>
    <row r="1020" spans="29:54" x14ac:dyDescent="0.25">
      <c r="AC1020" s="270"/>
      <c r="AD1020" s="271"/>
      <c r="AE1020" s="270"/>
      <c r="AF1020" s="271"/>
      <c r="AI1020" s="270"/>
      <c r="AJ1020" s="271"/>
      <c r="AK1020" s="270"/>
      <c r="AL1020" s="270"/>
      <c r="AM1020" s="270"/>
      <c r="AN1020" s="271"/>
      <c r="AO1020" s="270"/>
      <c r="AP1020" s="271"/>
      <c r="AQ1020" s="270"/>
      <c r="AR1020" s="270"/>
      <c r="AS1020" s="275"/>
      <c r="AT1020" s="270"/>
      <c r="AU1020" s="275"/>
      <c r="AV1020" s="271"/>
      <c r="AW1020" s="270"/>
      <c r="AX1020" s="270"/>
      <c r="AY1020" s="270"/>
      <c r="AZ1020" s="270"/>
      <c r="BA1020" s="270"/>
      <c r="BB1020" s="270"/>
    </row>
    <row r="1021" spans="29:54" x14ac:dyDescent="0.25">
      <c r="AC1021" s="270"/>
      <c r="AD1021" s="271"/>
      <c r="AE1021" s="270"/>
      <c r="AF1021" s="271"/>
      <c r="AI1021" s="270"/>
      <c r="AJ1021" s="271"/>
      <c r="AK1021" s="270"/>
      <c r="AL1021" s="270"/>
      <c r="AM1021" s="270"/>
      <c r="AN1021" s="271"/>
      <c r="AO1021" s="270"/>
      <c r="AP1021" s="271"/>
      <c r="AQ1021" s="270"/>
      <c r="AR1021" s="270"/>
      <c r="AS1021" s="275"/>
      <c r="AT1021" s="270"/>
      <c r="AU1021" s="275"/>
      <c r="AV1021" s="271"/>
      <c r="AW1021" s="270"/>
      <c r="AX1021" s="270"/>
      <c r="AY1021" s="270"/>
      <c r="AZ1021" s="270"/>
      <c r="BA1021" s="270"/>
      <c r="BB1021" s="270"/>
    </row>
    <row r="1022" spans="29:54" x14ac:dyDescent="0.25">
      <c r="AC1022" s="270"/>
      <c r="AD1022" s="271"/>
      <c r="AE1022" s="270"/>
      <c r="AF1022" s="271"/>
      <c r="AI1022" s="270"/>
      <c r="AJ1022" s="271"/>
      <c r="AK1022" s="270"/>
      <c r="AL1022" s="270"/>
      <c r="AM1022" s="270"/>
      <c r="AN1022" s="271"/>
      <c r="AO1022" s="270"/>
      <c r="AP1022" s="271"/>
      <c r="AQ1022" s="270"/>
      <c r="AR1022" s="270"/>
      <c r="AS1022" s="275"/>
      <c r="AT1022" s="270"/>
      <c r="AU1022" s="275"/>
      <c r="AV1022" s="271"/>
      <c r="AW1022" s="270"/>
      <c r="AX1022" s="270"/>
      <c r="AY1022" s="270"/>
      <c r="AZ1022" s="270"/>
      <c r="BA1022" s="270"/>
      <c r="BB1022" s="270"/>
    </row>
    <row r="1023" spans="29:54" x14ac:dyDescent="0.25">
      <c r="AC1023" s="270"/>
      <c r="AD1023" s="271"/>
      <c r="AE1023" s="270"/>
      <c r="AF1023" s="271"/>
      <c r="AI1023" s="270"/>
      <c r="AJ1023" s="271"/>
      <c r="AK1023" s="270"/>
      <c r="AL1023" s="270"/>
      <c r="AM1023" s="270"/>
      <c r="AN1023" s="271"/>
      <c r="AO1023" s="270"/>
      <c r="AP1023" s="271"/>
      <c r="AQ1023" s="270"/>
      <c r="AR1023" s="270"/>
      <c r="AS1023" s="275"/>
      <c r="AT1023" s="270"/>
      <c r="AU1023" s="275"/>
      <c r="AV1023" s="271"/>
      <c r="AW1023" s="270"/>
      <c r="AX1023" s="270"/>
      <c r="AY1023" s="270"/>
      <c r="AZ1023" s="270"/>
      <c r="BA1023" s="270"/>
      <c r="BB1023" s="270"/>
    </row>
    <row r="1024" spans="29:54" x14ac:dyDescent="0.25">
      <c r="AC1024" s="270"/>
      <c r="AD1024" s="271"/>
      <c r="AE1024" s="270"/>
      <c r="AF1024" s="271"/>
      <c r="AI1024" s="270"/>
      <c r="AJ1024" s="271"/>
      <c r="AK1024" s="270"/>
      <c r="AL1024" s="270"/>
      <c r="AM1024" s="270"/>
      <c r="AN1024" s="271"/>
      <c r="AO1024" s="270"/>
      <c r="AP1024" s="271"/>
      <c r="AQ1024" s="270"/>
      <c r="AR1024" s="270"/>
      <c r="AS1024" s="275"/>
      <c r="AT1024" s="270"/>
      <c r="AU1024" s="275"/>
      <c r="AV1024" s="271"/>
      <c r="AW1024" s="270"/>
      <c r="AX1024" s="270"/>
      <c r="AY1024" s="270"/>
      <c r="AZ1024" s="270"/>
      <c r="BA1024" s="270"/>
      <c r="BB1024" s="270"/>
    </row>
    <row r="1025" spans="29:54" x14ac:dyDescent="0.25">
      <c r="AC1025" s="270"/>
      <c r="AD1025" s="271"/>
      <c r="AE1025" s="270"/>
      <c r="AF1025" s="271"/>
      <c r="AI1025" s="270"/>
      <c r="AJ1025" s="271"/>
      <c r="AK1025" s="270"/>
      <c r="AL1025" s="270"/>
      <c r="AM1025" s="270"/>
      <c r="AN1025" s="271"/>
      <c r="AO1025" s="270"/>
      <c r="AP1025" s="271"/>
      <c r="AQ1025" s="270"/>
      <c r="AR1025" s="270"/>
      <c r="AS1025" s="275"/>
      <c r="AT1025" s="270"/>
      <c r="AU1025" s="275"/>
      <c r="AV1025" s="271"/>
      <c r="AW1025" s="270"/>
      <c r="AX1025" s="270"/>
      <c r="AY1025" s="270"/>
      <c r="AZ1025" s="270"/>
      <c r="BA1025" s="270"/>
      <c r="BB1025" s="270"/>
    </row>
    <row r="1026" spans="29:54" x14ac:dyDescent="0.25">
      <c r="AC1026" s="270"/>
      <c r="AD1026" s="271"/>
      <c r="AE1026" s="270"/>
      <c r="AF1026" s="271"/>
      <c r="AI1026" s="270"/>
      <c r="AJ1026" s="271"/>
      <c r="AK1026" s="270"/>
      <c r="AL1026" s="270"/>
      <c r="AM1026" s="270"/>
      <c r="AN1026" s="271"/>
      <c r="AO1026" s="270"/>
      <c r="AP1026" s="271"/>
      <c r="AQ1026" s="270"/>
      <c r="AR1026" s="270"/>
      <c r="AS1026" s="275"/>
      <c r="AT1026" s="270"/>
      <c r="AU1026" s="275"/>
      <c r="AV1026" s="271"/>
      <c r="AW1026" s="270"/>
      <c r="AX1026" s="270"/>
      <c r="AY1026" s="270"/>
      <c r="AZ1026" s="270"/>
      <c r="BA1026" s="270"/>
      <c r="BB1026" s="270"/>
    </row>
    <row r="1027" spans="29:54" x14ac:dyDescent="0.25">
      <c r="AC1027" s="270"/>
      <c r="AD1027" s="271"/>
      <c r="AE1027" s="270"/>
      <c r="AF1027" s="271"/>
      <c r="AI1027" s="270"/>
      <c r="AJ1027" s="271"/>
      <c r="AK1027" s="270"/>
      <c r="AL1027" s="270"/>
      <c r="AM1027" s="270"/>
      <c r="AN1027" s="271"/>
      <c r="AO1027" s="270"/>
      <c r="AP1027" s="271"/>
      <c r="AQ1027" s="270"/>
      <c r="AR1027" s="270"/>
      <c r="AS1027" s="275"/>
      <c r="AT1027" s="270"/>
      <c r="AU1027" s="275"/>
      <c r="AV1027" s="271"/>
      <c r="AW1027" s="270"/>
      <c r="AX1027" s="270"/>
      <c r="AY1027" s="270"/>
      <c r="AZ1027" s="270"/>
      <c r="BA1027" s="270"/>
      <c r="BB1027" s="270"/>
    </row>
    <row r="1028" spans="29:54" x14ac:dyDescent="0.25">
      <c r="AC1028" s="270"/>
      <c r="AD1028" s="271"/>
      <c r="AE1028" s="270"/>
      <c r="AF1028" s="271"/>
      <c r="AI1028" s="270"/>
      <c r="AJ1028" s="271"/>
      <c r="AK1028" s="270"/>
      <c r="AL1028" s="270"/>
      <c r="AM1028" s="270"/>
      <c r="AN1028" s="271"/>
      <c r="AO1028" s="270"/>
      <c r="AP1028" s="271"/>
      <c r="AQ1028" s="270"/>
      <c r="AR1028" s="270"/>
      <c r="AS1028" s="275"/>
      <c r="AT1028" s="270"/>
      <c r="AU1028" s="275"/>
      <c r="AV1028" s="271"/>
      <c r="AW1028" s="270"/>
      <c r="AX1028" s="270"/>
      <c r="AY1028" s="270"/>
      <c r="AZ1028" s="270"/>
      <c r="BA1028" s="270"/>
      <c r="BB1028" s="270"/>
    </row>
    <row r="1029" spans="29:54" x14ac:dyDescent="0.25">
      <c r="AC1029" s="270"/>
      <c r="AD1029" s="271"/>
      <c r="AE1029" s="270"/>
      <c r="AF1029" s="271"/>
      <c r="AI1029" s="270"/>
      <c r="AJ1029" s="271"/>
      <c r="AK1029" s="270"/>
      <c r="AL1029" s="270"/>
      <c r="AM1029" s="270"/>
      <c r="AN1029" s="271"/>
      <c r="AO1029" s="270"/>
      <c r="AP1029" s="271"/>
      <c r="AQ1029" s="270"/>
      <c r="AR1029" s="270"/>
      <c r="AS1029" s="275"/>
      <c r="AT1029" s="270"/>
      <c r="AU1029" s="275"/>
      <c r="AV1029" s="271"/>
      <c r="AW1029" s="270"/>
      <c r="AX1029" s="270"/>
      <c r="AY1029" s="270"/>
      <c r="AZ1029" s="270"/>
      <c r="BA1029" s="270"/>
      <c r="BB1029" s="270"/>
    </row>
    <row r="1030" spans="29:54" x14ac:dyDescent="0.25">
      <c r="AC1030" s="270"/>
      <c r="AD1030" s="271"/>
      <c r="AE1030" s="270"/>
      <c r="AF1030" s="271"/>
      <c r="AI1030" s="270"/>
      <c r="AJ1030" s="271"/>
      <c r="AK1030" s="270"/>
      <c r="AL1030" s="270"/>
      <c r="AM1030" s="270"/>
      <c r="AN1030" s="271"/>
      <c r="AO1030" s="270"/>
      <c r="AP1030" s="271"/>
      <c r="AQ1030" s="270"/>
      <c r="AR1030" s="270"/>
      <c r="AS1030" s="275"/>
      <c r="AT1030" s="270"/>
      <c r="AU1030" s="275"/>
      <c r="AV1030" s="271"/>
      <c r="AW1030" s="270"/>
      <c r="AX1030" s="270"/>
      <c r="AY1030" s="270"/>
      <c r="AZ1030" s="270"/>
      <c r="BA1030" s="270"/>
      <c r="BB1030" s="270"/>
    </row>
    <row r="1031" spans="29:54" x14ac:dyDescent="0.25">
      <c r="AC1031" s="270"/>
      <c r="AD1031" s="271"/>
      <c r="AE1031" s="270"/>
      <c r="AF1031" s="271"/>
      <c r="AI1031" s="270"/>
      <c r="AJ1031" s="271"/>
      <c r="AK1031" s="270"/>
      <c r="AL1031" s="270"/>
      <c r="AM1031" s="270"/>
      <c r="AN1031" s="271"/>
      <c r="AO1031" s="270"/>
      <c r="AP1031" s="271"/>
      <c r="AQ1031" s="270"/>
      <c r="AR1031" s="270"/>
      <c r="AS1031" s="275"/>
      <c r="AT1031" s="270"/>
      <c r="AU1031" s="275"/>
      <c r="AV1031" s="271"/>
      <c r="AW1031" s="270"/>
      <c r="AX1031" s="270"/>
      <c r="AY1031" s="270"/>
      <c r="AZ1031" s="270"/>
      <c r="BA1031" s="270"/>
      <c r="BB1031" s="270"/>
    </row>
    <row r="1032" spans="29:54" x14ac:dyDescent="0.25">
      <c r="AC1032" s="270"/>
      <c r="AD1032" s="271"/>
      <c r="AE1032" s="270"/>
      <c r="AF1032" s="271"/>
      <c r="AI1032" s="270"/>
      <c r="AJ1032" s="271"/>
      <c r="AK1032" s="270"/>
      <c r="AL1032" s="270"/>
      <c r="AM1032" s="270"/>
      <c r="AN1032" s="271"/>
      <c r="AO1032" s="270"/>
      <c r="AP1032" s="271"/>
      <c r="AQ1032" s="270"/>
      <c r="AR1032" s="270"/>
      <c r="AS1032" s="275"/>
      <c r="AT1032" s="270"/>
      <c r="AU1032" s="275"/>
      <c r="AV1032" s="271"/>
      <c r="AW1032" s="270"/>
      <c r="AX1032" s="270"/>
      <c r="AY1032" s="270"/>
      <c r="AZ1032" s="270"/>
      <c r="BA1032" s="270"/>
      <c r="BB1032" s="270"/>
    </row>
    <row r="1033" spans="29:54" x14ac:dyDescent="0.25">
      <c r="AC1033" s="270"/>
      <c r="AD1033" s="271"/>
      <c r="AE1033" s="270"/>
      <c r="AF1033" s="271"/>
      <c r="AI1033" s="270"/>
      <c r="AJ1033" s="271"/>
      <c r="AK1033" s="270"/>
      <c r="AL1033" s="270"/>
      <c r="AM1033" s="270"/>
      <c r="AN1033" s="271"/>
      <c r="AO1033" s="270"/>
      <c r="AP1033" s="271"/>
      <c r="AQ1033" s="270"/>
      <c r="AR1033" s="270"/>
      <c r="AS1033" s="275"/>
      <c r="AT1033" s="270"/>
      <c r="AU1033" s="275"/>
      <c r="AV1033" s="271"/>
      <c r="AW1033" s="270"/>
      <c r="AX1033" s="270"/>
      <c r="AY1033" s="270"/>
      <c r="AZ1033" s="270"/>
      <c r="BA1033" s="270"/>
      <c r="BB1033" s="270"/>
    </row>
    <row r="1034" spans="29:54" x14ac:dyDescent="0.25">
      <c r="AC1034" s="270"/>
      <c r="AD1034" s="271"/>
      <c r="AE1034" s="270"/>
      <c r="AF1034" s="271"/>
      <c r="AI1034" s="270"/>
      <c r="AJ1034" s="271"/>
      <c r="AK1034" s="270"/>
      <c r="AL1034" s="270"/>
      <c r="AM1034" s="270"/>
      <c r="AN1034" s="271"/>
      <c r="AO1034" s="270"/>
      <c r="AP1034" s="271"/>
      <c r="AQ1034" s="270"/>
      <c r="AR1034" s="270"/>
      <c r="AS1034" s="275"/>
      <c r="AT1034" s="270"/>
      <c r="AU1034" s="275"/>
      <c r="AV1034" s="271"/>
      <c r="AW1034" s="270"/>
      <c r="AX1034" s="270"/>
      <c r="AY1034" s="270"/>
      <c r="AZ1034" s="270"/>
      <c r="BA1034" s="270"/>
      <c r="BB1034" s="270"/>
    </row>
    <row r="1035" spans="29:54" x14ac:dyDescent="0.25">
      <c r="AC1035" s="270"/>
      <c r="AD1035" s="271"/>
      <c r="AE1035" s="270"/>
      <c r="AF1035" s="271"/>
      <c r="AI1035" s="270"/>
      <c r="AJ1035" s="271"/>
      <c r="AK1035" s="270"/>
      <c r="AL1035" s="270"/>
      <c r="AM1035" s="270"/>
      <c r="AN1035" s="271"/>
      <c r="AO1035" s="270"/>
      <c r="AP1035" s="271"/>
      <c r="AQ1035" s="270"/>
      <c r="AR1035" s="270"/>
      <c r="AS1035" s="275"/>
      <c r="AT1035" s="270"/>
      <c r="AU1035" s="275"/>
      <c r="AV1035" s="271"/>
      <c r="AW1035" s="270"/>
      <c r="AX1035" s="270"/>
      <c r="AY1035" s="270"/>
      <c r="AZ1035" s="270"/>
      <c r="BA1035" s="270"/>
      <c r="BB1035" s="270"/>
    </row>
    <row r="1036" spans="29:54" x14ac:dyDescent="0.25">
      <c r="AC1036" s="270"/>
      <c r="AD1036" s="271"/>
      <c r="AE1036" s="270"/>
      <c r="AF1036" s="271"/>
      <c r="AI1036" s="270"/>
      <c r="AJ1036" s="271"/>
      <c r="AK1036" s="270"/>
      <c r="AL1036" s="270"/>
      <c r="AM1036" s="270"/>
      <c r="AN1036" s="271"/>
      <c r="AO1036" s="270"/>
      <c r="AP1036" s="271"/>
      <c r="AQ1036" s="270"/>
      <c r="AR1036" s="270"/>
      <c r="AS1036" s="275"/>
      <c r="AT1036" s="270"/>
      <c r="AU1036" s="275"/>
      <c r="AV1036" s="271"/>
      <c r="AW1036" s="270"/>
      <c r="AX1036" s="270"/>
      <c r="AY1036" s="270"/>
      <c r="AZ1036" s="270"/>
      <c r="BA1036" s="270"/>
      <c r="BB1036" s="270"/>
    </row>
    <row r="1037" spans="29:54" x14ac:dyDescent="0.25">
      <c r="AC1037" s="270"/>
      <c r="AD1037" s="271"/>
      <c r="AE1037" s="270"/>
      <c r="AF1037" s="271"/>
      <c r="AI1037" s="270"/>
      <c r="AJ1037" s="271"/>
      <c r="AK1037" s="270"/>
      <c r="AL1037" s="270"/>
      <c r="AM1037" s="270"/>
      <c r="AN1037" s="271"/>
      <c r="AO1037" s="270"/>
      <c r="AP1037" s="271"/>
      <c r="AQ1037" s="270"/>
      <c r="AR1037" s="270"/>
      <c r="AS1037" s="275"/>
      <c r="AT1037" s="270"/>
      <c r="AU1037" s="275"/>
      <c r="AV1037" s="271"/>
      <c r="AW1037" s="270"/>
      <c r="AX1037" s="270"/>
      <c r="AY1037" s="270"/>
      <c r="AZ1037" s="270"/>
      <c r="BA1037" s="270"/>
      <c r="BB1037" s="270"/>
    </row>
    <row r="1038" spans="29:54" x14ac:dyDescent="0.25">
      <c r="AC1038" s="270"/>
      <c r="AD1038" s="271"/>
      <c r="AE1038" s="270"/>
      <c r="AF1038" s="271"/>
      <c r="AI1038" s="270"/>
      <c r="AJ1038" s="271"/>
      <c r="AK1038" s="270"/>
      <c r="AL1038" s="270"/>
      <c r="AM1038" s="270"/>
      <c r="AN1038" s="271"/>
      <c r="AO1038" s="270"/>
      <c r="AP1038" s="271"/>
      <c r="AQ1038" s="270"/>
      <c r="AR1038" s="270"/>
      <c r="AS1038" s="275"/>
      <c r="AT1038" s="270"/>
      <c r="AU1038" s="275"/>
      <c r="AV1038" s="271"/>
      <c r="AW1038" s="270"/>
      <c r="AX1038" s="270"/>
      <c r="AY1038" s="270"/>
      <c r="AZ1038" s="270"/>
      <c r="BA1038" s="270"/>
      <c r="BB1038" s="270"/>
    </row>
    <row r="1039" spans="29:54" x14ac:dyDescent="0.25">
      <c r="AC1039" s="270"/>
      <c r="AD1039" s="271"/>
      <c r="AE1039" s="270"/>
      <c r="AF1039" s="271"/>
      <c r="AI1039" s="270"/>
      <c r="AJ1039" s="271"/>
      <c r="AK1039" s="270"/>
      <c r="AL1039" s="270"/>
      <c r="AM1039" s="270"/>
      <c r="AN1039" s="271"/>
      <c r="AO1039" s="270"/>
      <c r="AP1039" s="271"/>
      <c r="AQ1039" s="270"/>
      <c r="AR1039" s="270"/>
      <c r="AS1039" s="275"/>
      <c r="AT1039" s="270"/>
      <c r="AU1039" s="275"/>
      <c r="AV1039" s="271"/>
      <c r="AW1039" s="270"/>
      <c r="AX1039" s="270"/>
      <c r="AY1039" s="270"/>
      <c r="AZ1039" s="270"/>
      <c r="BA1039" s="270"/>
      <c r="BB1039" s="270"/>
    </row>
    <row r="1040" spans="29:54" x14ac:dyDescent="0.25">
      <c r="AC1040" s="270"/>
      <c r="AD1040" s="271"/>
      <c r="AE1040" s="270"/>
      <c r="AF1040" s="271"/>
      <c r="AI1040" s="270"/>
      <c r="AJ1040" s="271"/>
      <c r="AK1040" s="270"/>
      <c r="AL1040" s="270"/>
      <c r="AM1040" s="270"/>
      <c r="AN1040" s="271"/>
      <c r="AO1040" s="270"/>
      <c r="AP1040" s="271"/>
      <c r="AQ1040" s="270"/>
      <c r="AR1040" s="270"/>
      <c r="AS1040" s="275"/>
      <c r="AT1040" s="270"/>
      <c r="AU1040" s="275"/>
      <c r="AV1040" s="271"/>
      <c r="AW1040" s="270"/>
      <c r="AX1040" s="270"/>
      <c r="AY1040" s="270"/>
      <c r="AZ1040" s="270"/>
      <c r="BA1040" s="270"/>
      <c r="BB1040" s="270"/>
    </row>
    <row r="1041" spans="29:54" x14ac:dyDescent="0.25">
      <c r="AC1041" s="270"/>
      <c r="AD1041" s="271"/>
      <c r="AE1041" s="270"/>
      <c r="AF1041" s="271"/>
      <c r="AI1041" s="270"/>
      <c r="AJ1041" s="271"/>
      <c r="AK1041" s="270"/>
      <c r="AL1041" s="270"/>
      <c r="AM1041" s="270"/>
      <c r="AN1041" s="271"/>
      <c r="AO1041" s="270"/>
      <c r="AP1041" s="271"/>
      <c r="AQ1041" s="270"/>
      <c r="AR1041" s="270"/>
      <c r="AS1041" s="275"/>
      <c r="AT1041" s="270"/>
      <c r="AU1041" s="275"/>
      <c r="AV1041" s="271"/>
      <c r="AW1041" s="270"/>
      <c r="AX1041" s="270"/>
      <c r="AY1041" s="270"/>
      <c r="AZ1041" s="270"/>
      <c r="BA1041" s="270"/>
      <c r="BB1041" s="270"/>
    </row>
    <row r="1042" spans="29:54" x14ac:dyDescent="0.25">
      <c r="AC1042" s="270"/>
      <c r="AD1042" s="271"/>
      <c r="AE1042" s="270"/>
      <c r="AF1042" s="271"/>
      <c r="AI1042" s="270"/>
      <c r="AJ1042" s="271"/>
      <c r="AK1042" s="270"/>
      <c r="AL1042" s="270"/>
      <c r="AM1042" s="270"/>
      <c r="AN1042" s="271"/>
      <c r="AO1042" s="270"/>
      <c r="AP1042" s="271"/>
      <c r="AQ1042" s="270"/>
      <c r="AR1042" s="270"/>
      <c r="AS1042" s="275"/>
      <c r="AT1042" s="270"/>
      <c r="AU1042" s="275"/>
      <c r="AV1042" s="271"/>
      <c r="AW1042" s="270"/>
      <c r="AX1042" s="270"/>
      <c r="AY1042" s="270"/>
      <c r="AZ1042" s="270"/>
      <c r="BA1042" s="270"/>
      <c r="BB1042" s="270"/>
    </row>
    <row r="1043" spans="29:54" x14ac:dyDescent="0.25">
      <c r="AC1043" s="270"/>
      <c r="AD1043" s="271"/>
      <c r="AE1043" s="270"/>
      <c r="AF1043" s="271"/>
      <c r="AI1043" s="270"/>
      <c r="AJ1043" s="271"/>
      <c r="AK1043" s="270"/>
      <c r="AL1043" s="270"/>
      <c r="AM1043" s="270"/>
      <c r="AN1043" s="271"/>
      <c r="AO1043" s="270"/>
      <c r="AP1043" s="271"/>
      <c r="AQ1043" s="270"/>
      <c r="AR1043" s="270"/>
      <c r="AS1043" s="275"/>
      <c r="AT1043" s="270"/>
      <c r="AU1043" s="275"/>
      <c r="AV1043" s="271"/>
      <c r="AW1043" s="270"/>
      <c r="AX1043" s="270"/>
      <c r="AY1043" s="270"/>
      <c r="AZ1043" s="270"/>
      <c r="BA1043" s="270"/>
      <c r="BB1043" s="270"/>
    </row>
    <row r="1044" spans="29:54" x14ac:dyDescent="0.25">
      <c r="AC1044" s="270"/>
      <c r="AD1044" s="271"/>
      <c r="AE1044" s="270"/>
      <c r="AF1044" s="271"/>
      <c r="AI1044" s="270"/>
      <c r="AJ1044" s="271"/>
      <c r="AK1044" s="270"/>
      <c r="AL1044" s="270"/>
      <c r="AM1044" s="270"/>
      <c r="AN1044" s="271"/>
      <c r="AO1044" s="270"/>
      <c r="AP1044" s="271"/>
      <c r="AQ1044" s="270"/>
      <c r="AR1044" s="270"/>
      <c r="AS1044" s="275"/>
      <c r="AT1044" s="270"/>
      <c r="AU1044" s="275"/>
      <c r="AV1044" s="271"/>
      <c r="AW1044" s="270"/>
      <c r="AX1044" s="270"/>
      <c r="AY1044" s="270"/>
      <c r="AZ1044" s="270"/>
      <c r="BA1044" s="270"/>
      <c r="BB1044" s="270"/>
    </row>
    <row r="1045" spans="29:54" x14ac:dyDescent="0.25">
      <c r="AC1045" s="270"/>
      <c r="AD1045" s="271"/>
      <c r="AE1045" s="270"/>
      <c r="AF1045" s="271"/>
      <c r="AI1045" s="270"/>
      <c r="AJ1045" s="271"/>
      <c r="AK1045" s="270"/>
      <c r="AL1045" s="270"/>
      <c r="AM1045" s="270"/>
      <c r="AN1045" s="271"/>
      <c r="AO1045" s="270"/>
      <c r="AP1045" s="271"/>
      <c r="AQ1045" s="270"/>
      <c r="AR1045" s="270"/>
      <c r="AS1045" s="275"/>
      <c r="AT1045" s="270"/>
      <c r="AU1045" s="275"/>
      <c r="AV1045" s="271"/>
      <c r="AW1045" s="270"/>
      <c r="AX1045" s="270"/>
      <c r="AY1045" s="270"/>
      <c r="AZ1045" s="270"/>
      <c r="BA1045" s="270"/>
      <c r="BB1045" s="270"/>
    </row>
    <row r="1046" spans="29:54" x14ac:dyDescent="0.25">
      <c r="AC1046" s="270"/>
      <c r="AD1046" s="271"/>
      <c r="AE1046" s="270"/>
      <c r="AF1046" s="271"/>
      <c r="AI1046" s="270"/>
      <c r="AJ1046" s="271"/>
      <c r="AK1046" s="270"/>
      <c r="AL1046" s="270"/>
      <c r="AM1046" s="270"/>
      <c r="AN1046" s="271"/>
      <c r="AO1046" s="270"/>
      <c r="AP1046" s="271"/>
      <c r="AQ1046" s="270"/>
      <c r="AR1046" s="270"/>
      <c r="AS1046" s="275"/>
      <c r="AT1046" s="270"/>
      <c r="AU1046" s="275"/>
      <c r="AV1046" s="271"/>
      <c r="AW1046" s="270"/>
      <c r="AX1046" s="270"/>
      <c r="AY1046" s="270"/>
      <c r="AZ1046" s="270"/>
      <c r="BA1046" s="270"/>
      <c r="BB1046" s="270"/>
    </row>
    <row r="1047" spans="29:54" x14ac:dyDescent="0.25">
      <c r="AC1047" s="270"/>
      <c r="AD1047" s="271"/>
      <c r="AE1047" s="270"/>
      <c r="AF1047" s="271"/>
      <c r="AI1047" s="270"/>
      <c r="AJ1047" s="271"/>
      <c r="AK1047" s="270"/>
      <c r="AL1047" s="270"/>
      <c r="AM1047" s="270"/>
      <c r="AN1047" s="271"/>
      <c r="AO1047" s="270"/>
      <c r="AP1047" s="271"/>
      <c r="AQ1047" s="270"/>
      <c r="AR1047" s="270"/>
      <c r="AS1047" s="275"/>
      <c r="AT1047" s="270"/>
      <c r="AU1047" s="275"/>
      <c r="AV1047" s="271"/>
      <c r="AW1047" s="270"/>
      <c r="AX1047" s="270"/>
      <c r="AY1047" s="270"/>
      <c r="AZ1047" s="270"/>
      <c r="BA1047" s="270"/>
      <c r="BB1047" s="270"/>
    </row>
    <row r="1048" spans="29:54" x14ac:dyDescent="0.25">
      <c r="AC1048" s="270"/>
      <c r="AD1048" s="271"/>
      <c r="AE1048" s="270"/>
      <c r="AF1048" s="271"/>
      <c r="AI1048" s="270"/>
      <c r="AJ1048" s="271"/>
      <c r="AK1048" s="270"/>
      <c r="AL1048" s="270"/>
      <c r="AM1048" s="270"/>
      <c r="AN1048" s="271"/>
      <c r="AO1048" s="270"/>
      <c r="AP1048" s="271"/>
      <c r="AQ1048" s="270"/>
      <c r="AR1048" s="270"/>
      <c r="AS1048" s="275"/>
      <c r="AT1048" s="270"/>
      <c r="AU1048" s="275"/>
      <c r="AV1048" s="271"/>
      <c r="AW1048" s="270"/>
      <c r="AX1048" s="270"/>
      <c r="AY1048" s="270"/>
      <c r="AZ1048" s="270"/>
      <c r="BA1048" s="270"/>
      <c r="BB1048" s="270"/>
    </row>
    <row r="1049" spans="29:54" x14ac:dyDescent="0.25">
      <c r="AC1049" s="270"/>
      <c r="AD1049" s="271"/>
      <c r="AE1049" s="270"/>
      <c r="AF1049" s="271"/>
      <c r="AI1049" s="270"/>
      <c r="AJ1049" s="271"/>
      <c r="AK1049" s="270"/>
      <c r="AL1049" s="270"/>
      <c r="AM1049" s="270"/>
      <c r="AN1049" s="271"/>
      <c r="AO1049" s="270"/>
      <c r="AP1049" s="271"/>
      <c r="AQ1049" s="270"/>
      <c r="AR1049" s="270"/>
      <c r="AS1049" s="275"/>
      <c r="AT1049" s="270"/>
      <c r="AU1049" s="275"/>
      <c r="AV1049" s="271"/>
      <c r="AW1049" s="270"/>
      <c r="AX1049" s="270"/>
      <c r="AY1049" s="270"/>
      <c r="AZ1049" s="270"/>
      <c r="BA1049" s="270"/>
      <c r="BB1049" s="270"/>
    </row>
    <row r="1050" spans="29:54" x14ac:dyDescent="0.25">
      <c r="AC1050" s="270"/>
      <c r="AD1050" s="271"/>
      <c r="AE1050" s="270"/>
      <c r="AF1050" s="271"/>
      <c r="AI1050" s="270"/>
      <c r="AJ1050" s="271"/>
      <c r="AK1050" s="270"/>
      <c r="AL1050" s="270"/>
      <c r="AM1050" s="270"/>
      <c r="AN1050" s="271"/>
      <c r="AO1050" s="270"/>
      <c r="AP1050" s="271"/>
      <c r="AQ1050" s="270"/>
      <c r="AR1050" s="270"/>
      <c r="AS1050" s="275"/>
      <c r="AT1050" s="270"/>
      <c r="AU1050" s="275"/>
      <c r="AV1050" s="271"/>
      <c r="AW1050" s="270"/>
      <c r="AX1050" s="270"/>
      <c r="AY1050" s="270"/>
      <c r="AZ1050" s="270"/>
      <c r="BA1050" s="270"/>
      <c r="BB1050" s="270"/>
    </row>
    <row r="1051" spans="29:54" x14ac:dyDescent="0.25">
      <c r="AC1051" s="270"/>
      <c r="AD1051" s="271"/>
      <c r="AE1051" s="270"/>
      <c r="AF1051" s="271"/>
      <c r="AI1051" s="270"/>
      <c r="AJ1051" s="271"/>
      <c r="AK1051" s="270"/>
      <c r="AL1051" s="270"/>
      <c r="AM1051" s="270"/>
      <c r="AN1051" s="271"/>
      <c r="AO1051" s="270"/>
      <c r="AP1051" s="271"/>
      <c r="AQ1051" s="270"/>
      <c r="AR1051" s="270"/>
      <c r="AS1051" s="275"/>
      <c r="AT1051" s="270"/>
      <c r="AU1051" s="275"/>
      <c r="AV1051" s="271"/>
      <c r="AW1051" s="270"/>
      <c r="AX1051" s="270"/>
      <c r="AY1051" s="270"/>
      <c r="AZ1051" s="270"/>
      <c r="BA1051" s="270"/>
      <c r="BB1051" s="270"/>
    </row>
    <row r="1052" spans="29:54" x14ac:dyDescent="0.25">
      <c r="AC1052" s="270"/>
      <c r="AD1052" s="271"/>
      <c r="AE1052" s="270"/>
      <c r="AF1052" s="271"/>
      <c r="AI1052" s="270"/>
      <c r="AJ1052" s="271"/>
      <c r="AK1052" s="270"/>
      <c r="AL1052" s="270"/>
      <c r="AM1052" s="270"/>
      <c r="AN1052" s="271"/>
      <c r="AO1052" s="270"/>
      <c r="AP1052" s="271"/>
      <c r="AQ1052" s="270"/>
      <c r="AR1052" s="270"/>
      <c r="AS1052" s="275"/>
      <c r="AT1052" s="270"/>
      <c r="AU1052" s="275"/>
      <c r="AV1052" s="271"/>
      <c r="AW1052" s="270"/>
      <c r="AX1052" s="270"/>
      <c r="AY1052" s="270"/>
      <c r="AZ1052" s="270"/>
      <c r="BA1052" s="270"/>
      <c r="BB1052" s="270"/>
    </row>
    <row r="1053" spans="29:54" x14ac:dyDescent="0.25">
      <c r="AC1053" s="270"/>
      <c r="AD1053" s="271"/>
      <c r="AE1053" s="270"/>
      <c r="AF1053" s="271"/>
      <c r="AI1053" s="270"/>
      <c r="AJ1053" s="271"/>
      <c r="AK1053" s="270"/>
      <c r="AL1053" s="270"/>
      <c r="AM1053" s="270"/>
      <c r="AN1053" s="271"/>
      <c r="AO1053" s="270"/>
      <c r="AP1053" s="271"/>
      <c r="AQ1053" s="270"/>
      <c r="AR1053" s="270"/>
      <c r="AS1053" s="275"/>
      <c r="AT1053" s="270"/>
      <c r="AU1053" s="275"/>
      <c r="AV1053" s="271"/>
      <c r="AW1053" s="270"/>
      <c r="AX1053" s="270"/>
      <c r="AY1053" s="270"/>
      <c r="AZ1053" s="270"/>
      <c r="BA1053" s="270"/>
      <c r="BB1053" s="270"/>
    </row>
    <row r="1054" spans="29:54" x14ac:dyDescent="0.25">
      <c r="AC1054" s="270"/>
      <c r="AD1054" s="271"/>
      <c r="AE1054" s="270"/>
      <c r="AF1054" s="271"/>
      <c r="AI1054" s="270"/>
      <c r="AJ1054" s="271"/>
      <c r="AK1054" s="270"/>
      <c r="AL1054" s="270"/>
      <c r="AM1054" s="270"/>
      <c r="AN1054" s="271"/>
      <c r="AO1054" s="270"/>
      <c r="AP1054" s="271"/>
      <c r="AQ1054" s="270"/>
      <c r="AR1054" s="270"/>
      <c r="AS1054" s="275"/>
      <c r="AT1054" s="270"/>
      <c r="AU1054" s="275"/>
      <c r="AV1054" s="271"/>
      <c r="AW1054" s="270"/>
      <c r="AX1054" s="270"/>
      <c r="AY1054" s="270"/>
      <c r="AZ1054" s="270"/>
      <c r="BA1054" s="270"/>
      <c r="BB1054" s="270"/>
    </row>
    <row r="1055" spans="29:54" x14ac:dyDescent="0.25">
      <c r="AC1055" s="270"/>
      <c r="AD1055" s="271"/>
      <c r="AE1055" s="270"/>
      <c r="AF1055" s="271"/>
      <c r="AI1055" s="270"/>
      <c r="AJ1055" s="271"/>
      <c r="AK1055" s="270"/>
      <c r="AL1055" s="270"/>
      <c r="AM1055" s="270"/>
      <c r="AN1055" s="271"/>
      <c r="AO1055" s="270"/>
      <c r="AP1055" s="271"/>
      <c r="AQ1055" s="270"/>
      <c r="AR1055" s="270"/>
      <c r="AS1055" s="275"/>
      <c r="AT1055" s="270"/>
      <c r="AU1055" s="275"/>
      <c r="AV1055" s="271"/>
      <c r="AW1055" s="270"/>
      <c r="AX1055" s="270"/>
      <c r="AY1055" s="270"/>
      <c r="AZ1055" s="270"/>
      <c r="BA1055" s="270"/>
      <c r="BB1055" s="270"/>
    </row>
    <row r="1056" spans="29:54" x14ac:dyDescent="0.25">
      <c r="AC1056" s="270"/>
      <c r="AD1056" s="271"/>
      <c r="AE1056" s="270"/>
      <c r="AF1056" s="271"/>
      <c r="AI1056" s="270"/>
      <c r="AJ1056" s="271"/>
      <c r="AK1056" s="270"/>
      <c r="AL1056" s="270"/>
      <c r="AM1056" s="270"/>
      <c r="AN1056" s="271"/>
      <c r="AO1056" s="270"/>
      <c r="AP1056" s="271"/>
      <c r="AQ1056" s="270"/>
      <c r="AR1056" s="270"/>
      <c r="AS1056" s="275"/>
      <c r="AT1056" s="270"/>
      <c r="AU1056" s="275"/>
      <c r="AV1056" s="271"/>
      <c r="AW1056" s="270"/>
      <c r="AX1056" s="270"/>
      <c r="AY1056" s="270"/>
      <c r="AZ1056" s="270"/>
      <c r="BA1056" s="270"/>
      <c r="BB1056" s="270"/>
    </row>
    <row r="1057" spans="29:54" x14ac:dyDescent="0.25">
      <c r="AC1057" s="270"/>
      <c r="AD1057" s="271"/>
      <c r="AE1057" s="270"/>
      <c r="AF1057" s="271"/>
      <c r="AI1057" s="270"/>
      <c r="AJ1057" s="271"/>
      <c r="AK1057" s="270"/>
      <c r="AL1057" s="270"/>
      <c r="AM1057" s="270"/>
      <c r="AN1057" s="271"/>
      <c r="AO1057" s="270"/>
      <c r="AP1057" s="271"/>
      <c r="AQ1057" s="270"/>
      <c r="AR1057" s="270"/>
      <c r="AS1057" s="275"/>
      <c r="AT1057" s="270"/>
      <c r="AU1057" s="275"/>
      <c r="AV1057" s="271"/>
      <c r="AW1057" s="270"/>
      <c r="AX1057" s="270"/>
      <c r="AY1057" s="270"/>
      <c r="AZ1057" s="270"/>
      <c r="BA1057" s="270"/>
      <c r="BB1057" s="270"/>
    </row>
    <row r="1058" spans="29:54" x14ac:dyDescent="0.25">
      <c r="AC1058" s="270"/>
      <c r="AD1058" s="271"/>
      <c r="AE1058" s="270"/>
      <c r="AF1058" s="271"/>
      <c r="AI1058" s="270"/>
      <c r="AJ1058" s="271"/>
      <c r="AK1058" s="270"/>
      <c r="AL1058" s="270"/>
      <c r="AM1058" s="270"/>
      <c r="AN1058" s="271"/>
      <c r="AO1058" s="270"/>
      <c r="AP1058" s="271"/>
      <c r="AQ1058" s="270"/>
      <c r="AR1058" s="270"/>
      <c r="AS1058" s="275"/>
      <c r="AT1058" s="270"/>
      <c r="AU1058" s="275"/>
      <c r="AV1058" s="271"/>
      <c r="AW1058" s="270"/>
      <c r="AX1058" s="270"/>
      <c r="AY1058" s="270"/>
      <c r="AZ1058" s="270"/>
      <c r="BA1058" s="270"/>
      <c r="BB1058" s="270"/>
    </row>
    <row r="1059" spans="29:54" x14ac:dyDescent="0.25">
      <c r="AC1059" s="270"/>
      <c r="AD1059" s="271"/>
      <c r="AE1059" s="270"/>
      <c r="AF1059" s="271"/>
      <c r="AI1059" s="270"/>
      <c r="AJ1059" s="271"/>
      <c r="AK1059" s="270"/>
      <c r="AL1059" s="270"/>
      <c r="AM1059" s="270"/>
      <c r="AN1059" s="271"/>
      <c r="AO1059" s="270"/>
      <c r="AP1059" s="271"/>
      <c r="AQ1059" s="270"/>
      <c r="AR1059" s="270"/>
      <c r="AS1059" s="275"/>
      <c r="AT1059" s="270"/>
      <c r="AU1059" s="275"/>
      <c r="AV1059" s="271"/>
      <c r="AW1059" s="270"/>
      <c r="AX1059" s="270"/>
      <c r="AY1059" s="270"/>
      <c r="AZ1059" s="270"/>
      <c r="BA1059" s="270"/>
      <c r="BB1059" s="270"/>
    </row>
    <row r="1060" spans="29:54" x14ac:dyDescent="0.25">
      <c r="AC1060" s="270"/>
      <c r="AD1060" s="271"/>
      <c r="AE1060" s="270"/>
      <c r="AF1060" s="271"/>
      <c r="AI1060" s="270"/>
      <c r="AJ1060" s="271"/>
      <c r="AK1060" s="270"/>
      <c r="AL1060" s="270"/>
      <c r="AM1060" s="270"/>
      <c r="AN1060" s="271"/>
      <c r="AO1060" s="270"/>
      <c r="AP1060" s="271"/>
      <c r="AQ1060" s="270"/>
      <c r="AR1060" s="270"/>
      <c r="AS1060" s="275"/>
      <c r="AT1060" s="270"/>
      <c r="AU1060" s="275"/>
      <c r="AV1060" s="271"/>
      <c r="AW1060" s="270"/>
      <c r="AX1060" s="270"/>
      <c r="AY1060" s="270"/>
      <c r="AZ1060" s="270"/>
      <c r="BA1060" s="270"/>
      <c r="BB1060" s="270"/>
    </row>
    <row r="1061" spans="29:54" x14ac:dyDescent="0.25">
      <c r="AC1061" s="270"/>
      <c r="AD1061" s="271"/>
      <c r="AE1061" s="270"/>
      <c r="AF1061" s="271"/>
      <c r="AI1061" s="270"/>
      <c r="AJ1061" s="271"/>
      <c r="AK1061" s="270"/>
      <c r="AL1061" s="270"/>
      <c r="AM1061" s="270"/>
      <c r="AN1061" s="271"/>
      <c r="AO1061" s="270"/>
      <c r="AP1061" s="271"/>
      <c r="AQ1061" s="270"/>
      <c r="AR1061" s="270"/>
      <c r="AS1061" s="275"/>
      <c r="AT1061" s="270"/>
      <c r="AU1061" s="275"/>
      <c r="AV1061" s="271"/>
      <c r="AW1061" s="270"/>
      <c r="AX1061" s="270"/>
      <c r="AY1061" s="270"/>
      <c r="AZ1061" s="270"/>
      <c r="BA1061" s="270"/>
      <c r="BB1061" s="270"/>
    </row>
    <row r="1062" spans="29:54" x14ac:dyDescent="0.25">
      <c r="AC1062" s="270"/>
      <c r="AD1062" s="271"/>
      <c r="AE1062" s="270"/>
      <c r="AF1062" s="271"/>
      <c r="AI1062" s="270"/>
      <c r="AJ1062" s="271"/>
      <c r="AK1062" s="270"/>
      <c r="AL1062" s="270"/>
      <c r="AM1062" s="270"/>
      <c r="AN1062" s="271"/>
      <c r="AO1062" s="270"/>
      <c r="AP1062" s="271"/>
      <c r="AQ1062" s="270"/>
      <c r="AR1062" s="270"/>
      <c r="AS1062" s="275"/>
      <c r="AT1062" s="270"/>
      <c r="AU1062" s="275"/>
      <c r="AV1062" s="271"/>
      <c r="AW1062" s="270"/>
      <c r="AX1062" s="270"/>
      <c r="AY1062" s="270"/>
      <c r="AZ1062" s="270"/>
      <c r="BA1062" s="270"/>
      <c r="BB1062" s="270"/>
    </row>
    <row r="1063" spans="29:54" x14ac:dyDescent="0.25">
      <c r="AC1063" s="270"/>
      <c r="AD1063" s="271"/>
      <c r="AE1063" s="270"/>
      <c r="AF1063" s="271"/>
      <c r="AI1063" s="270"/>
      <c r="AJ1063" s="271"/>
      <c r="AK1063" s="270"/>
      <c r="AL1063" s="270"/>
      <c r="AM1063" s="270"/>
      <c r="AN1063" s="271"/>
      <c r="AO1063" s="270"/>
      <c r="AP1063" s="271"/>
      <c r="AQ1063" s="270"/>
      <c r="AR1063" s="270"/>
      <c r="AS1063" s="275"/>
      <c r="AT1063" s="270"/>
      <c r="AU1063" s="275"/>
      <c r="AV1063" s="271"/>
      <c r="AW1063" s="270"/>
      <c r="AX1063" s="270"/>
      <c r="AY1063" s="270"/>
      <c r="AZ1063" s="270"/>
      <c r="BA1063" s="270"/>
      <c r="BB1063" s="270"/>
    </row>
    <row r="1064" spans="29:54" x14ac:dyDescent="0.25">
      <c r="AC1064" s="270"/>
      <c r="AD1064" s="271"/>
      <c r="AE1064" s="270"/>
      <c r="AF1064" s="271"/>
      <c r="AI1064" s="270"/>
      <c r="AJ1064" s="271"/>
      <c r="AK1064" s="270"/>
      <c r="AL1064" s="270"/>
      <c r="AM1064" s="270"/>
      <c r="AN1064" s="271"/>
      <c r="AO1064" s="270"/>
      <c r="AP1064" s="271"/>
      <c r="AQ1064" s="270"/>
      <c r="AR1064" s="270"/>
      <c r="AS1064" s="275"/>
      <c r="AT1064" s="270"/>
      <c r="AU1064" s="275"/>
      <c r="AV1064" s="271"/>
      <c r="AW1064" s="270"/>
      <c r="AX1064" s="270"/>
      <c r="AY1064" s="270"/>
      <c r="AZ1064" s="270"/>
      <c r="BA1064" s="270"/>
      <c r="BB1064" s="270"/>
    </row>
    <row r="1065" spans="29:54" x14ac:dyDescent="0.25">
      <c r="AC1065" s="270"/>
      <c r="AD1065" s="271"/>
      <c r="AE1065" s="270"/>
      <c r="AF1065" s="271"/>
      <c r="AI1065" s="270"/>
      <c r="AJ1065" s="271"/>
      <c r="AK1065" s="270"/>
      <c r="AL1065" s="270"/>
      <c r="AM1065" s="270"/>
      <c r="AN1065" s="271"/>
      <c r="AO1065" s="270"/>
      <c r="AP1065" s="271"/>
      <c r="AQ1065" s="270"/>
      <c r="AR1065" s="270"/>
      <c r="AS1065" s="275"/>
      <c r="AT1065" s="270"/>
      <c r="AU1065" s="275"/>
      <c r="AV1065" s="271"/>
      <c r="AW1065" s="270"/>
      <c r="AX1065" s="270"/>
      <c r="AY1065" s="270"/>
      <c r="AZ1065" s="270"/>
      <c r="BA1065" s="270"/>
      <c r="BB1065" s="270"/>
    </row>
    <row r="1066" spans="29:54" x14ac:dyDescent="0.25">
      <c r="AC1066" s="270"/>
      <c r="AD1066" s="271"/>
      <c r="AE1066" s="270"/>
      <c r="AF1066" s="271"/>
      <c r="AI1066" s="270"/>
      <c r="AJ1066" s="271"/>
      <c r="AK1066" s="270"/>
      <c r="AL1066" s="270"/>
      <c r="AM1066" s="270"/>
      <c r="AN1066" s="271"/>
      <c r="AO1066" s="270"/>
      <c r="AP1066" s="271"/>
      <c r="AQ1066" s="270"/>
      <c r="AR1066" s="270"/>
      <c r="AS1066" s="275"/>
      <c r="AT1066" s="270"/>
      <c r="AU1066" s="275"/>
      <c r="AV1066" s="271"/>
      <c r="AW1066" s="270"/>
      <c r="AX1066" s="270"/>
      <c r="AY1066" s="270"/>
      <c r="AZ1066" s="270"/>
      <c r="BA1066" s="270"/>
      <c r="BB1066" s="270"/>
    </row>
    <row r="1067" spans="29:54" x14ac:dyDescent="0.25">
      <c r="AC1067" s="270"/>
      <c r="AD1067" s="271"/>
      <c r="AE1067" s="270"/>
      <c r="AF1067" s="271"/>
      <c r="AI1067" s="270"/>
      <c r="AJ1067" s="271"/>
      <c r="AK1067" s="270"/>
      <c r="AL1067" s="270"/>
      <c r="AM1067" s="270"/>
      <c r="AN1067" s="271"/>
      <c r="AO1067" s="270"/>
      <c r="AP1067" s="271"/>
      <c r="AQ1067" s="270"/>
      <c r="AR1067" s="270"/>
      <c r="AS1067" s="275"/>
      <c r="AT1067" s="270"/>
      <c r="AU1067" s="275"/>
      <c r="AV1067" s="271"/>
      <c r="AW1067" s="270"/>
      <c r="AX1067" s="270"/>
      <c r="AY1067" s="270"/>
      <c r="AZ1067" s="270"/>
      <c r="BA1067" s="270"/>
      <c r="BB1067" s="270"/>
    </row>
    <row r="1068" spans="29:54" x14ac:dyDescent="0.25">
      <c r="AC1068" s="270"/>
      <c r="AD1068" s="271"/>
      <c r="AE1068" s="270"/>
      <c r="AF1068" s="271"/>
      <c r="AI1068" s="270"/>
      <c r="AJ1068" s="271"/>
      <c r="AK1068" s="270"/>
      <c r="AL1068" s="270"/>
      <c r="AM1068" s="270"/>
      <c r="AN1068" s="271"/>
      <c r="AO1068" s="270"/>
      <c r="AP1068" s="271"/>
      <c r="AQ1068" s="270"/>
      <c r="AR1068" s="270"/>
      <c r="AS1068" s="275"/>
      <c r="AT1068" s="270"/>
      <c r="AU1068" s="275"/>
      <c r="AV1068" s="271"/>
      <c r="AW1068" s="270"/>
      <c r="AX1068" s="270"/>
      <c r="AY1068" s="270"/>
      <c r="AZ1068" s="270"/>
      <c r="BA1068" s="270"/>
      <c r="BB1068" s="270"/>
    </row>
    <row r="1069" spans="29:54" x14ac:dyDescent="0.25">
      <c r="AC1069" s="270"/>
      <c r="AD1069" s="271"/>
      <c r="AE1069" s="270"/>
      <c r="AF1069" s="271"/>
      <c r="AI1069" s="270"/>
      <c r="AJ1069" s="271"/>
      <c r="AK1069" s="270"/>
      <c r="AL1069" s="270"/>
      <c r="AM1069" s="270"/>
      <c r="AN1069" s="271"/>
      <c r="AO1069" s="270"/>
      <c r="AP1069" s="271"/>
      <c r="AQ1069" s="270"/>
      <c r="AR1069" s="270"/>
      <c r="AS1069" s="275"/>
      <c r="AT1069" s="270"/>
      <c r="AU1069" s="275"/>
      <c r="AV1069" s="271"/>
      <c r="AW1069" s="270"/>
      <c r="AX1069" s="270"/>
      <c r="AY1069" s="270"/>
      <c r="AZ1069" s="270"/>
      <c r="BA1069" s="270"/>
      <c r="BB1069" s="270"/>
    </row>
    <row r="1070" spans="29:54" x14ac:dyDescent="0.25">
      <c r="AC1070" s="270"/>
      <c r="AD1070" s="271"/>
      <c r="AE1070" s="270"/>
      <c r="AF1070" s="271"/>
      <c r="AI1070" s="270"/>
      <c r="AJ1070" s="271"/>
      <c r="AK1070" s="270"/>
      <c r="AL1070" s="270"/>
      <c r="AM1070" s="270"/>
      <c r="AN1070" s="271"/>
      <c r="AO1070" s="270"/>
      <c r="AP1070" s="271"/>
      <c r="AQ1070" s="270"/>
      <c r="AR1070" s="270"/>
      <c r="AS1070" s="275"/>
      <c r="AT1070" s="270"/>
      <c r="AU1070" s="275"/>
      <c r="AV1070" s="271"/>
      <c r="AW1070" s="270"/>
      <c r="AX1070" s="270"/>
      <c r="AY1070" s="270"/>
      <c r="AZ1070" s="270"/>
      <c r="BA1070" s="270"/>
      <c r="BB1070" s="270"/>
    </row>
    <row r="1071" spans="29:54" x14ac:dyDescent="0.25">
      <c r="AC1071" s="270"/>
      <c r="AD1071" s="271"/>
      <c r="AE1071" s="270"/>
      <c r="AF1071" s="271"/>
      <c r="AI1071" s="270"/>
      <c r="AJ1071" s="271"/>
      <c r="AK1071" s="270"/>
      <c r="AL1071" s="270"/>
      <c r="AM1071" s="270"/>
      <c r="AN1071" s="271"/>
      <c r="AO1071" s="270"/>
      <c r="AP1071" s="271"/>
      <c r="AQ1071" s="270"/>
      <c r="AR1071" s="270"/>
      <c r="AS1071" s="275"/>
      <c r="AT1071" s="270"/>
      <c r="AU1071" s="275"/>
      <c r="AV1071" s="271"/>
      <c r="AW1071" s="270"/>
      <c r="AX1071" s="270"/>
      <c r="AY1071" s="270"/>
      <c r="AZ1071" s="270"/>
      <c r="BA1071" s="270"/>
      <c r="BB1071" s="270"/>
    </row>
    <row r="1072" spans="29:54" x14ac:dyDescent="0.25">
      <c r="AC1072" s="270"/>
      <c r="AD1072" s="271"/>
      <c r="AE1072" s="270"/>
      <c r="AF1072" s="271"/>
      <c r="AI1072" s="270"/>
      <c r="AJ1072" s="271"/>
      <c r="AK1072" s="270"/>
      <c r="AL1072" s="270"/>
      <c r="AM1072" s="270"/>
      <c r="AN1072" s="271"/>
      <c r="AO1072" s="270"/>
      <c r="AP1072" s="271"/>
      <c r="AQ1072" s="270"/>
      <c r="AR1072" s="270"/>
      <c r="AS1072" s="275"/>
      <c r="AT1072" s="270"/>
      <c r="AU1072" s="275"/>
      <c r="AV1072" s="271"/>
      <c r="AW1072" s="270"/>
      <c r="AX1072" s="270"/>
      <c r="AY1072" s="270"/>
      <c r="AZ1072" s="270"/>
      <c r="BA1072" s="270"/>
      <c r="BB1072" s="270"/>
    </row>
    <row r="1073" spans="29:54" x14ac:dyDescent="0.25">
      <c r="AC1073" s="270"/>
      <c r="AD1073" s="271"/>
      <c r="AE1073" s="270"/>
      <c r="AF1073" s="271"/>
      <c r="AI1073" s="270"/>
      <c r="AJ1073" s="271"/>
      <c r="AK1073" s="270"/>
      <c r="AL1073" s="270"/>
      <c r="AM1073" s="270"/>
      <c r="AN1073" s="271"/>
      <c r="AO1073" s="270"/>
      <c r="AP1073" s="271"/>
      <c r="AQ1073" s="270"/>
      <c r="AR1073" s="270"/>
      <c r="AS1073" s="275"/>
      <c r="AT1073" s="270"/>
      <c r="AU1073" s="270"/>
      <c r="AV1073" s="271"/>
      <c r="AW1073" s="270"/>
      <c r="AX1073" s="270"/>
      <c r="AY1073" s="270"/>
      <c r="AZ1073" s="270"/>
      <c r="BA1073" s="270"/>
      <c r="BB1073" s="270"/>
    </row>
    <row r="1074" spans="29:54" x14ac:dyDescent="0.25">
      <c r="AC1074" s="270"/>
      <c r="AD1074" s="271"/>
      <c r="AE1074" s="270"/>
      <c r="AF1074" s="271"/>
      <c r="AI1074" s="270"/>
      <c r="AJ1074" s="271"/>
      <c r="AK1074" s="270"/>
      <c r="AL1074" s="270"/>
      <c r="AM1074" s="270"/>
      <c r="AN1074" s="271"/>
      <c r="AO1074" s="270"/>
      <c r="AP1074" s="271"/>
      <c r="AQ1074" s="270"/>
      <c r="AR1074" s="270"/>
      <c r="AS1074" s="275"/>
      <c r="AT1074" s="270"/>
      <c r="AU1074" s="270"/>
      <c r="AV1074" s="271"/>
      <c r="AW1074" s="270"/>
      <c r="AX1074" s="270"/>
      <c r="AY1074" s="270"/>
      <c r="AZ1074" s="270"/>
      <c r="BA1074" s="270"/>
      <c r="BB1074" s="270"/>
    </row>
    <row r="1075" spans="29:54" x14ac:dyDescent="0.25">
      <c r="AC1075" s="270"/>
      <c r="AD1075" s="271"/>
      <c r="AE1075" s="270"/>
      <c r="AF1075" s="271"/>
      <c r="AI1075" s="270"/>
      <c r="AJ1075" s="271"/>
      <c r="AK1075" s="270"/>
      <c r="AL1075" s="270"/>
      <c r="AM1075" s="270"/>
      <c r="AN1075" s="271"/>
      <c r="AO1075" s="270"/>
      <c r="AP1075" s="271"/>
      <c r="AQ1075" s="270"/>
      <c r="AR1075" s="270"/>
      <c r="AS1075" s="275"/>
      <c r="AT1075" s="270"/>
      <c r="AU1075" s="270"/>
      <c r="AV1075" s="271"/>
      <c r="AW1075" s="270"/>
      <c r="AX1075" s="270"/>
      <c r="AY1075" s="270"/>
      <c r="AZ1075" s="270"/>
      <c r="BA1075" s="270"/>
      <c r="BB1075" s="270"/>
    </row>
    <row r="1076" spans="29:54" x14ac:dyDescent="0.25">
      <c r="AC1076" s="270"/>
      <c r="AD1076" s="271"/>
      <c r="AE1076" s="270"/>
      <c r="AF1076" s="271"/>
      <c r="AI1076" s="270"/>
      <c r="AJ1076" s="271"/>
      <c r="AK1076" s="270"/>
      <c r="AL1076" s="270"/>
      <c r="AM1076" s="270"/>
      <c r="AN1076" s="271"/>
      <c r="AO1076" s="270"/>
      <c r="AP1076" s="271"/>
      <c r="AQ1076" s="270"/>
      <c r="AR1076" s="270"/>
      <c r="AS1076" s="275"/>
      <c r="AT1076" s="270"/>
      <c r="AU1076" s="270"/>
      <c r="AV1076" s="271"/>
      <c r="AW1076" s="270"/>
      <c r="AX1076" s="270"/>
      <c r="AY1076" s="270"/>
      <c r="AZ1076" s="270"/>
      <c r="BA1076" s="270"/>
      <c r="BB1076" s="270"/>
    </row>
    <row r="1077" spans="29:54" x14ac:dyDescent="0.25">
      <c r="AC1077" s="270"/>
      <c r="AD1077" s="271"/>
      <c r="AE1077" s="270"/>
      <c r="AF1077" s="271"/>
      <c r="AI1077" s="270"/>
      <c r="AJ1077" s="271"/>
      <c r="AK1077" s="270"/>
      <c r="AL1077" s="270"/>
      <c r="AM1077" s="270"/>
      <c r="AN1077" s="271"/>
      <c r="AO1077" s="270"/>
      <c r="AP1077" s="271"/>
      <c r="AQ1077" s="270"/>
      <c r="AR1077" s="270"/>
      <c r="AS1077" s="275"/>
      <c r="AT1077" s="270"/>
      <c r="AU1077" s="270"/>
      <c r="AV1077" s="271"/>
      <c r="AW1077" s="270"/>
      <c r="AX1077" s="270"/>
      <c r="AY1077" s="270"/>
      <c r="AZ1077" s="270"/>
      <c r="BA1077" s="270"/>
      <c r="BB1077" s="270"/>
    </row>
    <row r="1078" spans="29:54" x14ac:dyDescent="0.25">
      <c r="AC1078" s="270"/>
      <c r="AD1078" s="271"/>
      <c r="AE1078" s="270"/>
      <c r="AF1078" s="271"/>
      <c r="AI1078" s="270"/>
      <c r="AJ1078" s="271"/>
      <c r="AK1078" s="270"/>
      <c r="AL1078" s="270"/>
      <c r="AM1078" s="270"/>
      <c r="AN1078" s="271"/>
      <c r="AO1078" s="270"/>
      <c r="AP1078" s="271"/>
      <c r="AQ1078" s="270"/>
      <c r="AR1078" s="270"/>
      <c r="AS1078" s="275"/>
      <c r="AT1078" s="270"/>
      <c r="AU1078" s="270"/>
      <c r="AV1078" s="271"/>
      <c r="AW1078" s="270"/>
      <c r="AX1078" s="270"/>
      <c r="AY1078" s="270"/>
      <c r="AZ1078" s="270"/>
      <c r="BA1078" s="270"/>
      <c r="BB1078" s="270"/>
    </row>
    <row r="1079" spans="29:54" x14ac:dyDescent="0.25">
      <c r="AC1079" s="270"/>
      <c r="AD1079" s="271"/>
      <c r="AE1079" s="270"/>
      <c r="AF1079" s="271"/>
      <c r="AI1079" s="270"/>
      <c r="AJ1079" s="271"/>
      <c r="AK1079" s="270"/>
      <c r="AL1079" s="270"/>
      <c r="AM1079" s="270"/>
      <c r="AN1079" s="271"/>
      <c r="AO1079" s="270"/>
      <c r="AP1079" s="271"/>
      <c r="AQ1079" s="270"/>
      <c r="AR1079" s="270"/>
      <c r="AS1079" s="275"/>
      <c r="AT1079" s="270"/>
      <c r="AU1079" s="270"/>
      <c r="AV1079" s="271"/>
      <c r="AW1079" s="270"/>
      <c r="AX1079" s="270"/>
      <c r="AY1079" s="270"/>
      <c r="AZ1079" s="270"/>
      <c r="BA1079" s="270"/>
      <c r="BB1079" s="270"/>
    </row>
    <row r="1080" spans="29:54" x14ac:dyDescent="0.25">
      <c r="AC1080" s="270"/>
      <c r="AD1080" s="271"/>
      <c r="AE1080" s="270"/>
      <c r="AF1080" s="271"/>
      <c r="AI1080" s="270"/>
      <c r="AJ1080" s="271"/>
      <c r="AK1080" s="270"/>
      <c r="AL1080" s="270"/>
      <c r="AM1080" s="270"/>
      <c r="AN1080" s="271"/>
      <c r="AO1080" s="270"/>
      <c r="AP1080" s="271"/>
      <c r="AQ1080" s="270"/>
      <c r="AR1080" s="270"/>
      <c r="AS1080" s="275"/>
      <c r="AT1080" s="270"/>
      <c r="AU1080" s="270"/>
      <c r="AV1080" s="271"/>
      <c r="AW1080" s="270"/>
      <c r="AX1080" s="270"/>
      <c r="AY1080" s="270"/>
      <c r="AZ1080" s="270"/>
      <c r="BA1080" s="270"/>
      <c r="BB1080" s="270"/>
    </row>
    <row r="1081" spans="29:54" x14ac:dyDescent="0.25">
      <c r="AC1081" s="270"/>
      <c r="AD1081" s="271"/>
      <c r="AE1081" s="270"/>
      <c r="AF1081" s="271"/>
      <c r="AI1081" s="270"/>
      <c r="AJ1081" s="271"/>
      <c r="AK1081" s="270"/>
      <c r="AL1081" s="270"/>
      <c r="AM1081" s="270"/>
      <c r="AN1081" s="271"/>
      <c r="AO1081" s="270"/>
      <c r="AP1081" s="271"/>
      <c r="AQ1081" s="270"/>
      <c r="AR1081" s="270"/>
      <c r="AS1081" s="275"/>
      <c r="AT1081" s="270"/>
      <c r="AU1081" s="270"/>
      <c r="AV1081" s="271"/>
      <c r="AW1081" s="270"/>
      <c r="AX1081" s="270"/>
      <c r="AY1081" s="270"/>
      <c r="AZ1081" s="270"/>
      <c r="BA1081" s="270"/>
      <c r="BB1081" s="270"/>
    </row>
    <row r="1082" spans="29:54" x14ac:dyDescent="0.25">
      <c r="AC1082" s="270"/>
      <c r="AD1082" s="271"/>
      <c r="AE1082" s="270"/>
      <c r="AF1082" s="271"/>
      <c r="AI1082" s="270"/>
      <c r="AJ1082" s="271"/>
      <c r="AK1082" s="270"/>
      <c r="AL1082" s="270"/>
      <c r="AM1082" s="270"/>
      <c r="AN1082" s="271"/>
      <c r="AO1082" s="270"/>
      <c r="AP1082" s="271"/>
      <c r="AQ1082" s="270"/>
      <c r="AR1082" s="270"/>
      <c r="AS1082" s="275"/>
      <c r="AT1082" s="270"/>
      <c r="AU1082" s="270"/>
      <c r="AV1082" s="271"/>
      <c r="AW1082" s="270"/>
      <c r="AX1082" s="270"/>
      <c r="AY1082" s="270"/>
      <c r="AZ1082" s="270"/>
      <c r="BA1082" s="270"/>
      <c r="BB1082" s="270"/>
    </row>
    <row r="1083" spans="29:54" x14ac:dyDescent="0.25">
      <c r="AC1083" s="270"/>
      <c r="AD1083" s="271"/>
      <c r="AE1083" s="270"/>
      <c r="AF1083" s="271"/>
      <c r="AI1083" s="270"/>
      <c r="AJ1083" s="271"/>
      <c r="AK1083" s="270"/>
      <c r="AL1083" s="270"/>
      <c r="AM1083" s="270"/>
      <c r="AN1083" s="271"/>
      <c r="AO1083" s="270"/>
      <c r="AP1083" s="271"/>
      <c r="AQ1083" s="270"/>
      <c r="AR1083" s="270"/>
      <c r="AS1083" s="275"/>
      <c r="AT1083" s="270"/>
      <c r="AU1083" s="270"/>
      <c r="AV1083" s="271"/>
      <c r="AW1083" s="270"/>
      <c r="AX1083" s="270"/>
      <c r="AY1083" s="270"/>
      <c r="AZ1083" s="270"/>
      <c r="BA1083" s="270"/>
      <c r="BB1083" s="270"/>
    </row>
    <row r="1084" spans="29:54" x14ac:dyDescent="0.25">
      <c r="AC1084" s="270"/>
      <c r="AD1084" s="271"/>
      <c r="AE1084" s="270"/>
      <c r="AF1084" s="271"/>
      <c r="AI1084" s="270"/>
      <c r="AJ1084" s="271"/>
      <c r="AK1084" s="270"/>
      <c r="AL1084" s="270"/>
      <c r="AM1084" s="270"/>
      <c r="AN1084" s="271"/>
      <c r="AO1084" s="270"/>
      <c r="AP1084" s="271"/>
      <c r="AQ1084" s="270"/>
      <c r="AR1084" s="270"/>
      <c r="AS1084" s="275"/>
      <c r="AT1084" s="270"/>
      <c r="AU1084" s="270"/>
      <c r="AV1084" s="271"/>
      <c r="AW1084" s="270"/>
      <c r="AX1084" s="270"/>
      <c r="AY1084" s="270"/>
      <c r="AZ1084" s="270"/>
      <c r="BA1084" s="270"/>
      <c r="BB1084" s="270"/>
    </row>
    <row r="1085" spans="29:54" x14ac:dyDescent="0.25">
      <c r="AC1085" s="270"/>
      <c r="AD1085" s="271"/>
      <c r="AE1085" s="270"/>
      <c r="AF1085" s="271"/>
      <c r="AI1085" s="270"/>
      <c r="AJ1085" s="271"/>
      <c r="AK1085" s="270"/>
      <c r="AL1085" s="270"/>
      <c r="AM1085" s="270"/>
      <c r="AN1085" s="271"/>
      <c r="AO1085" s="270"/>
      <c r="AP1085" s="271"/>
      <c r="AQ1085" s="270"/>
      <c r="AR1085" s="270"/>
      <c r="AS1085" s="270"/>
      <c r="AT1085" s="270"/>
      <c r="AU1085" s="270"/>
      <c r="AV1085" s="271"/>
      <c r="AW1085" s="270"/>
      <c r="AX1085" s="270"/>
      <c r="AY1085" s="270"/>
      <c r="AZ1085" s="270"/>
      <c r="BA1085" s="270"/>
      <c r="BB1085" s="270"/>
    </row>
    <row r="1086" spans="29:54" x14ac:dyDescent="0.25">
      <c r="AC1086" s="270"/>
      <c r="AD1086" s="271"/>
      <c r="AE1086" s="270"/>
      <c r="AF1086" s="271"/>
      <c r="AI1086" s="270"/>
      <c r="AJ1086" s="271"/>
      <c r="AK1086" s="270"/>
      <c r="AL1086" s="270"/>
      <c r="AM1086" s="270"/>
      <c r="AN1086" s="271"/>
      <c r="AO1086" s="270"/>
      <c r="AP1086" s="271"/>
      <c r="AQ1086" s="270"/>
      <c r="AR1086" s="270"/>
      <c r="AS1086" s="270"/>
      <c r="AT1086" s="270"/>
      <c r="AU1086" s="270"/>
      <c r="AV1086" s="271"/>
      <c r="AW1086" s="270"/>
      <c r="AX1086" s="270"/>
      <c r="AY1086" s="270"/>
      <c r="AZ1086" s="270"/>
      <c r="BA1086" s="270"/>
      <c r="BB1086" s="270"/>
    </row>
    <row r="1087" spans="29:54" x14ac:dyDescent="0.25">
      <c r="AC1087" s="270"/>
      <c r="AD1087" s="271"/>
      <c r="AE1087" s="270"/>
      <c r="AF1087" s="271"/>
      <c r="AI1087" s="270"/>
      <c r="AJ1087" s="271"/>
      <c r="AK1087" s="270"/>
      <c r="AL1087" s="270"/>
      <c r="AM1087" s="270"/>
      <c r="AN1087" s="271"/>
      <c r="AO1087" s="270"/>
      <c r="AP1087" s="271"/>
      <c r="AQ1087" s="270"/>
      <c r="AR1087" s="270"/>
      <c r="AS1087" s="270"/>
      <c r="AT1087" s="270"/>
      <c r="AU1087" s="270"/>
      <c r="AV1087" s="271"/>
      <c r="AW1087" s="270"/>
      <c r="AX1087" s="270"/>
      <c r="AY1087" s="270"/>
      <c r="AZ1087" s="270"/>
      <c r="BA1087" s="270"/>
      <c r="BB1087" s="270"/>
    </row>
    <row r="1088" spans="29:54" x14ac:dyDescent="0.25">
      <c r="AC1088" s="270"/>
      <c r="AD1088" s="271"/>
      <c r="AE1088" s="270"/>
      <c r="AF1088" s="271"/>
      <c r="AI1088" s="270"/>
      <c r="AJ1088" s="271"/>
      <c r="AK1088" s="270"/>
      <c r="AL1088" s="270"/>
      <c r="AM1088" s="270"/>
      <c r="AN1088" s="271"/>
      <c r="AO1088" s="270"/>
      <c r="AP1088" s="271"/>
      <c r="AQ1088" s="270"/>
      <c r="AR1088" s="270"/>
      <c r="AS1088" s="270"/>
      <c r="AT1088" s="270"/>
      <c r="AU1088" s="270"/>
      <c r="AV1088" s="271"/>
      <c r="AW1088" s="270"/>
      <c r="AX1088" s="270"/>
      <c r="AY1088" s="270"/>
      <c r="AZ1088" s="270"/>
      <c r="BA1088" s="270"/>
      <c r="BB1088" s="270"/>
    </row>
    <row r="1089" spans="29:54" x14ac:dyDescent="0.25">
      <c r="AC1089" s="270"/>
      <c r="AD1089" s="271"/>
      <c r="AE1089" s="270"/>
      <c r="AF1089" s="271"/>
      <c r="AI1089" s="270"/>
      <c r="AJ1089" s="271"/>
      <c r="AK1089" s="270"/>
      <c r="AL1089" s="270"/>
      <c r="AM1089" s="270"/>
      <c r="AN1089" s="271"/>
      <c r="AO1089" s="270"/>
      <c r="AP1089" s="271"/>
      <c r="AQ1089" s="270"/>
      <c r="AR1089" s="270"/>
      <c r="AS1089" s="270"/>
      <c r="AT1089" s="270"/>
      <c r="AU1089" s="270"/>
      <c r="AV1089" s="271"/>
      <c r="AW1089" s="270"/>
      <c r="AX1089" s="270"/>
      <c r="AY1089" s="270"/>
      <c r="AZ1089" s="270"/>
      <c r="BA1089" s="270"/>
      <c r="BB1089" s="270"/>
    </row>
    <row r="1090" spans="29:54" x14ac:dyDescent="0.25">
      <c r="AC1090" s="270"/>
      <c r="AD1090" s="271"/>
      <c r="AE1090" s="270"/>
      <c r="AF1090" s="271"/>
      <c r="AI1090" s="270"/>
      <c r="AJ1090" s="271"/>
      <c r="AK1090" s="270"/>
      <c r="AL1090" s="270"/>
      <c r="AM1090" s="270"/>
      <c r="AN1090" s="271"/>
      <c r="AO1090" s="270"/>
      <c r="AP1090" s="271"/>
      <c r="AQ1090" s="270"/>
      <c r="AR1090" s="270"/>
      <c r="AS1090" s="270"/>
      <c r="AT1090" s="270"/>
      <c r="AU1090" s="270"/>
      <c r="AV1090" s="271"/>
      <c r="AW1090" s="270"/>
      <c r="AX1090" s="270"/>
      <c r="AY1090" s="270"/>
      <c r="AZ1090" s="270"/>
      <c r="BA1090" s="270"/>
      <c r="BB1090" s="270"/>
    </row>
    <row r="1091" spans="29:54" x14ac:dyDescent="0.25">
      <c r="AC1091" s="270"/>
      <c r="AD1091" s="271"/>
      <c r="AE1091" s="270"/>
      <c r="AF1091" s="271"/>
      <c r="AI1091" s="270"/>
      <c r="AJ1091" s="271"/>
      <c r="AK1091" s="270"/>
      <c r="AL1091" s="270"/>
      <c r="AM1091" s="270"/>
      <c r="AN1091" s="271"/>
      <c r="AO1091" s="270"/>
      <c r="AP1091" s="271"/>
      <c r="AQ1091" s="270"/>
      <c r="AR1091" s="270"/>
      <c r="AS1091" s="270"/>
      <c r="AT1091" s="270"/>
      <c r="AU1091" s="270"/>
      <c r="AV1091" s="271"/>
      <c r="AW1091" s="270"/>
      <c r="AX1091" s="270"/>
      <c r="AY1091" s="270"/>
      <c r="AZ1091" s="270"/>
      <c r="BA1091" s="270"/>
      <c r="BB1091" s="270"/>
    </row>
    <row r="1092" spans="29:54" x14ac:dyDescent="0.25">
      <c r="AC1092" s="270"/>
      <c r="AD1092" s="271"/>
      <c r="AE1092" s="270"/>
      <c r="AF1092" s="271"/>
      <c r="AI1092" s="270"/>
      <c r="AJ1092" s="271"/>
      <c r="AK1092" s="270"/>
      <c r="AL1092" s="270"/>
      <c r="AM1092" s="270"/>
      <c r="AN1092" s="271"/>
      <c r="AO1092" s="270"/>
      <c r="AP1092" s="271"/>
      <c r="AQ1092" s="270"/>
      <c r="AR1092" s="270"/>
      <c r="AS1092" s="270"/>
      <c r="AT1092" s="270"/>
      <c r="AU1092" s="270"/>
      <c r="AV1092" s="271"/>
      <c r="AW1092" s="270"/>
      <c r="AX1092" s="270"/>
      <c r="AY1092" s="270"/>
      <c r="AZ1092" s="270"/>
      <c r="BA1092" s="270"/>
      <c r="BB1092" s="270"/>
    </row>
    <row r="1093" spans="29:54" x14ac:dyDescent="0.25">
      <c r="AC1093" s="270"/>
      <c r="AD1093" s="271"/>
      <c r="AE1093" s="270"/>
      <c r="AF1093" s="271"/>
      <c r="AI1093" s="270"/>
      <c r="AJ1093" s="271"/>
      <c r="AK1093" s="270"/>
      <c r="AL1093" s="270"/>
      <c r="AM1093" s="270"/>
      <c r="AN1093" s="271"/>
      <c r="AO1093" s="270"/>
      <c r="AP1093" s="271"/>
      <c r="AQ1093" s="270"/>
      <c r="AR1093" s="270"/>
      <c r="AS1093" s="270"/>
      <c r="AT1093" s="270"/>
      <c r="AU1093" s="270"/>
      <c r="AV1093" s="271"/>
      <c r="AW1093" s="270"/>
      <c r="AX1093" s="270"/>
      <c r="AY1093" s="270"/>
      <c r="AZ1093" s="270"/>
      <c r="BA1093" s="270"/>
      <c r="BB1093" s="270"/>
    </row>
    <row r="1094" spans="29:54" x14ac:dyDescent="0.25">
      <c r="AC1094" s="270"/>
      <c r="AD1094" s="271"/>
      <c r="AE1094" s="270"/>
      <c r="AF1094" s="271"/>
      <c r="AI1094" s="270"/>
      <c r="AJ1094" s="271"/>
      <c r="AK1094" s="270"/>
      <c r="AL1094" s="270"/>
      <c r="AM1094" s="270"/>
      <c r="AN1094" s="271"/>
      <c r="AO1094" s="270"/>
      <c r="AP1094" s="271"/>
      <c r="AQ1094" s="270"/>
      <c r="AR1094" s="270"/>
      <c r="AS1094" s="270"/>
      <c r="AT1094" s="270"/>
      <c r="AU1094" s="270"/>
      <c r="AV1094" s="271"/>
      <c r="AW1094" s="270"/>
      <c r="AX1094" s="270"/>
      <c r="AY1094" s="270"/>
      <c r="AZ1094" s="270"/>
      <c r="BA1094" s="270"/>
      <c r="BB1094" s="270"/>
    </row>
    <row r="1095" spans="29:54" x14ac:dyDescent="0.25">
      <c r="AC1095" s="270"/>
      <c r="AD1095" s="271"/>
      <c r="AE1095" s="270"/>
      <c r="AF1095" s="271"/>
      <c r="AI1095" s="270"/>
      <c r="AJ1095" s="271"/>
      <c r="AK1095" s="270"/>
      <c r="AL1095" s="270"/>
      <c r="AM1095" s="270"/>
      <c r="AN1095" s="271"/>
      <c r="AO1095" s="270"/>
      <c r="AP1095" s="271"/>
      <c r="AQ1095" s="270"/>
      <c r="AR1095" s="270"/>
      <c r="AS1095" s="270"/>
      <c r="AT1095" s="270"/>
      <c r="AU1095" s="270"/>
      <c r="AV1095" s="271"/>
      <c r="AW1095" s="270"/>
      <c r="AX1095" s="270"/>
      <c r="AY1095" s="270"/>
      <c r="AZ1095" s="270"/>
      <c r="BA1095" s="270"/>
      <c r="BB1095" s="270"/>
    </row>
    <row r="1096" spans="29:54" x14ac:dyDescent="0.25">
      <c r="AC1096" s="270"/>
      <c r="AD1096" s="271"/>
      <c r="AE1096" s="270"/>
      <c r="AF1096" s="271"/>
      <c r="AI1096" s="270"/>
      <c r="AJ1096" s="271"/>
      <c r="AK1096" s="270"/>
      <c r="AL1096" s="270"/>
      <c r="AM1096" s="270"/>
      <c r="AN1096" s="271"/>
      <c r="AO1096" s="270"/>
      <c r="AP1096" s="271"/>
      <c r="AQ1096" s="270"/>
      <c r="AR1096" s="270"/>
      <c r="AS1096" s="270"/>
      <c r="AT1096" s="270"/>
      <c r="AU1096" s="270"/>
      <c r="AV1096" s="271"/>
      <c r="AW1096" s="270"/>
      <c r="AX1096" s="270"/>
      <c r="AY1096" s="270"/>
      <c r="AZ1096" s="270"/>
      <c r="BA1096" s="270"/>
      <c r="BB1096" s="270"/>
    </row>
    <row r="1097" spans="29:54" x14ac:dyDescent="0.25">
      <c r="AC1097" s="270"/>
      <c r="AD1097" s="271"/>
      <c r="AE1097" s="270"/>
      <c r="AF1097" s="271"/>
      <c r="AI1097" s="270"/>
      <c r="AJ1097" s="271"/>
      <c r="AK1097" s="270"/>
      <c r="AL1097" s="270"/>
      <c r="AM1097" s="270"/>
      <c r="AN1097" s="271"/>
      <c r="AO1097" s="270"/>
      <c r="AP1097" s="271"/>
      <c r="AQ1097" s="270"/>
      <c r="AR1097" s="270"/>
      <c r="AS1097" s="270"/>
      <c r="AT1097" s="270"/>
      <c r="AU1097" s="270"/>
      <c r="AV1097" s="271"/>
      <c r="AW1097" s="270"/>
      <c r="AX1097" s="270"/>
      <c r="AY1097" s="270"/>
      <c r="AZ1097" s="270"/>
      <c r="BA1097" s="270"/>
      <c r="BB1097" s="270"/>
    </row>
    <row r="1098" spans="29:54" x14ac:dyDescent="0.25">
      <c r="AC1098" s="270"/>
      <c r="AD1098" s="271"/>
      <c r="AE1098" s="270"/>
      <c r="AF1098" s="271"/>
      <c r="AI1098" s="270"/>
      <c r="AJ1098" s="271"/>
      <c r="AK1098" s="270"/>
      <c r="AL1098" s="270"/>
      <c r="AM1098" s="270"/>
      <c r="AN1098" s="271"/>
      <c r="AO1098" s="270"/>
      <c r="AP1098" s="271"/>
      <c r="AQ1098" s="270"/>
      <c r="AR1098" s="270"/>
      <c r="AS1098" s="270"/>
      <c r="AT1098" s="270"/>
      <c r="AU1098" s="270"/>
      <c r="AV1098" s="271"/>
      <c r="AW1098" s="270"/>
      <c r="AX1098" s="270"/>
      <c r="AY1098" s="270"/>
      <c r="AZ1098" s="270"/>
      <c r="BA1098" s="270"/>
      <c r="BB1098" s="270"/>
    </row>
    <row r="1099" spans="29:54" x14ac:dyDescent="0.25">
      <c r="AC1099" s="270"/>
      <c r="AD1099" s="271"/>
      <c r="AE1099" s="270"/>
      <c r="AF1099" s="271"/>
      <c r="AI1099" s="270"/>
      <c r="AJ1099" s="271"/>
      <c r="AK1099" s="270"/>
      <c r="AL1099" s="270"/>
      <c r="AM1099" s="270"/>
      <c r="AN1099" s="271"/>
      <c r="AO1099" s="270"/>
      <c r="AP1099" s="271"/>
      <c r="AQ1099" s="270"/>
      <c r="AR1099" s="270"/>
      <c r="AS1099" s="270"/>
      <c r="AT1099" s="270"/>
      <c r="AU1099" s="270"/>
      <c r="AV1099" s="271"/>
      <c r="AW1099" s="270"/>
      <c r="AX1099" s="270"/>
      <c r="AY1099" s="270"/>
      <c r="AZ1099" s="270"/>
      <c r="BA1099" s="270"/>
      <c r="BB1099" s="270"/>
    </row>
    <row r="1100" spans="29:54" x14ac:dyDescent="0.25">
      <c r="AC1100" s="270"/>
      <c r="AD1100" s="271"/>
      <c r="AE1100" s="270"/>
      <c r="AF1100" s="271"/>
      <c r="AI1100" s="270"/>
      <c r="AJ1100" s="271"/>
      <c r="AK1100" s="270"/>
      <c r="AL1100" s="270"/>
      <c r="AM1100" s="270"/>
      <c r="AN1100" s="271"/>
      <c r="AO1100" s="270"/>
      <c r="AP1100" s="271"/>
      <c r="AQ1100" s="270"/>
      <c r="AR1100" s="270"/>
      <c r="AS1100" s="270"/>
      <c r="AT1100" s="270"/>
      <c r="AU1100" s="270"/>
      <c r="AV1100" s="271"/>
      <c r="AW1100" s="270"/>
      <c r="AX1100" s="270"/>
      <c r="AY1100" s="270"/>
      <c r="AZ1100" s="270"/>
      <c r="BA1100" s="270"/>
      <c r="BB1100" s="270"/>
    </row>
    <row r="1101" spans="29:54" x14ac:dyDescent="0.25">
      <c r="AC1101" s="270"/>
      <c r="AD1101" s="271"/>
      <c r="AE1101" s="270"/>
      <c r="AF1101" s="271"/>
      <c r="AI1101" s="270"/>
      <c r="AJ1101" s="271"/>
      <c r="AK1101" s="270"/>
      <c r="AL1101" s="270"/>
      <c r="AM1101" s="270"/>
      <c r="AN1101" s="271"/>
      <c r="AO1101" s="270"/>
      <c r="AP1101" s="271"/>
      <c r="AQ1101" s="270"/>
      <c r="AR1101" s="270"/>
      <c r="AS1101" s="270"/>
      <c r="AT1101" s="270"/>
      <c r="AU1101" s="270"/>
      <c r="AV1101" s="271"/>
      <c r="AW1101" s="270"/>
      <c r="AX1101" s="270"/>
      <c r="AY1101" s="270"/>
      <c r="AZ1101" s="270"/>
      <c r="BA1101" s="270"/>
      <c r="BB1101" s="270"/>
    </row>
    <row r="1102" spans="29:54" x14ac:dyDescent="0.25">
      <c r="AC1102" s="270"/>
      <c r="AD1102" s="271"/>
      <c r="AE1102" s="270"/>
      <c r="AF1102" s="271"/>
      <c r="AI1102" s="270"/>
      <c r="AJ1102" s="271"/>
      <c r="AK1102" s="270"/>
      <c r="AL1102" s="270"/>
      <c r="AM1102" s="270"/>
      <c r="AN1102" s="271"/>
      <c r="AO1102" s="270"/>
      <c r="AP1102" s="271"/>
      <c r="AQ1102" s="270"/>
      <c r="AR1102" s="270"/>
      <c r="AS1102" s="270"/>
      <c r="AT1102" s="270"/>
      <c r="AU1102" s="270"/>
      <c r="AV1102" s="271"/>
      <c r="AW1102" s="270"/>
      <c r="AX1102" s="270"/>
      <c r="AY1102" s="270"/>
      <c r="AZ1102" s="270"/>
      <c r="BA1102" s="270"/>
      <c r="BB1102" s="270"/>
    </row>
    <row r="1103" spans="29:54" x14ac:dyDescent="0.25">
      <c r="AC1103" s="270"/>
      <c r="AD1103" s="271"/>
      <c r="AE1103" s="270"/>
      <c r="AF1103" s="271"/>
      <c r="AI1103" s="270"/>
      <c r="AJ1103" s="271"/>
      <c r="AK1103" s="270"/>
      <c r="AL1103" s="270"/>
      <c r="AM1103" s="270"/>
      <c r="AN1103" s="271"/>
      <c r="AO1103" s="270"/>
      <c r="AP1103" s="271"/>
      <c r="AQ1103" s="270"/>
      <c r="AR1103" s="270"/>
      <c r="AS1103" s="270"/>
      <c r="AT1103" s="270"/>
      <c r="AU1103" s="270"/>
      <c r="AV1103" s="271"/>
      <c r="AW1103" s="270"/>
      <c r="AX1103" s="270"/>
      <c r="AY1103" s="270"/>
      <c r="AZ1103" s="270"/>
      <c r="BA1103" s="270"/>
      <c r="BB1103" s="270"/>
    </row>
    <row r="1104" spans="29:54" x14ac:dyDescent="0.25">
      <c r="AC1104" s="270"/>
      <c r="AD1104" s="271"/>
      <c r="AE1104" s="270"/>
      <c r="AF1104" s="271"/>
      <c r="AI1104" s="270"/>
      <c r="AJ1104" s="271"/>
      <c r="AK1104" s="270"/>
      <c r="AL1104" s="270"/>
      <c r="AM1104" s="270"/>
      <c r="AN1104" s="271"/>
      <c r="AO1104" s="270"/>
      <c r="AP1104" s="271"/>
      <c r="AQ1104" s="270"/>
      <c r="AR1104" s="270"/>
      <c r="AS1104" s="270"/>
      <c r="AT1104" s="270"/>
      <c r="AU1104" s="270"/>
      <c r="AV1104" s="271"/>
      <c r="AW1104" s="270"/>
      <c r="AX1104" s="270"/>
      <c r="AY1104" s="270"/>
      <c r="AZ1104" s="270"/>
      <c r="BA1104" s="270"/>
      <c r="BB1104" s="270"/>
    </row>
    <row r="1105" spans="29:54" x14ac:dyDescent="0.25">
      <c r="AC1105" s="270"/>
      <c r="AD1105" s="271"/>
      <c r="AE1105" s="270"/>
      <c r="AF1105" s="271"/>
      <c r="AI1105" s="270"/>
      <c r="AJ1105" s="271"/>
      <c r="AK1105" s="270"/>
      <c r="AL1105" s="270"/>
      <c r="AM1105" s="270"/>
      <c r="AN1105" s="271"/>
      <c r="AO1105" s="270"/>
      <c r="AP1105" s="271"/>
      <c r="AQ1105" s="270"/>
      <c r="AR1105" s="270"/>
      <c r="AS1105" s="270"/>
      <c r="AT1105" s="270"/>
      <c r="AU1105" s="270"/>
      <c r="AV1105" s="271"/>
      <c r="AW1105" s="270"/>
      <c r="AX1105" s="270"/>
      <c r="AY1105" s="270"/>
      <c r="AZ1105" s="270"/>
      <c r="BA1105" s="270"/>
      <c r="BB1105" s="270"/>
    </row>
    <row r="1106" spans="29:54" x14ac:dyDescent="0.25">
      <c r="AC1106" s="270"/>
      <c r="AD1106" s="271"/>
      <c r="AE1106" s="270"/>
      <c r="AF1106" s="271"/>
      <c r="AI1106" s="270"/>
      <c r="AJ1106" s="271"/>
      <c r="AK1106" s="270"/>
      <c r="AL1106" s="270"/>
      <c r="AM1106" s="270"/>
      <c r="AN1106" s="271"/>
      <c r="AO1106" s="270"/>
      <c r="AP1106" s="271"/>
      <c r="AQ1106" s="270"/>
      <c r="AR1106" s="270"/>
      <c r="AS1106" s="270"/>
      <c r="AT1106" s="270"/>
      <c r="AU1106" s="270"/>
      <c r="AV1106" s="271"/>
      <c r="AW1106" s="270"/>
      <c r="AX1106" s="270"/>
      <c r="AY1106" s="270"/>
      <c r="AZ1106" s="270"/>
      <c r="BA1106" s="270"/>
      <c r="BB1106" s="270"/>
    </row>
    <row r="1107" spans="29:54" x14ac:dyDescent="0.25">
      <c r="AC1107" s="270"/>
      <c r="AD1107" s="271"/>
      <c r="AE1107" s="270"/>
      <c r="AF1107" s="271"/>
      <c r="AI1107" s="270"/>
      <c r="AJ1107" s="271"/>
      <c r="AK1107" s="270"/>
      <c r="AL1107" s="270"/>
      <c r="AM1107" s="270"/>
      <c r="AN1107" s="271"/>
      <c r="AO1107" s="270"/>
      <c r="AP1107" s="271"/>
      <c r="AQ1107" s="270"/>
      <c r="AR1107" s="270"/>
      <c r="AS1107" s="270"/>
      <c r="AT1107" s="270"/>
      <c r="AU1107" s="270"/>
      <c r="AV1107" s="271"/>
      <c r="AW1107" s="270"/>
      <c r="AX1107" s="270"/>
      <c r="AY1107" s="270"/>
      <c r="AZ1107" s="270"/>
      <c r="BA1107" s="270"/>
      <c r="BB1107" s="270"/>
    </row>
    <row r="1108" spans="29:54" x14ac:dyDescent="0.25">
      <c r="AC1108" s="270"/>
      <c r="AD1108" s="271"/>
      <c r="AE1108" s="270"/>
      <c r="AF1108" s="271"/>
      <c r="AI1108" s="270"/>
      <c r="AJ1108" s="271"/>
      <c r="AK1108" s="270"/>
      <c r="AL1108" s="270"/>
      <c r="AM1108" s="270"/>
      <c r="AN1108" s="271"/>
      <c r="AO1108" s="270"/>
      <c r="AP1108" s="271"/>
      <c r="AQ1108" s="270"/>
      <c r="AR1108" s="270"/>
      <c r="AS1108" s="270"/>
      <c r="AT1108" s="270"/>
      <c r="AU1108" s="270"/>
      <c r="AV1108" s="271"/>
      <c r="AW1108" s="270"/>
      <c r="AX1108" s="270"/>
      <c r="AY1108" s="270"/>
      <c r="AZ1108" s="270"/>
      <c r="BA1108" s="270"/>
      <c r="BB1108" s="270"/>
    </row>
    <row r="1109" spans="29:54" x14ac:dyDescent="0.25">
      <c r="AC1109" s="270"/>
      <c r="AD1109" s="271"/>
      <c r="AE1109" s="270"/>
      <c r="AF1109" s="271"/>
      <c r="AI1109" s="270"/>
      <c r="AJ1109" s="271"/>
      <c r="AK1109" s="270"/>
      <c r="AL1109" s="270"/>
      <c r="AM1109" s="270"/>
      <c r="AN1109" s="271"/>
      <c r="AO1109" s="270"/>
      <c r="AP1109" s="271"/>
      <c r="AQ1109" s="270"/>
      <c r="AR1109" s="270"/>
      <c r="AS1109" s="270"/>
      <c r="AT1109" s="270"/>
      <c r="AU1109" s="270"/>
      <c r="AV1109" s="271"/>
      <c r="AW1109" s="270"/>
      <c r="AX1109" s="270"/>
      <c r="AY1109" s="270"/>
      <c r="AZ1109" s="270"/>
      <c r="BA1109" s="270"/>
      <c r="BB1109" s="270"/>
    </row>
    <row r="1110" spans="29:54" x14ac:dyDescent="0.25">
      <c r="AC1110" s="270"/>
      <c r="AD1110" s="271"/>
      <c r="AE1110" s="270"/>
      <c r="AF1110" s="271"/>
      <c r="AI1110" s="270"/>
      <c r="AJ1110" s="271"/>
      <c r="AK1110" s="270"/>
      <c r="AL1110" s="270"/>
      <c r="AM1110" s="270"/>
      <c r="AN1110" s="271"/>
      <c r="AO1110" s="270"/>
      <c r="AP1110" s="271"/>
      <c r="AQ1110" s="270"/>
      <c r="AR1110" s="270"/>
      <c r="AS1110" s="270"/>
      <c r="AT1110" s="270"/>
      <c r="AU1110" s="270"/>
      <c r="AV1110" s="271"/>
      <c r="AW1110" s="270"/>
      <c r="AX1110" s="270"/>
      <c r="AY1110" s="270"/>
      <c r="AZ1110" s="270"/>
      <c r="BA1110" s="270"/>
      <c r="BB1110" s="270"/>
    </row>
    <row r="1111" spans="29:54" x14ac:dyDescent="0.25">
      <c r="AC1111" s="270"/>
      <c r="AD1111" s="271"/>
      <c r="AE1111" s="270"/>
      <c r="AF1111" s="271"/>
      <c r="AI1111" s="270"/>
      <c r="AJ1111" s="271"/>
      <c r="AK1111" s="270"/>
      <c r="AL1111" s="270"/>
      <c r="AM1111" s="270"/>
      <c r="AN1111" s="271"/>
      <c r="AO1111" s="270"/>
      <c r="AP1111" s="271"/>
      <c r="AQ1111" s="270"/>
      <c r="AR1111" s="270"/>
      <c r="AS1111" s="270"/>
      <c r="AT1111" s="270"/>
      <c r="AU1111" s="270"/>
      <c r="AV1111" s="271"/>
      <c r="AW1111" s="270"/>
      <c r="AX1111" s="270"/>
      <c r="AY1111" s="270"/>
      <c r="AZ1111" s="270"/>
      <c r="BA1111" s="270"/>
      <c r="BB1111" s="270"/>
    </row>
    <row r="1112" spans="29:54" x14ac:dyDescent="0.25">
      <c r="AC1112" s="270"/>
      <c r="AD1112" s="271"/>
      <c r="AE1112" s="270"/>
      <c r="AF1112" s="271"/>
      <c r="AI1112" s="270"/>
      <c r="AJ1112" s="271"/>
      <c r="AK1112" s="270"/>
      <c r="AL1112" s="270"/>
      <c r="AM1112" s="270"/>
      <c r="AN1112" s="271"/>
      <c r="AO1112" s="270"/>
      <c r="AP1112" s="271"/>
      <c r="AQ1112" s="270"/>
      <c r="AR1112" s="270"/>
      <c r="AS1112" s="270"/>
      <c r="AT1112" s="270"/>
      <c r="AU1112" s="270"/>
      <c r="AV1112" s="271"/>
      <c r="AW1112" s="270"/>
      <c r="AX1112" s="270"/>
      <c r="AY1112" s="270"/>
      <c r="AZ1112" s="270"/>
      <c r="BA1112" s="270"/>
      <c r="BB1112" s="270"/>
    </row>
    <row r="1113" spans="29:54" x14ac:dyDescent="0.25">
      <c r="AC1113" s="270"/>
      <c r="AD1113" s="271"/>
      <c r="AE1113" s="270"/>
      <c r="AF1113" s="271"/>
      <c r="AI1113" s="270"/>
      <c r="AJ1113" s="271"/>
      <c r="AK1113" s="270"/>
      <c r="AL1113" s="270"/>
      <c r="AM1113" s="270"/>
      <c r="AN1113" s="271"/>
      <c r="AO1113" s="270"/>
      <c r="AP1113" s="271"/>
      <c r="AQ1113" s="270"/>
      <c r="AR1113" s="270"/>
      <c r="AS1113" s="270"/>
      <c r="AT1113" s="270"/>
      <c r="AU1113" s="270"/>
      <c r="AV1113" s="271"/>
      <c r="AW1113" s="270"/>
      <c r="AX1113" s="270"/>
      <c r="AY1113" s="270"/>
      <c r="AZ1113" s="270"/>
      <c r="BA1113" s="270"/>
      <c r="BB1113" s="270"/>
    </row>
    <row r="1114" spans="29:54" x14ac:dyDescent="0.25">
      <c r="AC1114" s="270"/>
      <c r="AD1114" s="271"/>
      <c r="AE1114" s="270"/>
      <c r="AF1114" s="271"/>
      <c r="AI1114" s="270"/>
      <c r="AJ1114" s="271"/>
      <c r="AK1114" s="270"/>
      <c r="AL1114" s="270"/>
      <c r="AM1114" s="270"/>
      <c r="AN1114" s="271"/>
      <c r="AO1114" s="270"/>
      <c r="AP1114" s="271"/>
      <c r="AQ1114" s="270"/>
      <c r="AR1114" s="270"/>
      <c r="AS1114" s="270"/>
      <c r="AT1114" s="270"/>
      <c r="AU1114" s="270"/>
      <c r="AV1114" s="271"/>
      <c r="AW1114" s="270"/>
      <c r="AX1114" s="270"/>
      <c r="AY1114" s="270"/>
      <c r="AZ1114" s="270"/>
      <c r="BA1114" s="270"/>
      <c r="BB1114" s="270"/>
    </row>
    <row r="1115" spans="29:54" x14ac:dyDescent="0.25">
      <c r="AC1115" s="270"/>
      <c r="AD1115" s="271"/>
      <c r="AE1115" s="270"/>
      <c r="AF1115" s="271"/>
      <c r="AI1115" s="270"/>
      <c r="AJ1115" s="271"/>
      <c r="AK1115" s="270"/>
      <c r="AL1115" s="270"/>
      <c r="AM1115" s="270"/>
      <c r="AN1115" s="271"/>
      <c r="AO1115" s="270"/>
      <c r="AP1115" s="271"/>
      <c r="AQ1115" s="270"/>
      <c r="AR1115" s="270"/>
      <c r="AS1115" s="270"/>
      <c r="AT1115" s="270"/>
      <c r="AU1115" s="270"/>
      <c r="AV1115" s="271"/>
      <c r="AW1115" s="270"/>
      <c r="AX1115" s="270"/>
      <c r="AY1115" s="270"/>
      <c r="AZ1115" s="270"/>
      <c r="BA1115" s="270"/>
      <c r="BB1115" s="270"/>
    </row>
    <row r="1116" spans="29:54" x14ac:dyDescent="0.25">
      <c r="AC1116" s="270"/>
      <c r="AD1116" s="271"/>
      <c r="AE1116" s="270"/>
      <c r="AF1116" s="271"/>
      <c r="AI1116" s="270"/>
      <c r="AJ1116" s="271"/>
      <c r="AK1116" s="270"/>
      <c r="AL1116" s="270"/>
      <c r="AM1116" s="270"/>
      <c r="AN1116" s="271"/>
      <c r="AO1116" s="270"/>
      <c r="AP1116" s="271"/>
      <c r="AQ1116" s="270"/>
      <c r="AR1116" s="270"/>
      <c r="AS1116" s="270"/>
      <c r="AT1116" s="270"/>
      <c r="AU1116" s="270"/>
      <c r="AV1116" s="271"/>
      <c r="AW1116" s="270"/>
      <c r="AX1116" s="270"/>
      <c r="AY1116" s="270"/>
      <c r="AZ1116" s="270"/>
      <c r="BA1116" s="270"/>
      <c r="BB1116" s="270"/>
    </row>
    <row r="1117" spans="29:54" x14ac:dyDescent="0.25">
      <c r="AC1117" s="270"/>
      <c r="AD1117" s="271"/>
      <c r="AE1117" s="270"/>
      <c r="AF1117" s="271"/>
      <c r="AI1117" s="270"/>
      <c r="AJ1117" s="271"/>
      <c r="AK1117" s="270"/>
      <c r="AL1117" s="270"/>
      <c r="AM1117" s="270"/>
      <c r="AN1117" s="271"/>
      <c r="AO1117" s="270"/>
      <c r="AP1117" s="271"/>
      <c r="AQ1117" s="270"/>
      <c r="AR1117" s="270"/>
      <c r="AS1117" s="270"/>
      <c r="AT1117" s="270"/>
      <c r="AU1117" s="270"/>
      <c r="AV1117" s="271"/>
      <c r="AW1117" s="270"/>
      <c r="AX1117" s="270"/>
      <c r="AY1117" s="270"/>
      <c r="AZ1117" s="270"/>
      <c r="BA1117" s="270"/>
      <c r="BB1117" s="270"/>
    </row>
    <row r="1118" spans="29:54" x14ac:dyDescent="0.25">
      <c r="AC1118" s="270"/>
      <c r="AD1118" s="271"/>
      <c r="AE1118" s="270"/>
      <c r="AF1118" s="271"/>
      <c r="AI1118" s="270"/>
      <c r="AJ1118" s="271"/>
      <c r="AK1118" s="270"/>
      <c r="AL1118" s="270"/>
      <c r="AM1118" s="270"/>
      <c r="AN1118" s="271"/>
      <c r="AO1118" s="270"/>
      <c r="AP1118" s="271"/>
      <c r="AQ1118" s="270"/>
      <c r="AR1118" s="270"/>
      <c r="AS1118" s="270"/>
      <c r="AT1118" s="270"/>
      <c r="AU1118" s="270"/>
      <c r="AV1118" s="271"/>
      <c r="AW1118" s="270"/>
      <c r="AX1118" s="270"/>
      <c r="AY1118" s="270"/>
      <c r="AZ1118" s="270"/>
      <c r="BA1118" s="270"/>
      <c r="BB1118" s="270"/>
    </row>
    <row r="1119" spans="29:54" x14ac:dyDescent="0.25">
      <c r="AC1119" s="270"/>
      <c r="AD1119" s="271"/>
      <c r="AE1119" s="270"/>
      <c r="AF1119" s="271"/>
      <c r="AI1119" s="270"/>
      <c r="AJ1119" s="271"/>
      <c r="AK1119" s="270"/>
      <c r="AL1119" s="270"/>
      <c r="AM1119" s="270"/>
      <c r="AN1119" s="271"/>
      <c r="AO1119" s="270"/>
      <c r="AP1119" s="271"/>
      <c r="AQ1119" s="270"/>
      <c r="AR1119" s="270"/>
      <c r="AS1119" s="270"/>
      <c r="AT1119" s="270"/>
      <c r="AU1119" s="270"/>
      <c r="AV1119" s="271"/>
      <c r="AW1119" s="270"/>
      <c r="AX1119" s="270"/>
      <c r="AY1119" s="270"/>
      <c r="AZ1119" s="270"/>
      <c r="BA1119" s="270"/>
      <c r="BB1119" s="270"/>
    </row>
    <row r="1120" spans="29:54" x14ac:dyDescent="0.25">
      <c r="AC1120" s="270"/>
      <c r="AD1120" s="271"/>
      <c r="AE1120" s="270"/>
      <c r="AF1120" s="271"/>
      <c r="AI1120" s="270"/>
      <c r="AJ1120" s="271"/>
      <c r="AK1120" s="270"/>
      <c r="AL1120" s="270"/>
      <c r="AM1120" s="270"/>
      <c r="AN1120" s="271"/>
      <c r="AO1120" s="270"/>
      <c r="AP1120" s="271"/>
      <c r="AQ1120" s="270"/>
      <c r="AR1120" s="270"/>
      <c r="AS1120" s="270"/>
      <c r="AT1120" s="270"/>
      <c r="AU1120" s="270"/>
      <c r="AV1120" s="271"/>
      <c r="AW1120" s="270"/>
      <c r="AX1120" s="270"/>
      <c r="AY1120" s="270"/>
      <c r="AZ1120" s="270"/>
      <c r="BA1120" s="270"/>
      <c r="BB1120" s="270"/>
    </row>
    <row r="1121" spans="29:54" x14ac:dyDescent="0.25">
      <c r="AC1121" s="270"/>
      <c r="AD1121" s="271"/>
      <c r="AE1121" s="270"/>
      <c r="AF1121" s="271"/>
      <c r="AI1121" s="270"/>
      <c r="AJ1121" s="271"/>
      <c r="AK1121" s="270"/>
      <c r="AL1121" s="270"/>
      <c r="AM1121" s="270"/>
      <c r="AN1121" s="271"/>
      <c r="AO1121" s="270"/>
      <c r="AP1121" s="271"/>
      <c r="AQ1121" s="270"/>
      <c r="AR1121" s="270"/>
      <c r="AS1121" s="270"/>
      <c r="AT1121" s="270"/>
      <c r="AU1121" s="270"/>
      <c r="AV1121" s="271"/>
      <c r="AW1121" s="270"/>
      <c r="AX1121" s="270"/>
      <c r="AY1121" s="270"/>
      <c r="AZ1121" s="270"/>
      <c r="BA1121" s="270"/>
      <c r="BB1121" s="270"/>
    </row>
    <row r="1122" spans="29:54" x14ac:dyDescent="0.25">
      <c r="AC1122" s="270"/>
      <c r="AD1122" s="271"/>
      <c r="AE1122" s="270"/>
      <c r="AF1122" s="271"/>
      <c r="AI1122" s="270"/>
      <c r="AJ1122" s="271"/>
      <c r="AK1122" s="270"/>
      <c r="AL1122" s="270"/>
      <c r="AM1122" s="270"/>
      <c r="AN1122" s="271"/>
      <c r="AO1122" s="270"/>
      <c r="AP1122" s="271"/>
      <c r="AQ1122" s="270"/>
      <c r="AR1122" s="270"/>
      <c r="AS1122" s="270"/>
      <c r="AT1122" s="270"/>
      <c r="AU1122" s="270"/>
      <c r="AV1122" s="271"/>
      <c r="AW1122" s="270"/>
      <c r="AX1122" s="270"/>
      <c r="AY1122" s="270"/>
      <c r="AZ1122" s="270"/>
      <c r="BA1122" s="270"/>
      <c r="BB1122" s="270"/>
    </row>
    <row r="1123" spans="29:54" x14ac:dyDescent="0.25">
      <c r="AC1123" s="270"/>
      <c r="AD1123" s="271"/>
      <c r="AE1123" s="270"/>
      <c r="AF1123" s="271"/>
      <c r="AI1123" s="270"/>
      <c r="AJ1123" s="271"/>
      <c r="AK1123" s="270"/>
      <c r="AL1123" s="270"/>
      <c r="AM1123" s="270"/>
      <c r="AN1123" s="271"/>
      <c r="AO1123" s="270"/>
      <c r="AP1123" s="271"/>
      <c r="AQ1123" s="270"/>
      <c r="AR1123" s="270"/>
      <c r="AS1123" s="270"/>
      <c r="AT1123" s="270"/>
      <c r="AU1123" s="270"/>
      <c r="AV1123" s="271"/>
      <c r="AW1123" s="270"/>
      <c r="AX1123" s="270"/>
      <c r="AY1123" s="270"/>
      <c r="AZ1123" s="270"/>
      <c r="BA1123" s="270"/>
      <c r="BB1123" s="270"/>
    </row>
    <row r="1124" spans="29:54" x14ac:dyDescent="0.25">
      <c r="AC1124" s="270"/>
      <c r="AD1124" s="271"/>
      <c r="AE1124" s="270"/>
      <c r="AF1124" s="271"/>
      <c r="AI1124" s="270"/>
      <c r="AJ1124" s="271"/>
      <c r="AK1124" s="270"/>
      <c r="AL1124" s="270"/>
      <c r="AM1124" s="270"/>
      <c r="AN1124" s="271"/>
      <c r="AO1124" s="270"/>
      <c r="AP1124" s="271"/>
      <c r="AQ1124" s="270"/>
      <c r="AR1124" s="270"/>
      <c r="AS1124" s="270"/>
      <c r="AT1124" s="270"/>
      <c r="AU1124" s="270"/>
      <c r="AV1124" s="271"/>
      <c r="AW1124" s="270"/>
      <c r="AX1124" s="270"/>
      <c r="AY1124" s="270"/>
      <c r="AZ1124" s="270"/>
      <c r="BA1124" s="270"/>
      <c r="BB1124" s="270"/>
    </row>
    <row r="1125" spans="29:54" x14ac:dyDescent="0.25">
      <c r="AC1125" s="270"/>
      <c r="AD1125" s="271"/>
      <c r="AE1125" s="270"/>
      <c r="AF1125" s="271"/>
      <c r="AI1125" s="270"/>
      <c r="AJ1125" s="271"/>
      <c r="AK1125" s="270"/>
      <c r="AL1125" s="270"/>
      <c r="AM1125" s="270"/>
      <c r="AN1125" s="271"/>
      <c r="AO1125" s="270"/>
      <c r="AP1125" s="271"/>
      <c r="AQ1125" s="270"/>
      <c r="AR1125" s="270"/>
      <c r="AS1125" s="270"/>
      <c r="AT1125" s="270"/>
      <c r="AU1125" s="270"/>
      <c r="AV1125" s="271"/>
      <c r="AW1125" s="270"/>
      <c r="AX1125" s="270"/>
      <c r="AY1125" s="270"/>
      <c r="AZ1125" s="270"/>
      <c r="BA1125" s="270"/>
      <c r="BB1125" s="270"/>
    </row>
    <row r="1126" spans="29:54" x14ac:dyDescent="0.25">
      <c r="AC1126" s="270"/>
      <c r="AD1126" s="271"/>
      <c r="AE1126" s="270"/>
      <c r="AF1126" s="271"/>
      <c r="AI1126" s="270"/>
      <c r="AJ1126" s="271"/>
      <c r="AK1126" s="270"/>
      <c r="AL1126" s="270"/>
      <c r="AM1126" s="270"/>
      <c r="AN1126" s="271"/>
      <c r="AO1126" s="270"/>
      <c r="AP1126" s="271"/>
      <c r="AQ1126" s="270"/>
      <c r="AR1126" s="270"/>
      <c r="AS1126" s="270"/>
      <c r="AT1126" s="270"/>
      <c r="AU1126" s="270"/>
      <c r="AV1126" s="271"/>
      <c r="AW1126" s="270"/>
      <c r="AX1126" s="270"/>
      <c r="AY1126" s="270"/>
      <c r="AZ1126" s="270"/>
      <c r="BA1126" s="270"/>
      <c r="BB1126" s="270"/>
    </row>
    <row r="1127" spans="29:54" x14ac:dyDescent="0.25">
      <c r="AC1127" s="270"/>
      <c r="AD1127" s="271"/>
      <c r="AE1127" s="270"/>
      <c r="AF1127" s="271"/>
      <c r="AI1127" s="270"/>
      <c r="AJ1127" s="271"/>
      <c r="AK1127" s="270"/>
      <c r="AL1127" s="270"/>
      <c r="AM1127" s="270"/>
      <c r="AN1127" s="271"/>
      <c r="AO1127" s="270"/>
      <c r="AP1127" s="271"/>
      <c r="AQ1127" s="270"/>
      <c r="AR1127" s="270"/>
      <c r="AS1127" s="270"/>
      <c r="AT1127" s="270"/>
      <c r="AU1127" s="270"/>
      <c r="AV1127" s="271"/>
      <c r="AW1127" s="270"/>
      <c r="AX1127" s="270"/>
      <c r="AY1127" s="270"/>
      <c r="AZ1127" s="270"/>
      <c r="BA1127" s="270"/>
      <c r="BB1127" s="270"/>
    </row>
    <row r="1128" spans="29:54" x14ac:dyDescent="0.25">
      <c r="AC1128" s="270"/>
      <c r="AD1128" s="271"/>
      <c r="AE1128" s="270"/>
      <c r="AF1128" s="271"/>
      <c r="AI1128" s="270"/>
      <c r="AJ1128" s="271"/>
      <c r="AK1128" s="270"/>
      <c r="AL1128" s="270"/>
      <c r="AM1128" s="270"/>
      <c r="AN1128" s="271"/>
      <c r="AO1128" s="270"/>
      <c r="AP1128" s="271"/>
      <c r="AQ1128" s="270"/>
      <c r="AR1128" s="270"/>
      <c r="AS1128" s="270"/>
      <c r="AT1128" s="270"/>
      <c r="AU1128" s="270"/>
      <c r="AV1128" s="271"/>
      <c r="AW1128" s="270"/>
      <c r="AX1128" s="270"/>
      <c r="AY1128" s="270"/>
      <c r="AZ1128" s="270"/>
      <c r="BA1128" s="270"/>
      <c r="BB1128" s="270"/>
    </row>
    <row r="1129" spans="29:54" x14ac:dyDescent="0.25">
      <c r="AC1129" s="270"/>
      <c r="AD1129" s="271"/>
      <c r="AE1129" s="270"/>
      <c r="AF1129" s="271"/>
      <c r="AI1129" s="270"/>
      <c r="AJ1129" s="271"/>
      <c r="AK1129" s="270"/>
      <c r="AL1129" s="270"/>
      <c r="AM1129" s="270"/>
      <c r="AN1129" s="271"/>
      <c r="AO1129" s="270"/>
      <c r="AP1129" s="271"/>
      <c r="AQ1129" s="270"/>
      <c r="AR1129" s="270"/>
      <c r="AS1129" s="270"/>
      <c r="AT1129" s="270"/>
      <c r="AU1129" s="270"/>
      <c r="AV1129" s="271"/>
      <c r="AW1129" s="270"/>
      <c r="AX1129" s="270"/>
      <c r="AY1129" s="270"/>
      <c r="AZ1129" s="270"/>
      <c r="BA1129" s="270"/>
      <c r="BB1129" s="270"/>
    </row>
    <row r="1130" spans="29:54" x14ac:dyDescent="0.25">
      <c r="AC1130" s="270"/>
      <c r="AD1130" s="271"/>
      <c r="AE1130" s="270"/>
      <c r="AF1130" s="271"/>
      <c r="AI1130" s="270"/>
      <c r="AJ1130" s="271"/>
      <c r="AK1130" s="270"/>
      <c r="AL1130" s="270"/>
      <c r="AM1130" s="270"/>
      <c r="AN1130" s="271"/>
      <c r="AO1130" s="270"/>
      <c r="AP1130" s="271"/>
      <c r="AQ1130" s="270"/>
      <c r="AR1130" s="270"/>
      <c r="AS1130" s="270"/>
      <c r="AT1130" s="270"/>
      <c r="AU1130" s="270"/>
      <c r="AV1130" s="271"/>
      <c r="AW1130" s="270"/>
      <c r="AX1130" s="270"/>
      <c r="AY1130" s="270"/>
      <c r="AZ1130" s="270"/>
      <c r="BA1130" s="270"/>
      <c r="BB1130" s="270"/>
    </row>
    <row r="1131" spans="29:54" x14ac:dyDescent="0.25">
      <c r="AC1131" s="270"/>
      <c r="AD1131" s="271"/>
      <c r="AE1131" s="270"/>
      <c r="AF1131" s="271"/>
      <c r="AI1131" s="270"/>
      <c r="AJ1131" s="271"/>
      <c r="AK1131" s="270"/>
      <c r="AL1131" s="270"/>
      <c r="AM1131" s="270"/>
      <c r="AN1131" s="271"/>
      <c r="AO1131" s="270"/>
      <c r="AP1131" s="271"/>
      <c r="AQ1131" s="270"/>
      <c r="AR1131" s="270"/>
      <c r="AS1131" s="270"/>
      <c r="AT1131" s="270"/>
      <c r="AU1131" s="270"/>
      <c r="AV1131" s="271"/>
      <c r="AW1131" s="270"/>
      <c r="AX1131" s="270"/>
      <c r="AY1131" s="270"/>
      <c r="AZ1131" s="270"/>
      <c r="BA1131" s="270"/>
      <c r="BB1131" s="270"/>
    </row>
    <row r="1132" spans="29:54" x14ac:dyDescent="0.25">
      <c r="AC1132" s="270"/>
      <c r="AD1132" s="271"/>
      <c r="AE1132" s="270"/>
      <c r="AF1132" s="271"/>
      <c r="AI1132" s="270"/>
      <c r="AJ1132" s="271"/>
      <c r="AK1132" s="270"/>
      <c r="AL1132" s="270"/>
      <c r="AM1132" s="270"/>
      <c r="AN1132" s="271"/>
      <c r="AO1132" s="270"/>
      <c r="AP1132" s="271"/>
      <c r="AQ1132" s="270"/>
      <c r="AR1132" s="270"/>
      <c r="AS1132" s="270"/>
      <c r="AT1132" s="270"/>
      <c r="AU1132" s="270"/>
      <c r="AV1132" s="271"/>
      <c r="AW1132" s="270"/>
      <c r="AX1132" s="270"/>
      <c r="AY1132" s="270"/>
      <c r="AZ1132" s="270"/>
      <c r="BA1132" s="270"/>
      <c r="BB1132" s="270"/>
    </row>
    <row r="1133" spans="29:54" x14ac:dyDescent="0.25">
      <c r="AC1133" s="270"/>
      <c r="AD1133" s="271"/>
      <c r="AE1133" s="270"/>
      <c r="AF1133" s="271"/>
      <c r="AI1133" s="270"/>
      <c r="AJ1133" s="271"/>
      <c r="AK1133" s="270"/>
      <c r="AL1133" s="270"/>
      <c r="AM1133" s="270"/>
      <c r="AN1133" s="271"/>
      <c r="AO1133" s="270"/>
      <c r="AP1133" s="271"/>
      <c r="AQ1133" s="270"/>
      <c r="AR1133" s="270"/>
      <c r="AS1133" s="270"/>
      <c r="AT1133" s="270"/>
      <c r="AU1133" s="270"/>
      <c r="AV1133" s="271"/>
      <c r="AW1133" s="270"/>
      <c r="AX1133" s="270"/>
      <c r="AY1133" s="270"/>
      <c r="AZ1133" s="270"/>
      <c r="BA1133" s="270"/>
      <c r="BB1133" s="270"/>
    </row>
    <row r="1134" spans="29:54" x14ac:dyDescent="0.25">
      <c r="AC1134" s="270"/>
      <c r="AD1134" s="271"/>
      <c r="AE1134" s="270"/>
      <c r="AF1134" s="271"/>
      <c r="AI1134" s="270"/>
      <c r="AJ1134" s="271"/>
      <c r="AK1134" s="270"/>
      <c r="AL1134" s="270"/>
      <c r="AM1134" s="270"/>
      <c r="AN1134" s="271"/>
      <c r="AO1134" s="270"/>
      <c r="AP1134" s="271"/>
      <c r="AQ1134" s="270"/>
      <c r="AR1134" s="270"/>
      <c r="AS1134" s="270"/>
      <c r="AT1134" s="270"/>
      <c r="AU1134" s="270"/>
      <c r="AV1134" s="271"/>
      <c r="AW1134" s="270"/>
      <c r="AX1134" s="270"/>
      <c r="AY1134" s="270"/>
      <c r="AZ1134" s="270"/>
      <c r="BA1134" s="270"/>
      <c r="BB1134" s="270"/>
    </row>
    <row r="1135" spans="29:54" x14ac:dyDescent="0.25">
      <c r="AC1135" s="270"/>
      <c r="AD1135" s="271"/>
      <c r="AE1135" s="270"/>
      <c r="AF1135" s="271"/>
      <c r="AI1135" s="270"/>
      <c r="AJ1135" s="271"/>
      <c r="AK1135" s="270"/>
      <c r="AL1135" s="270"/>
      <c r="AM1135" s="270"/>
      <c r="AN1135" s="271"/>
      <c r="AO1135" s="270"/>
      <c r="AP1135" s="271"/>
      <c r="AQ1135" s="270"/>
      <c r="AR1135" s="270"/>
      <c r="AS1135" s="270"/>
      <c r="AT1135" s="270"/>
      <c r="AU1135" s="270"/>
      <c r="AV1135" s="271"/>
      <c r="AW1135" s="270"/>
      <c r="AX1135" s="270"/>
      <c r="AY1135" s="270"/>
      <c r="AZ1135" s="270"/>
      <c r="BA1135" s="270"/>
      <c r="BB1135" s="270"/>
    </row>
    <row r="1136" spans="29:54" x14ac:dyDescent="0.25">
      <c r="AC1136" s="270"/>
      <c r="AD1136" s="271"/>
      <c r="AE1136" s="270"/>
      <c r="AF1136" s="271"/>
      <c r="AI1136" s="270"/>
      <c r="AJ1136" s="271"/>
      <c r="AK1136" s="270"/>
      <c r="AL1136" s="270"/>
      <c r="AM1136" s="270"/>
      <c r="AN1136" s="271"/>
      <c r="AO1136" s="270"/>
      <c r="AP1136" s="271"/>
      <c r="AQ1136" s="270"/>
      <c r="AR1136" s="270"/>
      <c r="AS1136" s="270"/>
      <c r="AT1136" s="270"/>
      <c r="AU1136" s="270"/>
      <c r="AV1136" s="271"/>
      <c r="AW1136" s="270"/>
      <c r="AX1136" s="270"/>
      <c r="AY1136" s="270"/>
      <c r="AZ1136" s="270"/>
      <c r="BA1136" s="270"/>
      <c r="BB1136" s="270"/>
    </row>
    <row r="1137" spans="29:54" x14ac:dyDescent="0.25">
      <c r="AC1137" s="270"/>
      <c r="AD1137" s="271"/>
      <c r="AE1137" s="270"/>
      <c r="AF1137" s="271"/>
      <c r="AI1137" s="270"/>
      <c r="AJ1137" s="271"/>
      <c r="AK1137" s="270"/>
      <c r="AL1137" s="270"/>
      <c r="AM1137" s="270"/>
      <c r="AN1137" s="271"/>
      <c r="AO1137" s="270"/>
      <c r="AP1137" s="271"/>
      <c r="AQ1137" s="270"/>
      <c r="AR1137" s="270"/>
      <c r="AS1137" s="270"/>
      <c r="AT1137" s="270"/>
      <c r="AU1137" s="270"/>
      <c r="AV1137" s="271"/>
      <c r="AW1137" s="270"/>
      <c r="AX1137" s="270"/>
      <c r="AY1137" s="270"/>
      <c r="AZ1137" s="270"/>
      <c r="BA1137" s="270"/>
      <c r="BB1137" s="270"/>
    </row>
    <row r="1138" spans="29:54" x14ac:dyDescent="0.25">
      <c r="AC1138" s="270"/>
      <c r="AD1138" s="271"/>
      <c r="AE1138" s="270"/>
      <c r="AF1138" s="271"/>
      <c r="AI1138" s="270"/>
      <c r="AJ1138" s="271"/>
      <c r="AK1138" s="270"/>
      <c r="AL1138" s="270"/>
      <c r="AM1138" s="270"/>
      <c r="AN1138" s="271"/>
      <c r="AO1138" s="270"/>
      <c r="AP1138" s="271"/>
      <c r="AQ1138" s="270"/>
      <c r="AR1138" s="270"/>
      <c r="AS1138" s="270"/>
      <c r="AT1138" s="270"/>
      <c r="AU1138" s="270"/>
      <c r="AV1138" s="271"/>
      <c r="AW1138" s="270"/>
      <c r="AX1138" s="270"/>
      <c r="AY1138" s="270"/>
      <c r="AZ1138" s="270"/>
      <c r="BA1138" s="270"/>
      <c r="BB1138" s="270"/>
    </row>
    <row r="1139" spans="29:54" x14ac:dyDescent="0.25">
      <c r="AC1139" s="270"/>
      <c r="AD1139" s="271"/>
      <c r="AE1139" s="270"/>
      <c r="AF1139" s="271"/>
      <c r="AI1139" s="270"/>
      <c r="AJ1139" s="271"/>
      <c r="AK1139" s="270"/>
      <c r="AL1139" s="270"/>
      <c r="AM1139" s="270"/>
      <c r="AN1139" s="271"/>
      <c r="AO1139" s="270"/>
      <c r="AP1139" s="271"/>
      <c r="AQ1139" s="270"/>
      <c r="AR1139" s="270"/>
      <c r="AS1139" s="270"/>
      <c r="AT1139" s="270"/>
      <c r="AU1139" s="270"/>
      <c r="AV1139" s="271"/>
      <c r="AW1139" s="270"/>
      <c r="AX1139" s="270"/>
      <c r="AY1139" s="270"/>
      <c r="AZ1139" s="270"/>
      <c r="BA1139" s="270"/>
      <c r="BB1139" s="270"/>
    </row>
    <row r="1140" spans="29:54" x14ac:dyDescent="0.25">
      <c r="AC1140" s="270"/>
      <c r="AD1140" s="271"/>
      <c r="AE1140" s="270"/>
      <c r="AF1140" s="271"/>
      <c r="AI1140" s="270"/>
      <c r="AJ1140" s="271"/>
      <c r="AK1140" s="270"/>
      <c r="AL1140" s="270"/>
      <c r="AM1140" s="270"/>
      <c r="AN1140" s="271"/>
      <c r="AO1140" s="270"/>
      <c r="AP1140" s="271"/>
      <c r="AQ1140" s="270"/>
      <c r="AR1140" s="270"/>
      <c r="AS1140" s="270"/>
      <c r="AT1140" s="270"/>
      <c r="AU1140" s="270"/>
      <c r="AV1140" s="271"/>
      <c r="AW1140" s="270"/>
      <c r="AX1140" s="270"/>
      <c r="AY1140" s="270"/>
      <c r="AZ1140" s="270"/>
      <c r="BA1140" s="270"/>
      <c r="BB1140" s="270"/>
    </row>
    <row r="1141" spans="29:54" x14ac:dyDescent="0.25">
      <c r="AC1141" s="270"/>
      <c r="AD1141" s="271"/>
      <c r="AE1141" s="270"/>
      <c r="AF1141" s="271"/>
      <c r="AI1141" s="270"/>
      <c r="AJ1141" s="271"/>
      <c r="AK1141" s="270"/>
      <c r="AL1141" s="270"/>
      <c r="AM1141" s="270"/>
      <c r="AN1141" s="271"/>
      <c r="AO1141" s="270"/>
      <c r="AP1141" s="271"/>
      <c r="AQ1141" s="270"/>
      <c r="AR1141" s="270"/>
      <c r="AS1141" s="270"/>
      <c r="AT1141" s="270"/>
      <c r="AU1141" s="270"/>
      <c r="AV1141" s="271"/>
      <c r="AW1141" s="270"/>
      <c r="AX1141" s="270"/>
      <c r="AY1141" s="270"/>
      <c r="AZ1141" s="270"/>
      <c r="BA1141" s="270"/>
      <c r="BB1141" s="270"/>
    </row>
    <row r="1142" spans="29:54" x14ac:dyDescent="0.25">
      <c r="AC1142" s="270"/>
      <c r="AD1142" s="271"/>
      <c r="AE1142" s="270"/>
      <c r="AF1142" s="271"/>
      <c r="AI1142" s="270"/>
      <c r="AJ1142" s="271"/>
      <c r="AK1142" s="270"/>
      <c r="AL1142" s="270"/>
      <c r="AM1142" s="270"/>
      <c r="AN1142" s="271"/>
      <c r="AO1142" s="270"/>
      <c r="AP1142" s="271"/>
      <c r="AQ1142" s="270"/>
      <c r="AR1142" s="270"/>
      <c r="AS1142" s="270"/>
      <c r="AT1142" s="270"/>
      <c r="AU1142" s="270"/>
      <c r="AV1142" s="271"/>
      <c r="AW1142" s="270"/>
      <c r="AX1142" s="270"/>
      <c r="AY1142" s="270"/>
      <c r="AZ1142" s="270"/>
      <c r="BA1142" s="270"/>
      <c r="BB1142" s="270"/>
    </row>
    <row r="1143" spans="29:54" x14ac:dyDescent="0.25">
      <c r="AC1143" s="270"/>
      <c r="AD1143" s="271"/>
      <c r="AE1143" s="270"/>
      <c r="AF1143" s="271"/>
      <c r="AI1143" s="270"/>
      <c r="AJ1143" s="271"/>
      <c r="AK1143" s="270"/>
      <c r="AL1143" s="270"/>
      <c r="AM1143" s="270"/>
      <c r="AN1143" s="271"/>
      <c r="AO1143" s="270"/>
      <c r="AP1143" s="271"/>
      <c r="AQ1143" s="270"/>
      <c r="AR1143" s="270"/>
      <c r="AS1143" s="270"/>
      <c r="AT1143" s="270"/>
      <c r="AU1143" s="270"/>
      <c r="AV1143" s="271"/>
      <c r="AW1143" s="270"/>
      <c r="AX1143" s="270"/>
      <c r="AY1143" s="270"/>
      <c r="AZ1143" s="270"/>
      <c r="BA1143" s="270"/>
      <c r="BB1143" s="270"/>
    </row>
    <row r="1144" spans="29:54" x14ac:dyDescent="0.25">
      <c r="AC1144" s="270"/>
      <c r="AD1144" s="271"/>
      <c r="AE1144" s="270"/>
      <c r="AF1144" s="271"/>
      <c r="AI1144" s="270"/>
      <c r="AJ1144" s="271"/>
      <c r="AK1144" s="270"/>
      <c r="AL1144" s="270"/>
      <c r="AM1144" s="270"/>
      <c r="AN1144" s="271"/>
      <c r="AO1144" s="270"/>
      <c r="AP1144" s="271"/>
      <c r="AQ1144" s="270"/>
      <c r="AR1144" s="270"/>
      <c r="AS1144" s="270"/>
      <c r="AT1144" s="270"/>
      <c r="AU1144" s="270"/>
      <c r="AV1144" s="271"/>
      <c r="AW1144" s="270"/>
      <c r="AX1144" s="270"/>
      <c r="AY1144" s="270"/>
      <c r="AZ1144" s="270"/>
      <c r="BA1144" s="270"/>
      <c r="BB1144" s="270"/>
    </row>
    <row r="1145" spans="29:54" x14ac:dyDescent="0.25">
      <c r="AC1145" s="270"/>
      <c r="AD1145" s="271"/>
      <c r="AE1145" s="270"/>
      <c r="AF1145" s="271"/>
      <c r="AI1145" s="270"/>
      <c r="AJ1145" s="271"/>
      <c r="AK1145" s="270"/>
      <c r="AL1145" s="270"/>
      <c r="AM1145" s="270"/>
      <c r="AN1145" s="271"/>
      <c r="AO1145" s="270"/>
      <c r="AP1145" s="271"/>
      <c r="AQ1145" s="270"/>
      <c r="AR1145" s="270"/>
      <c r="AS1145" s="270"/>
      <c r="AT1145" s="270"/>
      <c r="AU1145" s="270"/>
      <c r="AV1145" s="271"/>
      <c r="AW1145" s="270"/>
      <c r="AX1145" s="270"/>
      <c r="AY1145" s="270"/>
      <c r="AZ1145" s="270"/>
      <c r="BA1145" s="270"/>
      <c r="BB1145" s="270"/>
    </row>
    <row r="1146" spans="29:54" x14ac:dyDescent="0.25">
      <c r="AC1146" s="270"/>
      <c r="AD1146" s="271"/>
      <c r="AE1146" s="270"/>
      <c r="AF1146" s="271"/>
      <c r="AI1146" s="270"/>
      <c r="AJ1146" s="271"/>
      <c r="AK1146" s="270"/>
      <c r="AL1146" s="270"/>
      <c r="AM1146" s="270"/>
      <c r="AN1146" s="271"/>
      <c r="AO1146" s="270"/>
      <c r="AP1146" s="271"/>
      <c r="AQ1146" s="270"/>
      <c r="AR1146" s="270"/>
      <c r="AS1146" s="270"/>
      <c r="AT1146" s="270"/>
      <c r="AU1146" s="270"/>
      <c r="AV1146" s="271"/>
      <c r="AW1146" s="270"/>
      <c r="AX1146" s="270"/>
      <c r="AY1146" s="270"/>
      <c r="AZ1146" s="270"/>
      <c r="BA1146" s="270"/>
      <c r="BB1146" s="270"/>
    </row>
    <row r="1147" spans="29:54" x14ac:dyDescent="0.25">
      <c r="AC1147" s="270"/>
      <c r="AD1147" s="271"/>
      <c r="AE1147" s="270"/>
      <c r="AF1147" s="271"/>
      <c r="AI1147" s="270"/>
      <c r="AJ1147" s="271"/>
      <c r="AK1147" s="270"/>
      <c r="AL1147" s="270"/>
      <c r="AM1147" s="270"/>
      <c r="AN1147" s="271"/>
      <c r="AO1147" s="270"/>
      <c r="AP1147" s="271"/>
      <c r="AQ1147" s="270"/>
      <c r="AR1147" s="270"/>
      <c r="AS1147" s="270"/>
      <c r="AT1147" s="270"/>
      <c r="AU1147" s="270"/>
      <c r="AV1147" s="271"/>
      <c r="AW1147" s="270"/>
      <c r="AX1147" s="270"/>
      <c r="AY1147" s="270"/>
      <c r="AZ1147" s="270"/>
      <c r="BA1147" s="270"/>
      <c r="BB1147" s="270"/>
    </row>
    <row r="1148" spans="29:54" x14ac:dyDescent="0.25">
      <c r="AC1148" s="270"/>
      <c r="AD1148" s="271"/>
      <c r="AE1148" s="270"/>
      <c r="AF1148" s="271"/>
      <c r="AI1148" s="270"/>
      <c r="AJ1148" s="271"/>
      <c r="AK1148" s="270"/>
      <c r="AL1148" s="270"/>
      <c r="AM1148" s="270"/>
      <c r="AN1148" s="271"/>
      <c r="AO1148" s="270"/>
      <c r="AP1148" s="271"/>
      <c r="AQ1148" s="270"/>
      <c r="AR1148" s="270"/>
      <c r="AS1148" s="270"/>
      <c r="AT1148" s="270"/>
      <c r="AU1148" s="270"/>
      <c r="AV1148" s="271"/>
      <c r="AW1148" s="270"/>
      <c r="AX1148" s="270"/>
      <c r="AY1148" s="270"/>
      <c r="AZ1148" s="270"/>
      <c r="BA1148" s="270"/>
      <c r="BB1148" s="270"/>
    </row>
    <row r="1149" spans="29:54" x14ac:dyDescent="0.25">
      <c r="AC1149" s="270"/>
      <c r="AD1149" s="271"/>
      <c r="AE1149" s="270"/>
      <c r="AF1149" s="271"/>
      <c r="AI1149" s="270"/>
      <c r="AJ1149" s="271"/>
      <c r="AK1149" s="270"/>
      <c r="AL1149" s="270"/>
      <c r="AM1149" s="270"/>
      <c r="AN1149" s="271"/>
      <c r="AO1149" s="270"/>
      <c r="AP1149" s="271"/>
      <c r="AQ1149" s="270"/>
      <c r="AR1149" s="270"/>
      <c r="AS1149" s="270"/>
      <c r="AT1149" s="270"/>
      <c r="AU1149" s="270"/>
      <c r="AV1149" s="271"/>
      <c r="AW1149" s="270"/>
      <c r="AX1149" s="270"/>
      <c r="AY1149" s="270"/>
      <c r="AZ1149" s="270"/>
      <c r="BA1149" s="270"/>
      <c r="BB1149" s="270"/>
    </row>
    <row r="1150" spans="29:54" x14ac:dyDescent="0.25">
      <c r="AC1150" s="270"/>
      <c r="AD1150" s="271"/>
      <c r="AE1150" s="270"/>
      <c r="AF1150" s="271"/>
      <c r="AI1150" s="270"/>
      <c r="AJ1150" s="271"/>
      <c r="AK1150" s="270"/>
      <c r="AL1150" s="270"/>
      <c r="AM1150" s="270"/>
      <c r="AN1150" s="271"/>
      <c r="AO1150" s="270"/>
      <c r="AP1150" s="271"/>
      <c r="AQ1150" s="270"/>
      <c r="AR1150" s="270"/>
      <c r="AS1150" s="270"/>
      <c r="AT1150" s="270"/>
      <c r="AU1150" s="270"/>
      <c r="AV1150" s="271"/>
      <c r="AW1150" s="270"/>
      <c r="AX1150" s="270"/>
      <c r="AY1150" s="270"/>
      <c r="AZ1150" s="270"/>
      <c r="BA1150" s="270"/>
      <c r="BB1150" s="270"/>
    </row>
    <row r="1151" spans="29:54" x14ac:dyDescent="0.25">
      <c r="AC1151" s="270"/>
      <c r="AD1151" s="271"/>
      <c r="AE1151" s="270"/>
      <c r="AF1151" s="271"/>
      <c r="AI1151" s="270"/>
      <c r="AJ1151" s="271"/>
      <c r="AK1151" s="270"/>
      <c r="AL1151" s="270"/>
      <c r="AM1151" s="270"/>
      <c r="AN1151" s="271"/>
      <c r="AO1151" s="270"/>
      <c r="AP1151" s="271"/>
      <c r="AQ1151" s="270"/>
      <c r="AR1151" s="270"/>
      <c r="AS1151" s="270"/>
      <c r="AT1151" s="270"/>
      <c r="AU1151" s="270"/>
      <c r="AV1151" s="271"/>
      <c r="AW1151" s="270"/>
      <c r="AX1151" s="270"/>
      <c r="AY1151" s="270"/>
      <c r="AZ1151" s="270"/>
      <c r="BA1151" s="270"/>
      <c r="BB1151" s="270"/>
    </row>
    <row r="1152" spans="29:54" x14ac:dyDescent="0.25">
      <c r="AC1152" s="270"/>
      <c r="AD1152" s="271"/>
      <c r="AE1152" s="270"/>
      <c r="AF1152" s="271"/>
      <c r="AI1152" s="270"/>
      <c r="AJ1152" s="271"/>
      <c r="AK1152" s="270"/>
      <c r="AL1152" s="270"/>
      <c r="AM1152" s="270"/>
      <c r="AN1152" s="271"/>
      <c r="AO1152" s="270"/>
      <c r="AP1152" s="271"/>
      <c r="AQ1152" s="270"/>
      <c r="AR1152" s="270"/>
      <c r="AS1152" s="270"/>
      <c r="AT1152" s="270"/>
      <c r="AU1152" s="270"/>
      <c r="AV1152" s="271"/>
      <c r="AW1152" s="270"/>
      <c r="AX1152" s="270"/>
      <c r="AY1152" s="270"/>
      <c r="AZ1152" s="270"/>
      <c r="BA1152" s="270"/>
      <c r="BB1152" s="270"/>
    </row>
    <row r="1153" spans="29:54" x14ac:dyDescent="0.25">
      <c r="AC1153" s="270"/>
      <c r="AD1153" s="271"/>
      <c r="AE1153" s="270"/>
      <c r="AF1153" s="271"/>
      <c r="AI1153" s="270"/>
      <c r="AJ1153" s="271"/>
      <c r="AK1153" s="270"/>
      <c r="AL1153" s="270"/>
      <c r="AM1153" s="270"/>
      <c r="AN1153" s="271"/>
      <c r="AO1153" s="270"/>
      <c r="AP1153" s="271"/>
      <c r="AQ1153" s="270"/>
      <c r="AR1153" s="270"/>
      <c r="AS1153" s="270"/>
      <c r="AT1153" s="270"/>
      <c r="AU1153" s="270"/>
      <c r="AV1153" s="271"/>
      <c r="AW1153" s="270"/>
      <c r="AX1153" s="270"/>
      <c r="AY1153" s="270"/>
      <c r="AZ1153" s="270"/>
      <c r="BA1153" s="270"/>
      <c r="BB1153" s="270"/>
    </row>
    <row r="1154" spans="29:54" x14ac:dyDescent="0.25">
      <c r="AC1154" s="270"/>
      <c r="AD1154" s="271"/>
      <c r="AE1154" s="270"/>
      <c r="AF1154" s="271"/>
      <c r="AI1154" s="270"/>
      <c r="AJ1154" s="271"/>
      <c r="AK1154" s="270"/>
      <c r="AL1154" s="270"/>
      <c r="AM1154" s="270"/>
      <c r="AN1154" s="271"/>
      <c r="AO1154" s="270"/>
      <c r="AP1154" s="271"/>
      <c r="AQ1154" s="270"/>
      <c r="AR1154" s="270"/>
      <c r="AS1154" s="270"/>
      <c r="AT1154" s="270"/>
      <c r="AU1154" s="270"/>
      <c r="AV1154" s="271"/>
      <c r="AW1154" s="270"/>
      <c r="AX1154" s="270"/>
      <c r="AY1154" s="270"/>
      <c r="AZ1154" s="270"/>
      <c r="BA1154" s="270"/>
      <c r="BB1154" s="270"/>
    </row>
    <row r="1155" spans="29:54" x14ac:dyDescent="0.25">
      <c r="AC1155" s="270"/>
      <c r="AD1155" s="271"/>
      <c r="AE1155" s="270"/>
      <c r="AF1155" s="271"/>
      <c r="AI1155" s="270"/>
      <c r="AJ1155" s="271"/>
      <c r="AK1155" s="270"/>
      <c r="AL1155" s="270"/>
      <c r="AM1155" s="270"/>
      <c r="AN1155" s="271"/>
      <c r="AO1155" s="270"/>
      <c r="AP1155" s="271"/>
      <c r="AQ1155" s="270"/>
      <c r="AR1155" s="270"/>
      <c r="AS1155" s="270"/>
      <c r="AT1155" s="270"/>
      <c r="AU1155" s="270"/>
      <c r="AV1155" s="271"/>
      <c r="AW1155" s="270"/>
      <c r="AX1155" s="270"/>
      <c r="AY1155" s="270"/>
      <c r="AZ1155" s="270"/>
      <c r="BA1155" s="270"/>
      <c r="BB1155" s="270"/>
    </row>
    <row r="1156" spans="29:54" x14ac:dyDescent="0.25">
      <c r="AC1156" s="270"/>
      <c r="AD1156" s="271"/>
      <c r="AE1156" s="270"/>
      <c r="AF1156" s="271"/>
      <c r="AI1156" s="270"/>
      <c r="AJ1156" s="271"/>
      <c r="AK1156" s="270"/>
      <c r="AL1156" s="270"/>
      <c r="AM1156" s="270"/>
      <c r="AN1156" s="271"/>
      <c r="AO1156" s="270"/>
      <c r="AP1156" s="271"/>
      <c r="AQ1156" s="270"/>
      <c r="AR1156" s="270"/>
      <c r="AS1156" s="270"/>
      <c r="AT1156" s="270"/>
      <c r="AU1156" s="270"/>
      <c r="AV1156" s="271"/>
      <c r="AW1156" s="270"/>
      <c r="AX1156" s="270"/>
      <c r="AY1156" s="270"/>
      <c r="AZ1156" s="270"/>
      <c r="BA1156" s="270"/>
      <c r="BB1156" s="270"/>
    </row>
    <row r="1157" spans="29:54" x14ac:dyDescent="0.25">
      <c r="AC1157" s="270"/>
      <c r="AD1157" s="271"/>
      <c r="AE1157" s="270"/>
      <c r="AF1157" s="271"/>
      <c r="AI1157" s="270"/>
      <c r="AJ1157" s="271"/>
      <c r="AK1157" s="270"/>
      <c r="AL1157" s="270"/>
      <c r="AM1157" s="270"/>
      <c r="AN1157" s="271"/>
      <c r="AO1157" s="270"/>
      <c r="AP1157" s="271"/>
      <c r="AQ1157" s="270"/>
      <c r="AR1157" s="270"/>
      <c r="AS1157" s="270"/>
      <c r="AT1157" s="270"/>
      <c r="AU1157" s="270"/>
      <c r="AV1157" s="271"/>
      <c r="AW1157" s="270"/>
      <c r="AX1157" s="270"/>
      <c r="AY1157" s="270"/>
      <c r="AZ1157" s="270"/>
      <c r="BA1157" s="270"/>
      <c r="BB1157" s="270"/>
    </row>
    <row r="1158" spans="29:54" x14ac:dyDescent="0.25">
      <c r="AC1158" s="270"/>
      <c r="AD1158" s="271"/>
      <c r="AE1158" s="270"/>
      <c r="AF1158" s="271"/>
      <c r="AI1158" s="270"/>
      <c r="AJ1158" s="271"/>
      <c r="AK1158" s="270"/>
      <c r="AL1158" s="270"/>
      <c r="AM1158" s="270"/>
      <c r="AN1158" s="271"/>
      <c r="AO1158" s="270"/>
      <c r="AP1158" s="271"/>
      <c r="AQ1158" s="270"/>
      <c r="AR1158" s="270"/>
      <c r="AS1158" s="270"/>
      <c r="AT1158" s="270"/>
      <c r="AU1158" s="270"/>
      <c r="AV1158" s="271"/>
      <c r="AW1158" s="270"/>
      <c r="AX1158" s="270"/>
      <c r="AY1158" s="270"/>
      <c r="AZ1158" s="270"/>
      <c r="BA1158" s="270"/>
      <c r="BB1158" s="270"/>
    </row>
    <row r="1159" spans="29:54" x14ac:dyDescent="0.25">
      <c r="AC1159" s="270"/>
      <c r="AD1159" s="271"/>
      <c r="AE1159" s="270"/>
      <c r="AF1159" s="271"/>
      <c r="AI1159" s="270"/>
      <c r="AJ1159" s="271"/>
      <c r="AK1159" s="270"/>
      <c r="AL1159" s="270"/>
      <c r="AM1159" s="270"/>
      <c r="AN1159" s="271"/>
      <c r="AO1159" s="270"/>
      <c r="AP1159" s="271"/>
      <c r="AQ1159" s="270"/>
      <c r="AR1159" s="270"/>
      <c r="AS1159" s="270"/>
      <c r="AT1159" s="270"/>
      <c r="AU1159" s="270"/>
      <c r="AV1159" s="271"/>
      <c r="AW1159" s="270"/>
      <c r="AX1159" s="270"/>
      <c r="AY1159" s="270"/>
      <c r="AZ1159" s="270"/>
      <c r="BA1159" s="270"/>
      <c r="BB1159" s="270"/>
    </row>
    <row r="1160" spans="29:54" x14ac:dyDescent="0.25">
      <c r="AC1160" s="270"/>
      <c r="AD1160" s="271"/>
      <c r="AE1160" s="270"/>
      <c r="AF1160" s="271"/>
      <c r="AI1160" s="270"/>
      <c r="AJ1160" s="271"/>
      <c r="AK1160" s="270"/>
      <c r="AL1160" s="270"/>
      <c r="AM1160" s="270"/>
      <c r="AN1160" s="271"/>
      <c r="AO1160" s="270"/>
      <c r="AP1160" s="271"/>
      <c r="AQ1160" s="270"/>
      <c r="AR1160" s="270"/>
      <c r="AS1160" s="270"/>
      <c r="AT1160" s="270"/>
      <c r="AU1160" s="270"/>
      <c r="AV1160" s="271"/>
      <c r="AW1160" s="270"/>
      <c r="AX1160" s="270"/>
      <c r="AY1160" s="270"/>
      <c r="AZ1160" s="270"/>
      <c r="BA1160" s="270"/>
      <c r="BB1160" s="270"/>
    </row>
    <row r="1161" spans="29:54" x14ac:dyDescent="0.25">
      <c r="AC1161" s="270"/>
      <c r="AD1161" s="271"/>
      <c r="AE1161" s="270"/>
      <c r="AF1161" s="271"/>
      <c r="AI1161" s="270"/>
      <c r="AJ1161" s="271"/>
      <c r="AK1161" s="270"/>
      <c r="AL1161" s="270"/>
      <c r="AM1161" s="270"/>
      <c r="AN1161" s="271"/>
      <c r="AO1161" s="270"/>
      <c r="AP1161" s="271"/>
      <c r="AQ1161" s="270"/>
      <c r="AR1161" s="270"/>
      <c r="AS1161" s="270"/>
      <c r="AT1161" s="270"/>
      <c r="AU1161" s="270"/>
      <c r="AV1161" s="271"/>
      <c r="AW1161" s="270"/>
      <c r="AX1161" s="270"/>
      <c r="AY1161" s="270"/>
      <c r="AZ1161" s="270"/>
      <c r="BA1161" s="270"/>
      <c r="BB1161" s="270"/>
    </row>
    <row r="1162" spans="29:54" x14ac:dyDescent="0.25">
      <c r="AC1162" s="270"/>
      <c r="AD1162" s="271"/>
      <c r="AE1162" s="270"/>
      <c r="AF1162" s="271"/>
      <c r="AI1162" s="270"/>
      <c r="AJ1162" s="271"/>
      <c r="AK1162" s="270"/>
      <c r="AL1162" s="270"/>
      <c r="AM1162" s="270"/>
      <c r="AN1162" s="271"/>
      <c r="AO1162" s="270"/>
      <c r="AP1162" s="271"/>
      <c r="AQ1162" s="270"/>
      <c r="AR1162" s="270"/>
      <c r="AS1162" s="270"/>
      <c r="AT1162" s="270"/>
      <c r="AU1162" s="270"/>
      <c r="AV1162" s="271"/>
      <c r="AW1162" s="270"/>
      <c r="AX1162" s="270"/>
      <c r="AY1162" s="270"/>
      <c r="AZ1162" s="270"/>
      <c r="BA1162" s="270"/>
      <c r="BB1162" s="270"/>
    </row>
    <row r="1163" spans="29:54" x14ac:dyDescent="0.25">
      <c r="AC1163" s="270"/>
      <c r="AD1163" s="271"/>
      <c r="AE1163" s="270"/>
      <c r="AF1163" s="271"/>
      <c r="AI1163" s="270"/>
      <c r="AJ1163" s="271"/>
      <c r="AK1163" s="270"/>
      <c r="AL1163" s="270"/>
      <c r="AM1163" s="270"/>
      <c r="AN1163" s="271"/>
      <c r="AO1163" s="270"/>
      <c r="AP1163" s="271"/>
      <c r="AQ1163" s="270"/>
      <c r="AR1163" s="270"/>
      <c r="AS1163" s="270"/>
      <c r="AT1163" s="270"/>
      <c r="AU1163" s="270"/>
      <c r="AV1163" s="271"/>
      <c r="AW1163" s="270"/>
      <c r="AX1163" s="270"/>
      <c r="AY1163" s="270"/>
      <c r="AZ1163" s="270"/>
      <c r="BA1163" s="270"/>
      <c r="BB1163" s="270"/>
    </row>
    <row r="1164" spans="29:54" x14ac:dyDescent="0.25">
      <c r="AC1164" s="270"/>
      <c r="AD1164" s="271"/>
      <c r="AE1164" s="270"/>
      <c r="AF1164" s="271"/>
      <c r="AI1164" s="270"/>
      <c r="AJ1164" s="271"/>
      <c r="AK1164" s="270"/>
      <c r="AL1164" s="270"/>
      <c r="AM1164" s="270"/>
      <c r="AN1164" s="271"/>
      <c r="AO1164" s="270"/>
      <c r="AP1164" s="271"/>
      <c r="AQ1164" s="270"/>
      <c r="AR1164" s="270"/>
      <c r="AS1164" s="270"/>
      <c r="AT1164" s="270"/>
      <c r="AU1164" s="270"/>
      <c r="AV1164" s="271"/>
      <c r="AW1164" s="270"/>
      <c r="AX1164" s="270"/>
      <c r="AY1164" s="270"/>
      <c r="AZ1164" s="270"/>
      <c r="BA1164" s="270"/>
      <c r="BB1164" s="270"/>
    </row>
    <row r="1165" spans="29:54" x14ac:dyDescent="0.25">
      <c r="AC1165" s="270"/>
      <c r="AD1165" s="271"/>
      <c r="AE1165" s="270"/>
      <c r="AF1165" s="271"/>
      <c r="AI1165" s="270"/>
      <c r="AJ1165" s="271"/>
      <c r="AK1165" s="270"/>
      <c r="AL1165" s="270"/>
      <c r="AM1165" s="270"/>
      <c r="AN1165" s="271"/>
      <c r="AO1165" s="270"/>
      <c r="AP1165" s="271"/>
      <c r="AQ1165" s="270"/>
      <c r="AR1165" s="270"/>
      <c r="AS1165" s="270"/>
      <c r="AT1165" s="270"/>
      <c r="AU1165" s="270"/>
      <c r="AV1165" s="271"/>
      <c r="AW1165" s="270"/>
      <c r="AX1165" s="270"/>
      <c r="AY1165" s="270"/>
      <c r="AZ1165" s="270"/>
      <c r="BA1165" s="270"/>
      <c r="BB1165" s="270"/>
    </row>
    <row r="1166" spans="29:54" x14ac:dyDescent="0.25">
      <c r="AC1166" s="270"/>
      <c r="AD1166" s="271"/>
      <c r="AE1166" s="270"/>
      <c r="AF1166" s="271"/>
      <c r="AI1166" s="270"/>
      <c r="AJ1166" s="271"/>
      <c r="AK1166" s="270"/>
      <c r="AL1166" s="270"/>
      <c r="AM1166" s="270"/>
      <c r="AN1166" s="271"/>
      <c r="AO1166" s="270"/>
      <c r="AP1166" s="271"/>
      <c r="AQ1166" s="270"/>
      <c r="AR1166" s="270"/>
      <c r="AS1166" s="270"/>
      <c r="AT1166" s="270"/>
      <c r="AU1166" s="270"/>
      <c r="AV1166" s="271"/>
      <c r="AW1166" s="270"/>
      <c r="AX1166" s="270"/>
      <c r="AY1166" s="270"/>
      <c r="AZ1166" s="270"/>
      <c r="BA1166" s="270"/>
      <c r="BB1166" s="270"/>
    </row>
    <row r="1167" spans="29:54" x14ac:dyDescent="0.25">
      <c r="AC1167" s="270"/>
      <c r="AD1167" s="271"/>
      <c r="AE1167" s="270"/>
      <c r="AF1167" s="271"/>
      <c r="AI1167" s="270"/>
      <c r="AJ1167" s="271"/>
      <c r="AK1167" s="270"/>
      <c r="AL1167" s="270"/>
      <c r="AM1167" s="270"/>
      <c r="AN1167" s="271"/>
      <c r="AO1167" s="270"/>
      <c r="AP1167" s="271"/>
      <c r="AQ1167" s="270"/>
      <c r="AR1167" s="270"/>
      <c r="AS1167" s="270"/>
      <c r="AT1167" s="270"/>
      <c r="AU1167" s="270"/>
      <c r="AV1167" s="271"/>
      <c r="AW1167" s="270"/>
      <c r="AX1167" s="270"/>
      <c r="AY1167" s="270"/>
      <c r="AZ1167" s="270"/>
      <c r="BA1167" s="270"/>
      <c r="BB1167" s="270"/>
    </row>
    <row r="1168" spans="29:54" x14ac:dyDescent="0.25">
      <c r="AC1168" s="270"/>
      <c r="AD1168" s="271"/>
      <c r="AE1168" s="270"/>
      <c r="AF1168" s="271"/>
      <c r="AI1168" s="270"/>
      <c r="AJ1168" s="271"/>
      <c r="AK1168" s="270"/>
      <c r="AL1168" s="270"/>
      <c r="AM1168" s="270"/>
      <c r="AN1168" s="271"/>
      <c r="AO1168" s="270"/>
      <c r="AP1168" s="271"/>
      <c r="AQ1168" s="270"/>
      <c r="AR1168" s="270"/>
      <c r="AS1168" s="270"/>
      <c r="AT1168" s="270"/>
      <c r="AU1168" s="270"/>
      <c r="AV1168" s="271"/>
      <c r="AW1168" s="270"/>
      <c r="AX1168" s="270"/>
      <c r="AY1168" s="270"/>
      <c r="AZ1168" s="270"/>
      <c r="BA1168" s="270"/>
      <c r="BB1168" s="270"/>
    </row>
    <row r="1169" spans="29:54" x14ac:dyDescent="0.25">
      <c r="AC1169" s="270"/>
      <c r="AD1169" s="271"/>
      <c r="AE1169" s="270"/>
      <c r="AF1169" s="271"/>
      <c r="AI1169" s="270"/>
      <c r="AJ1169" s="271"/>
      <c r="AK1169" s="270"/>
      <c r="AL1169" s="270"/>
      <c r="AM1169" s="270"/>
      <c r="AN1169" s="271"/>
      <c r="AO1169" s="270"/>
      <c r="AP1169" s="271"/>
      <c r="AQ1169" s="270"/>
      <c r="AR1169" s="270"/>
      <c r="AS1169" s="270"/>
      <c r="AT1169" s="270"/>
      <c r="AU1169" s="270"/>
      <c r="AV1169" s="271"/>
      <c r="AW1169" s="270"/>
      <c r="AX1169" s="270"/>
      <c r="AY1169" s="270"/>
      <c r="AZ1169" s="270"/>
      <c r="BA1169" s="270"/>
      <c r="BB1169" s="270"/>
    </row>
    <row r="1170" spans="29:54" x14ac:dyDescent="0.25">
      <c r="AC1170" s="270"/>
      <c r="AD1170" s="271"/>
      <c r="AE1170" s="270"/>
      <c r="AF1170" s="271"/>
      <c r="AI1170" s="270"/>
      <c r="AJ1170" s="271"/>
      <c r="AK1170" s="270"/>
      <c r="AL1170" s="270"/>
      <c r="AM1170" s="270"/>
      <c r="AN1170" s="271"/>
      <c r="AO1170" s="270"/>
      <c r="AP1170" s="271"/>
      <c r="AQ1170" s="270"/>
      <c r="AR1170" s="270"/>
      <c r="AS1170" s="270"/>
      <c r="AT1170" s="270"/>
      <c r="AU1170" s="270"/>
      <c r="AV1170" s="271"/>
      <c r="AW1170" s="270"/>
      <c r="AX1170" s="270"/>
      <c r="AY1170" s="270"/>
      <c r="AZ1170" s="270"/>
      <c r="BA1170" s="270"/>
      <c r="BB1170" s="270"/>
    </row>
    <row r="1171" spans="29:54" x14ac:dyDescent="0.25">
      <c r="AC1171" s="270"/>
      <c r="AD1171" s="271"/>
      <c r="AE1171" s="270"/>
      <c r="AF1171" s="271"/>
      <c r="AI1171" s="270"/>
      <c r="AJ1171" s="271"/>
      <c r="AK1171" s="270"/>
      <c r="AL1171" s="270"/>
      <c r="AM1171" s="270"/>
      <c r="AN1171" s="271"/>
      <c r="AO1171" s="270"/>
      <c r="AP1171" s="271"/>
      <c r="AQ1171" s="270"/>
      <c r="AR1171" s="270"/>
      <c r="AS1171" s="270"/>
      <c r="AT1171" s="270"/>
      <c r="AU1171" s="270"/>
      <c r="AV1171" s="271"/>
      <c r="AW1171" s="270"/>
      <c r="AX1171" s="270"/>
      <c r="AY1171" s="270"/>
      <c r="AZ1171" s="270"/>
      <c r="BA1171" s="270"/>
      <c r="BB1171" s="270"/>
    </row>
    <row r="1172" spans="29:54" x14ac:dyDescent="0.25">
      <c r="AC1172" s="270"/>
      <c r="AD1172" s="271"/>
      <c r="AE1172" s="270"/>
      <c r="AF1172" s="271"/>
      <c r="AI1172" s="270"/>
      <c r="AJ1172" s="271"/>
      <c r="AK1172" s="270"/>
      <c r="AL1172" s="270"/>
      <c r="AM1172" s="270"/>
      <c r="AN1172" s="271"/>
      <c r="AO1172" s="270"/>
      <c r="AP1172" s="271"/>
      <c r="AQ1172" s="270"/>
      <c r="AR1172" s="270"/>
      <c r="AS1172" s="270"/>
      <c r="AT1172" s="270"/>
      <c r="AU1172" s="270"/>
      <c r="AV1172" s="271"/>
      <c r="AW1172" s="270"/>
      <c r="AX1172" s="270"/>
      <c r="AY1172" s="270"/>
      <c r="AZ1172" s="270"/>
      <c r="BA1172" s="270"/>
      <c r="BB1172" s="270"/>
    </row>
    <row r="1173" spans="29:54" x14ac:dyDescent="0.25">
      <c r="AC1173" s="270"/>
      <c r="AD1173" s="271"/>
      <c r="AE1173" s="270"/>
      <c r="AF1173" s="271"/>
      <c r="AI1173" s="270"/>
      <c r="AJ1173" s="271"/>
      <c r="AK1173" s="270"/>
      <c r="AL1173" s="270"/>
      <c r="AM1173" s="270"/>
      <c r="AN1173" s="271"/>
      <c r="AO1173" s="270"/>
      <c r="AP1173" s="271"/>
      <c r="AQ1173" s="270"/>
      <c r="AR1173" s="270"/>
      <c r="AS1173" s="270"/>
      <c r="AT1173" s="270"/>
      <c r="AU1173" s="270"/>
      <c r="AV1173" s="271"/>
      <c r="AW1173" s="270"/>
      <c r="AX1173" s="270"/>
      <c r="AY1173" s="270"/>
      <c r="AZ1173" s="270"/>
      <c r="BA1173" s="270"/>
      <c r="BB1173" s="270"/>
    </row>
    <row r="1174" spans="29:54" x14ac:dyDescent="0.25">
      <c r="AC1174" s="270"/>
      <c r="AD1174" s="271"/>
      <c r="AE1174" s="270"/>
      <c r="AF1174" s="271"/>
      <c r="AI1174" s="270"/>
      <c r="AJ1174" s="271"/>
      <c r="AK1174" s="270"/>
      <c r="AL1174" s="270"/>
      <c r="AM1174" s="270"/>
      <c r="AN1174" s="271"/>
      <c r="AO1174" s="270"/>
      <c r="AP1174" s="271"/>
      <c r="AQ1174" s="270"/>
      <c r="AR1174" s="270"/>
      <c r="AS1174" s="270"/>
      <c r="AT1174" s="270"/>
      <c r="AU1174" s="270"/>
      <c r="AV1174" s="271"/>
      <c r="AW1174" s="270"/>
      <c r="AX1174" s="270"/>
      <c r="AY1174" s="270"/>
      <c r="AZ1174" s="270"/>
      <c r="BA1174" s="270"/>
      <c r="BB1174" s="270"/>
    </row>
    <row r="1175" spans="29:54" x14ac:dyDescent="0.25">
      <c r="AC1175" s="270"/>
      <c r="AD1175" s="271"/>
      <c r="AE1175" s="270"/>
      <c r="AF1175" s="271"/>
      <c r="AI1175" s="270"/>
      <c r="AJ1175" s="271"/>
      <c r="AK1175" s="270"/>
      <c r="AL1175" s="270"/>
      <c r="AM1175" s="270"/>
      <c r="AN1175" s="271"/>
      <c r="AO1175" s="270"/>
      <c r="AP1175" s="271"/>
      <c r="AQ1175" s="270"/>
      <c r="AR1175" s="270"/>
      <c r="AS1175" s="270"/>
      <c r="AT1175" s="270"/>
      <c r="AU1175" s="270"/>
      <c r="AV1175" s="271"/>
      <c r="AW1175" s="270"/>
      <c r="AX1175" s="270"/>
      <c r="AY1175" s="270"/>
      <c r="AZ1175" s="270"/>
      <c r="BA1175" s="270"/>
      <c r="BB1175" s="270"/>
    </row>
    <row r="1176" spans="29:54" x14ac:dyDescent="0.25">
      <c r="AC1176" s="270"/>
      <c r="AD1176" s="271"/>
      <c r="AE1176" s="270"/>
      <c r="AF1176" s="271"/>
      <c r="AI1176" s="270"/>
      <c r="AJ1176" s="271"/>
      <c r="AK1176" s="270"/>
      <c r="AL1176" s="270"/>
      <c r="AM1176" s="270"/>
      <c r="AN1176" s="271"/>
      <c r="AO1176" s="270"/>
      <c r="AP1176" s="271"/>
      <c r="AQ1176" s="270"/>
      <c r="AR1176" s="270"/>
      <c r="AS1176" s="270"/>
      <c r="AT1176" s="270"/>
      <c r="AU1176" s="270"/>
      <c r="AV1176" s="271"/>
      <c r="AW1176" s="270"/>
      <c r="AX1176" s="270"/>
      <c r="AY1176" s="270"/>
      <c r="AZ1176" s="270"/>
      <c r="BA1176" s="270"/>
      <c r="BB1176" s="270"/>
    </row>
    <row r="1177" spans="29:54" x14ac:dyDescent="0.25">
      <c r="AC1177" s="270"/>
      <c r="AD1177" s="271"/>
      <c r="AE1177" s="270"/>
      <c r="AF1177" s="271"/>
      <c r="AI1177" s="270"/>
      <c r="AJ1177" s="271"/>
      <c r="AK1177" s="270"/>
      <c r="AL1177" s="270"/>
      <c r="AM1177" s="270"/>
      <c r="AN1177" s="271"/>
      <c r="AO1177" s="270"/>
      <c r="AP1177" s="271"/>
      <c r="AQ1177" s="270"/>
      <c r="AR1177" s="270"/>
      <c r="AS1177" s="270"/>
      <c r="AT1177" s="270"/>
      <c r="AU1177" s="270"/>
      <c r="AV1177" s="271"/>
      <c r="AW1177" s="270"/>
      <c r="AX1177" s="270"/>
      <c r="AY1177" s="270"/>
      <c r="AZ1177" s="270"/>
      <c r="BA1177" s="270"/>
      <c r="BB1177" s="270"/>
    </row>
    <row r="1178" spans="29:54" x14ac:dyDescent="0.25">
      <c r="AC1178" s="270"/>
      <c r="AD1178" s="271"/>
      <c r="AE1178" s="270"/>
      <c r="AF1178" s="271"/>
      <c r="AI1178" s="270"/>
      <c r="AJ1178" s="271"/>
      <c r="AK1178" s="270"/>
      <c r="AL1178" s="270"/>
      <c r="AM1178" s="270"/>
      <c r="AN1178" s="271"/>
      <c r="AO1178" s="270"/>
      <c r="AP1178" s="271"/>
      <c r="AQ1178" s="270"/>
      <c r="AR1178" s="270"/>
      <c r="AS1178" s="270"/>
      <c r="AT1178" s="270"/>
      <c r="AU1178" s="270"/>
      <c r="AV1178" s="271"/>
      <c r="AW1178" s="270"/>
      <c r="AX1178" s="270"/>
      <c r="AY1178" s="270"/>
      <c r="AZ1178" s="270"/>
      <c r="BA1178" s="270"/>
      <c r="BB1178" s="270"/>
    </row>
    <row r="1179" spans="29:54" x14ac:dyDescent="0.25">
      <c r="AC1179" s="270"/>
      <c r="AD1179" s="271"/>
      <c r="AE1179" s="270"/>
      <c r="AF1179" s="271"/>
      <c r="AI1179" s="270"/>
      <c r="AJ1179" s="271"/>
      <c r="AK1179" s="270"/>
      <c r="AL1179" s="270"/>
      <c r="AM1179" s="270"/>
      <c r="AN1179" s="271"/>
      <c r="AO1179" s="270"/>
      <c r="AP1179" s="271"/>
      <c r="AQ1179" s="270"/>
      <c r="AR1179" s="270"/>
      <c r="AS1179" s="270"/>
      <c r="AT1179" s="270"/>
      <c r="AU1179" s="270"/>
      <c r="AV1179" s="271"/>
      <c r="AW1179" s="270"/>
      <c r="AX1179" s="270"/>
      <c r="AY1179" s="270"/>
      <c r="AZ1179" s="270"/>
      <c r="BA1179" s="270"/>
      <c r="BB1179" s="270"/>
    </row>
    <row r="1180" spans="29:54" x14ac:dyDescent="0.25">
      <c r="AC1180" s="270"/>
      <c r="AD1180" s="271"/>
      <c r="AE1180" s="270"/>
      <c r="AF1180" s="271"/>
      <c r="AI1180" s="270"/>
      <c r="AJ1180" s="271"/>
      <c r="AK1180" s="270"/>
      <c r="AL1180" s="270"/>
      <c r="AM1180" s="270"/>
      <c r="AN1180" s="271"/>
      <c r="AO1180" s="270"/>
      <c r="AP1180" s="271"/>
      <c r="AQ1180" s="270"/>
      <c r="AR1180" s="270"/>
      <c r="AS1180" s="270"/>
      <c r="AT1180" s="270"/>
      <c r="AU1180" s="270"/>
      <c r="AV1180" s="271"/>
      <c r="AW1180" s="270"/>
      <c r="AX1180" s="270"/>
      <c r="AY1180" s="270"/>
      <c r="AZ1180" s="270"/>
      <c r="BA1180" s="270"/>
      <c r="BB1180" s="270"/>
    </row>
    <row r="1181" spans="29:54" x14ac:dyDescent="0.25">
      <c r="AC1181" s="270"/>
      <c r="AD1181" s="271"/>
      <c r="AE1181" s="270"/>
      <c r="AF1181" s="271"/>
      <c r="AI1181" s="270"/>
      <c r="AJ1181" s="271"/>
      <c r="AK1181" s="270"/>
      <c r="AL1181" s="270"/>
      <c r="AM1181" s="270"/>
      <c r="AN1181" s="271"/>
      <c r="AO1181" s="270"/>
      <c r="AP1181" s="271"/>
      <c r="AQ1181" s="270"/>
      <c r="AR1181" s="270"/>
      <c r="AS1181" s="270"/>
      <c r="AT1181" s="270"/>
      <c r="AU1181" s="270"/>
      <c r="AV1181" s="271"/>
      <c r="AW1181" s="270"/>
      <c r="AX1181" s="270"/>
      <c r="AY1181" s="270"/>
      <c r="AZ1181" s="270"/>
      <c r="BA1181" s="270"/>
      <c r="BB1181" s="270"/>
    </row>
    <row r="1182" spans="29:54" x14ac:dyDescent="0.25">
      <c r="AC1182" s="270"/>
      <c r="AD1182" s="271"/>
      <c r="AE1182" s="270"/>
      <c r="AF1182" s="271"/>
      <c r="AI1182" s="270"/>
      <c r="AJ1182" s="271"/>
      <c r="AK1182" s="270"/>
      <c r="AL1182" s="270"/>
      <c r="AM1182" s="270"/>
      <c r="AN1182" s="271"/>
      <c r="AO1182" s="270"/>
      <c r="AP1182" s="271"/>
      <c r="AQ1182" s="270"/>
      <c r="AR1182" s="270"/>
      <c r="AS1182" s="270"/>
      <c r="AT1182" s="270"/>
      <c r="AU1182" s="270"/>
      <c r="AV1182" s="271"/>
      <c r="AW1182" s="270"/>
      <c r="AX1182" s="270"/>
      <c r="AY1182" s="270"/>
      <c r="AZ1182" s="270"/>
      <c r="BA1182" s="270"/>
      <c r="BB1182" s="270"/>
    </row>
    <row r="1183" spans="29:54" x14ac:dyDescent="0.25">
      <c r="AC1183" s="270"/>
      <c r="AD1183" s="271"/>
      <c r="AE1183" s="270"/>
      <c r="AF1183" s="271"/>
      <c r="AI1183" s="270"/>
      <c r="AJ1183" s="271"/>
      <c r="AK1183" s="270"/>
      <c r="AL1183" s="270"/>
      <c r="AM1183" s="270"/>
      <c r="AN1183" s="271"/>
      <c r="AO1183" s="270"/>
      <c r="AP1183" s="271"/>
      <c r="AQ1183" s="270"/>
      <c r="AR1183" s="270"/>
      <c r="AS1183" s="270"/>
      <c r="AT1183" s="270"/>
      <c r="AU1183" s="270"/>
      <c r="AV1183" s="271"/>
      <c r="AW1183" s="270"/>
      <c r="AX1183" s="270"/>
      <c r="AY1183" s="270"/>
      <c r="AZ1183" s="270"/>
      <c r="BA1183" s="270"/>
      <c r="BB1183" s="270"/>
    </row>
    <row r="1184" spans="29:54" x14ac:dyDescent="0.25">
      <c r="AC1184" s="270"/>
      <c r="AD1184" s="271"/>
      <c r="AE1184" s="270"/>
      <c r="AF1184" s="271"/>
      <c r="AI1184" s="270"/>
      <c r="AJ1184" s="271"/>
      <c r="AK1184" s="270"/>
      <c r="AL1184" s="270"/>
      <c r="AM1184" s="270"/>
      <c r="AN1184" s="271"/>
      <c r="AO1184" s="270"/>
      <c r="AP1184" s="271"/>
      <c r="AQ1184" s="270"/>
      <c r="AR1184" s="270"/>
      <c r="AS1184" s="270"/>
      <c r="AT1184" s="270"/>
      <c r="AU1184" s="270"/>
      <c r="AV1184" s="271"/>
      <c r="AW1184" s="270"/>
      <c r="AX1184" s="270"/>
      <c r="AY1184" s="270"/>
      <c r="AZ1184" s="270"/>
      <c r="BA1184" s="270"/>
      <c r="BB1184" s="270"/>
    </row>
    <row r="1185" spans="29:54" x14ac:dyDescent="0.25">
      <c r="AC1185" s="270"/>
      <c r="AD1185" s="271"/>
      <c r="AE1185" s="270"/>
      <c r="AF1185" s="271"/>
      <c r="AI1185" s="270"/>
      <c r="AJ1185" s="271"/>
      <c r="AK1185" s="270"/>
      <c r="AL1185" s="270"/>
      <c r="AM1185" s="270"/>
      <c r="AN1185" s="271"/>
      <c r="AO1185" s="270"/>
      <c r="AP1185" s="271"/>
      <c r="AQ1185" s="270"/>
      <c r="AR1185" s="270"/>
      <c r="AS1185" s="270"/>
      <c r="AT1185" s="270"/>
      <c r="AU1185" s="270"/>
      <c r="AV1185" s="271"/>
      <c r="AW1185" s="270"/>
      <c r="AX1185" s="270"/>
      <c r="AY1185" s="270"/>
      <c r="AZ1185" s="270"/>
      <c r="BA1185" s="270"/>
      <c r="BB1185" s="270"/>
    </row>
    <row r="1186" spans="29:54" x14ac:dyDescent="0.25">
      <c r="AC1186" s="270"/>
      <c r="AD1186" s="271"/>
      <c r="AE1186" s="270"/>
      <c r="AF1186" s="271"/>
      <c r="AI1186" s="270"/>
      <c r="AJ1186" s="271"/>
      <c r="AK1186" s="270"/>
      <c r="AL1186" s="270"/>
      <c r="AM1186" s="270"/>
      <c r="AN1186" s="271"/>
      <c r="AO1186" s="270"/>
      <c r="AP1186" s="271"/>
      <c r="AQ1186" s="270"/>
      <c r="AR1186" s="270"/>
      <c r="AS1186" s="270"/>
      <c r="AT1186" s="270"/>
      <c r="AU1186" s="270"/>
      <c r="AV1186" s="271"/>
      <c r="AW1186" s="270"/>
      <c r="AX1186" s="270"/>
      <c r="AY1186" s="270"/>
      <c r="AZ1186" s="270"/>
      <c r="BA1186" s="270"/>
      <c r="BB1186" s="270"/>
    </row>
    <row r="1187" spans="29:54" x14ac:dyDescent="0.25">
      <c r="AC1187" s="270"/>
      <c r="AD1187" s="271"/>
      <c r="AE1187" s="270"/>
      <c r="AF1187" s="271"/>
      <c r="AI1187" s="270"/>
      <c r="AJ1187" s="271"/>
      <c r="AK1187" s="270"/>
      <c r="AL1187" s="270"/>
      <c r="AM1187" s="270"/>
      <c r="AN1187" s="271"/>
      <c r="AO1187" s="270"/>
      <c r="AP1187" s="271"/>
      <c r="AQ1187" s="270"/>
      <c r="AR1187" s="270"/>
      <c r="AS1187" s="270"/>
      <c r="AT1187" s="270"/>
      <c r="AU1187" s="270"/>
      <c r="AV1187" s="271"/>
      <c r="AW1187" s="270"/>
      <c r="AX1187" s="270"/>
      <c r="AY1187" s="270"/>
      <c r="AZ1187" s="270"/>
      <c r="BA1187" s="270"/>
      <c r="BB1187" s="270"/>
    </row>
    <row r="1188" spans="29:54" x14ac:dyDescent="0.25">
      <c r="AC1188" s="270"/>
      <c r="AD1188" s="271"/>
      <c r="AE1188" s="270"/>
      <c r="AF1188" s="271"/>
      <c r="AI1188" s="270"/>
      <c r="AJ1188" s="271"/>
      <c r="AK1188" s="270"/>
      <c r="AL1188" s="270"/>
      <c r="AM1188" s="270"/>
      <c r="AN1188" s="271"/>
      <c r="AO1188" s="270"/>
      <c r="AP1188" s="271"/>
      <c r="AQ1188" s="270"/>
      <c r="AR1188" s="270"/>
      <c r="AS1188" s="270"/>
      <c r="AT1188" s="270"/>
      <c r="AU1188" s="270"/>
      <c r="AV1188" s="271"/>
      <c r="AW1188" s="270"/>
      <c r="AX1188" s="270"/>
      <c r="AY1188" s="270"/>
      <c r="AZ1188" s="270"/>
      <c r="BA1188" s="270"/>
      <c r="BB1188" s="270"/>
    </row>
    <row r="1189" spans="29:54" x14ac:dyDescent="0.25">
      <c r="AC1189" s="270"/>
      <c r="AD1189" s="271"/>
      <c r="AE1189" s="270"/>
      <c r="AF1189" s="271"/>
      <c r="AI1189" s="270"/>
      <c r="AJ1189" s="271"/>
      <c r="AK1189" s="270"/>
      <c r="AL1189" s="270"/>
      <c r="AM1189" s="270"/>
      <c r="AN1189" s="271"/>
      <c r="AO1189" s="270"/>
      <c r="AP1189" s="271"/>
      <c r="AQ1189" s="270"/>
      <c r="AR1189" s="270"/>
      <c r="AS1189" s="270"/>
      <c r="AT1189" s="270"/>
      <c r="AU1189" s="270"/>
      <c r="AV1189" s="271"/>
      <c r="AW1189" s="270"/>
      <c r="AX1189" s="270"/>
      <c r="AY1189" s="270"/>
      <c r="AZ1189" s="270"/>
      <c r="BA1189" s="270"/>
      <c r="BB1189" s="270"/>
    </row>
    <row r="1190" spans="29:54" x14ac:dyDescent="0.25">
      <c r="AC1190" s="270"/>
      <c r="AD1190" s="271"/>
      <c r="AE1190" s="270"/>
      <c r="AF1190" s="271"/>
      <c r="AI1190" s="270"/>
      <c r="AJ1190" s="271"/>
      <c r="AK1190" s="270"/>
      <c r="AL1190" s="270"/>
      <c r="AM1190" s="270"/>
      <c r="AN1190" s="271"/>
      <c r="AO1190" s="270"/>
      <c r="AP1190" s="271"/>
      <c r="AQ1190" s="270"/>
      <c r="AR1190" s="270"/>
      <c r="AS1190" s="270"/>
      <c r="AT1190" s="270"/>
      <c r="AU1190" s="270"/>
      <c r="AV1190" s="271"/>
      <c r="AW1190" s="270"/>
      <c r="AX1190" s="270"/>
      <c r="AY1190" s="270"/>
      <c r="AZ1190" s="270"/>
      <c r="BA1190" s="270"/>
      <c r="BB1190" s="270"/>
    </row>
    <row r="1191" spans="29:54" x14ac:dyDescent="0.25">
      <c r="AC1191" s="270"/>
      <c r="AD1191" s="271"/>
      <c r="AE1191" s="270"/>
      <c r="AF1191" s="271"/>
      <c r="AI1191" s="270"/>
      <c r="AJ1191" s="271"/>
      <c r="AK1191" s="270"/>
      <c r="AL1191" s="270"/>
      <c r="AM1191" s="270"/>
      <c r="AN1191" s="271"/>
      <c r="AO1191" s="270"/>
      <c r="AP1191" s="271"/>
      <c r="AQ1191" s="270"/>
      <c r="AR1191" s="270"/>
      <c r="AS1191" s="270"/>
      <c r="AT1191" s="270"/>
      <c r="AU1191" s="270"/>
      <c r="AV1191" s="271"/>
      <c r="AW1191" s="270"/>
      <c r="AX1191" s="270"/>
      <c r="AY1191" s="270"/>
      <c r="AZ1191" s="270"/>
      <c r="BA1191" s="270"/>
      <c r="BB1191" s="270"/>
    </row>
    <row r="1192" spans="29:54" x14ac:dyDescent="0.25">
      <c r="AC1192" s="270"/>
      <c r="AD1192" s="271"/>
      <c r="AE1192" s="270"/>
      <c r="AF1192" s="271"/>
      <c r="AI1192" s="270"/>
      <c r="AJ1192" s="271"/>
      <c r="AK1192" s="270"/>
      <c r="AL1192" s="270"/>
      <c r="AM1192" s="270"/>
      <c r="AN1192" s="271"/>
      <c r="AO1192" s="270"/>
      <c r="AP1192" s="271"/>
      <c r="AQ1192" s="270"/>
      <c r="AR1192" s="270"/>
      <c r="AS1192" s="270"/>
      <c r="AT1192" s="270"/>
      <c r="AU1192" s="270"/>
      <c r="AV1192" s="271"/>
      <c r="AW1192" s="270"/>
      <c r="AX1192" s="270"/>
      <c r="AY1192" s="270"/>
      <c r="AZ1192" s="270"/>
      <c r="BA1192" s="270"/>
      <c r="BB1192" s="270"/>
    </row>
    <row r="1193" spans="29:54" x14ac:dyDescent="0.25">
      <c r="AC1193" s="270"/>
      <c r="AD1193" s="271"/>
      <c r="AE1193" s="270"/>
      <c r="AF1193" s="271"/>
      <c r="AI1193" s="270"/>
      <c r="AJ1193" s="271"/>
      <c r="AK1193" s="270"/>
      <c r="AL1193" s="270"/>
      <c r="AM1193" s="270"/>
      <c r="AN1193" s="271"/>
      <c r="AO1193" s="270"/>
      <c r="AP1193" s="271"/>
      <c r="AQ1193" s="270"/>
      <c r="AR1193" s="270"/>
      <c r="AS1193" s="270"/>
      <c r="AT1193" s="270"/>
      <c r="AU1193" s="270"/>
      <c r="AV1193" s="271"/>
      <c r="AW1193" s="270"/>
      <c r="AX1193" s="270"/>
      <c r="AY1193" s="270"/>
      <c r="AZ1193" s="270"/>
      <c r="BA1193" s="270"/>
      <c r="BB1193" s="270"/>
    </row>
    <row r="1194" spans="29:54" x14ac:dyDescent="0.25">
      <c r="AC1194" s="270"/>
      <c r="AD1194" s="271"/>
      <c r="AE1194" s="270"/>
      <c r="AF1194" s="271"/>
      <c r="AI1194" s="270"/>
      <c r="AJ1194" s="271"/>
      <c r="AK1194" s="270"/>
      <c r="AL1194" s="270"/>
      <c r="AM1194" s="270"/>
      <c r="AN1194" s="271"/>
      <c r="AO1194" s="270"/>
      <c r="AP1194" s="271"/>
      <c r="AQ1194" s="270"/>
      <c r="AR1194" s="270"/>
      <c r="AS1194" s="270"/>
      <c r="AT1194" s="270"/>
      <c r="AU1194" s="270"/>
      <c r="AV1194" s="271"/>
      <c r="AW1194" s="270"/>
      <c r="AX1194" s="270"/>
      <c r="AY1194" s="270"/>
      <c r="AZ1194" s="270"/>
      <c r="BA1194" s="270"/>
      <c r="BB1194" s="270"/>
    </row>
    <row r="1195" spans="29:54" x14ac:dyDescent="0.25">
      <c r="AC1195" s="270"/>
      <c r="AD1195" s="271"/>
      <c r="AE1195" s="270"/>
      <c r="AF1195" s="271"/>
      <c r="AI1195" s="270"/>
      <c r="AJ1195" s="271"/>
      <c r="AK1195" s="270"/>
      <c r="AL1195" s="270"/>
      <c r="AM1195" s="270"/>
      <c r="AN1195" s="271"/>
      <c r="AO1195" s="270"/>
      <c r="AP1195" s="271"/>
      <c r="AQ1195" s="270"/>
      <c r="AR1195" s="270"/>
      <c r="AS1195" s="270"/>
      <c r="AT1195" s="270"/>
      <c r="AU1195" s="270"/>
      <c r="AV1195" s="271"/>
      <c r="AW1195" s="270"/>
      <c r="AX1195" s="270"/>
      <c r="AY1195" s="270"/>
      <c r="AZ1195" s="270"/>
      <c r="BA1195" s="270"/>
      <c r="BB1195" s="270"/>
    </row>
    <row r="1196" spans="29:54" x14ac:dyDescent="0.25">
      <c r="AC1196" s="270"/>
      <c r="AD1196" s="271"/>
      <c r="AE1196" s="270"/>
      <c r="AF1196" s="271"/>
      <c r="AI1196" s="270"/>
      <c r="AJ1196" s="271"/>
      <c r="AK1196" s="270"/>
      <c r="AL1196" s="270"/>
      <c r="AM1196" s="270"/>
      <c r="AN1196" s="271"/>
      <c r="AO1196" s="270"/>
      <c r="AP1196" s="271"/>
      <c r="AQ1196" s="270"/>
      <c r="AR1196" s="270"/>
      <c r="AS1196" s="270"/>
      <c r="AT1196" s="270"/>
      <c r="AU1196" s="270"/>
      <c r="AV1196" s="271"/>
      <c r="AW1196" s="270"/>
      <c r="AX1196" s="270"/>
      <c r="AY1196" s="270"/>
      <c r="AZ1196" s="270"/>
      <c r="BA1196" s="270"/>
      <c r="BB1196" s="270"/>
    </row>
    <row r="1197" spans="29:54" x14ac:dyDescent="0.25">
      <c r="AC1197" s="270"/>
      <c r="AD1197" s="271"/>
      <c r="AE1197" s="270"/>
      <c r="AF1197" s="271"/>
      <c r="AI1197" s="270"/>
      <c r="AJ1197" s="271"/>
      <c r="AK1197" s="270"/>
      <c r="AL1197" s="270"/>
      <c r="AM1197" s="270"/>
      <c r="AN1197" s="271"/>
      <c r="AO1197" s="270"/>
      <c r="AP1197" s="271"/>
      <c r="AQ1197" s="270"/>
      <c r="AR1197" s="270"/>
      <c r="AS1197" s="270"/>
      <c r="AT1197" s="270"/>
      <c r="AU1197" s="270"/>
      <c r="AV1197" s="271"/>
      <c r="AW1197" s="270"/>
      <c r="AX1197" s="270"/>
      <c r="AY1197" s="270"/>
      <c r="AZ1197" s="270"/>
      <c r="BA1197" s="270"/>
      <c r="BB1197" s="270"/>
    </row>
    <row r="1198" spans="29:54" x14ac:dyDescent="0.25">
      <c r="AC1198" s="270"/>
      <c r="AD1198" s="271"/>
      <c r="AE1198" s="270"/>
      <c r="AF1198" s="271"/>
      <c r="AI1198" s="270"/>
      <c r="AJ1198" s="271"/>
      <c r="AK1198" s="270"/>
      <c r="AL1198" s="270"/>
      <c r="AM1198" s="270"/>
      <c r="AN1198" s="271"/>
      <c r="AO1198" s="270"/>
      <c r="AP1198" s="271"/>
      <c r="AQ1198" s="270"/>
      <c r="AR1198" s="270"/>
      <c r="AS1198" s="270"/>
      <c r="AT1198" s="270"/>
      <c r="AU1198" s="270"/>
      <c r="AV1198" s="271"/>
      <c r="AW1198" s="270"/>
      <c r="AX1198" s="270"/>
      <c r="AY1198" s="270"/>
      <c r="AZ1198" s="270"/>
      <c r="BA1198" s="270"/>
      <c r="BB1198" s="270"/>
    </row>
    <row r="1199" spans="29:54" x14ac:dyDescent="0.25">
      <c r="AC1199" s="270"/>
      <c r="AD1199" s="271"/>
      <c r="AE1199" s="270"/>
      <c r="AF1199" s="271"/>
      <c r="AI1199" s="270"/>
      <c r="AJ1199" s="271"/>
      <c r="AK1199" s="270"/>
      <c r="AL1199" s="270"/>
      <c r="AM1199" s="270"/>
      <c r="AN1199" s="271"/>
      <c r="AO1199" s="270"/>
      <c r="AP1199" s="271"/>
      <c r="AQ1199" s="270"/>
      <c r="AR1199" s="270"/>
      <c r="AS1199" s="270"/>
      <c r="AT1199" s="270"/>
      <c r="AU1199" s="270"/>
      <c r="AV1199" s="271"/>
      <c r="AW1199" s="270"/>
      <c r="AX1199" s="270"/>
      <c r="AY1199" s="270"/>
      <c r="AZ1199" s="270"/>
      <c r="BA1199" s="270"/>
      <c r="BB1199" s="270"/>
    </row>
    <row r="1200" spans="29:54" x14ac:dyDescent="0.25">
      <c r="AC1200" s="270"/>
      <c r="AD1200" s="271"/>
      <c r="AE1200" s="270"/>
      <c r="AF1200" s="271"/>
      <c r="AI1200" s="270"/>
      <c r="AJ1200" s="271"/>
      <c r="AK1200" s="270"/>
      <c r="AL1200" s="270"/>
      <c r="AM1200" s="270"/>
      <c r="AN1200" s="271"/>
      <c r="AO1200" s="270"/>
      <c r="AP1200" s="271"/>
      <c r="AQ1200" s="270"/>
      <c r="AR1200" s="270"/>
      <c r="AS1200" s="270"/>
      <c r="AT1200" s="270"/>
      <c r="AU1200" s="270"/>
      <c r="AV1200" s="271"/>
      <c r="AW1200" s="270"/>
      <c r="AX1200" s="270"/>
      <c r="AY1200" s="270"/>
      <c r="AZ1200" s="270"/>
      <c r="BA1200" s="270"/>
      <c r="BB1200" s="270"/>
    </row>
    <row r="1201" spans="29:54" x14ac:dyDescent="0.25">
      <c r="AC1201" s="270"/>
      <c r="AD1201" s="271"/>
      <c r="AE1201" s="270"/>
      <c r="AF1201" s="271"/>
      <c r="AI1201" s="270"/>
      <c r="AJ1201" s="271"/>
      <c r="AK1201" s="270"/>
      <c r="AL1201" s="270"/>
      <c r="AM1201" s="270"/>
      <c r="AN1201" s="271"/>
      <c r="AO1201" s="270"/>
      <c r="AP1201" s="271"/>
      <c r="AQ1201" s="270"/>
      <c r="AR1201" s="270"/>
      <c r="AS1201" s="270"/>
      <c r="AT1201" s="270"/>
      <c r="AU1201" s="270"/>
      <c r="AV1201" s="271"/>
      <c r="AW1201" s="270"/>
      <c r="AX1201" s="270"/>
      <c r="AY1201" s="270"/>
      <c r="AZ1201" s="270"/>
      <c r="BA1201" s="270"/>
      <c r="BB1201" s="270"/>
    </row>
    <row r="1202" spans="29:54" x14ac:dyDescent="0.25">
      <c r="AC1202" s="270"/>
      <c r="AD1202" s="271"/>
      <c r="AE1202" s="270"/>
      <c r="AF1202" s="271"/>
      <c r="AI1202" s="270"/>
      <c r="AJ1202" s="271"/>
      <c r="AK1202" s="270"/>
      <c r="AL1202" s="270"/>
      <c r="AM1202" s="270"/>
      <c r="AN1202" s="271"/>
      <c r="AO1202" s="270"/>
      <c r="AP1202" s="271"/>
      <c r="AQ1202" s="270"/>
      <c r="AR1202" s="270"/>
      <c r="AS1202" s="270"/>
      <c r="AT1202" s="270"/>
      <c r="AU1202" s="270"/>
      <c r="AV1202" s="271"/>
      <c r="AW1202" s="270"/>
      <c r="AX1202" s="270"/>
      <c r="AY1202" s="270"/>
      <c r="AZ1202" s="270"/>
      <c r="BA1202" s="270"/>
      <c r="BB1202" s="270"/>
    </row>
    <row r="1203" spans="29:54" x14ac:dyDescent="0.25">
      <c r="AC1203" s="270"/>
      <c r="AD1203" s="271"/>
      <c r="AE1203" s="270"/>
      <c r="AF1203" s="271"/>
      <c r="AI1203" s="270"/>
      <c r="AJ1203" s="271"/>
      <c r="AK1203" s="270"/>
      <c r="AL1203" s="270"/>
      <c r="AM1203" s="270"/>
      <c r="AN1203" s="271"/>
      <c r="AO1203" s="270"/>
      <c r="AP1203" s="271"/>
      <c r="AQ1203" s="270"/>
      <c r="AR1203" s="270"/>
      <c r="AS1203" s="270"/>
      <c r="AT1203" s="270"/>
      <c r="AU1203" s="270"/>
      <c r="AV1203" s="271"/>
      <c r="AW1203" s="270"/>
      <c r="AX1203" s="270"/>
      <c r="AY1203" s="270"/>
      <c r="AZ1203" s="270"/>
      <c r="BA1203" s="270"/>
      <c r="BB1203" s="270"/>
    </row>
    <row r="1204" spans="29:54" x14ac:dyDescent="0.25">
      <c r="AC1204" s="270"/>
      <c r="AD1204" s="271"/>
      <c r="AE1204" s="270"/>
      <c r="AF1204" s="271"/>
      <c r="AI1204" s="270"/>
      <c r="AJ1204" s="271"/>
      <c r="AK1204" s="270"/>
      <c r="AL1204" s="270"/>
      <c r="AM1204" s="270"/>
      <c r="AN1204" s="271"/>
      <c r="AO1204" s="270"/>
      <c r="AP1204" s="271"/>
      <c r="AQ1204" s="270"/>
      <c r="AR1204" s="270"/>
      <c r="AS1204" s="270"/>
      <c r="AT1204" s="270"/>
      <c r="AU1204" s="270"/>
      <c r="AV1204" s="271"/>
      <c r="AW1204" s="270"/>
      <c r="AX1204" s="270"/>
      <c r="AY1204" s="270"/>
      <c r="AZ1204" s="270"/>
      <c r="BA1204" s="270"/>
      <c r="BB1204" s="270"/>
    </row>
    <row r="1205" spans="29:54" x14ac:dyDescent="0.25">
      <c r="AC1205" s="270"/>
      <c r="AD1205" s="271"/>
      <c r="AE1205" s="270"/>
      <c r="AF1205" s="271"/>
      <c r="AI1205" s="270"/>
      <c r="AJ1205" s="271"/>
      <c r="AK1205" s="270"/>
      <c r="AL1205" s="270"/>
      <c r="AM1205" s="270"/>
      <c r="AN1205" s="271"/>
      <c r="AO1205" s="270"/>
      <c r="AP1205" s="271"/>
      <c r="AQ1205" s="270"/>
      <c r="AR1205" s="270"/>
      <c r="AS1205" s="270"/>
      <c r="AT1205" s="270"/>
      <c r="AU1205" s="270"/>
      <c r="AV1205" s="271"/>
      <c r="AW1205" s="270"/>
      <c r="AX1205" s="270"/>
      <c r="AY1205" s="270"/>
      <c r="AZ1205" s="270"/>
      <c r="BA1205" s="270"/>
      <c r="BB1205" s="270"/>
    </row>
    <row r="1206" spans="29:54" x14ac:dyDescent="0.25">
      <c r="AC1206" s="270"/>
      <c r="AD1206" s="271"/>
      <c r="AE1206" s="270"/>
      <c r="AF1206" s="271"/>
      <c r="AI1206" s="270"/>
      <c r="AJ1206" s="271"/>
      <c r="AK1206" s="270"/>
      <c r="AL1206" s="270"/>
      <c r="AM1206" s="270"/>
      <c r="AN1206" s="271"/>
      <c r="AO1206" s="270"/>
      <c r="AP1206" s="271"/>
      <c r="AQ1206" s="270"/>
      <c r="AR1206" s="270"/>
      <c r="AS1206" s="270"/>
      <c r="AT1206" s="270"/>
      <c r="AU1206" s="270"/>
      <c r="AV1206" s="271"/>
      <c r="AW1206" s="270"/>
      <c r="AX1206" s="270"/>
      <c r="AY1206" s="270"/>
      <c r="AZ1206" s="270"/>
      <c r="BA1206" s="270"/>
      <c r="BB1206" s="270"/>
    </row>
    <row r="1207" spans="29:54" x14ac:dyDescent="0.25">
      <c r="AC1207" s="270"/>
      <c r="AD1207" s="271"/>
      <c r="AE1207" s="270"/>
      <c r="AF1207" s="271"/>
      <c r="AI1207" s="270"/>
      <c r="AJ1207" s="271"/>
      <c r="AK1207" s="270"/>
      <c r="AL1207" s="270"/>
      <c r="AM1207" s="270"/>
      <c r="AN1207" s="271"/>
      <c r="AO1207" s="270"/>
      <c r="AP1207" s="271"/>
      <c r="AQ1207" s="270"/>
      <c r="AR1207" s="270"/>
      <c r="AS1207" s="270"/>
      <c r="AT1207" s="270"/>
      <c r="AU1207" s="270"/>
      <c r="AV1207" s="271"/>
      <c r="AW1207" s="270"/>
      <c r="AX1207" s="270"/>
      <c r="AY1207" s="270"/>
      <c r="AZ1207" s="270"/>
      <c r="BA1207" s="270"/>
      <c r="BB1207" s="270"/>
    </row>
    <row r="1208" spans="29:54" x14ac:dyDescent="0.25">
      <c r="AC1208" s="270"/>
      <c r="AD1208" s="271"/>
      <c r="AE1208" s="270"/>
      <c r="AF1208" s="271"/>
      <c r="AI1208" s="270"/>
      <c r="AJ1208" s="271"/>
      <c r="AK1208" s="270"/>
      <c r="AL1208" s="270"/>
      <c r="AM1208" s="270"/>
      <c r="AN1208" s="271"/>
      <c r="AO1208" s="270"/>
      <c r="AP1208" s="271"/>
      <c r="AQ1208" s="270"/>
      <c r="AR1208" s="270"/>
      <c r="AS1208" s="270"/>
      <c r="AT1208" s="270"/>
      <c r="AU1208" s="270"/>
      <c r="AV1208" s="271"/>
      <c r="AW1208" s="270"/>
      <c r="AX1208" s="270"/>
      <c r="AY1208" s="270"/>
      <c r="AZ1208" s="270"/>
      <c r="BA1208" s="270"/>
      <c r="BB1208" s="270"/>
    </row>
    <row r="1209" spans="29:54" x14ac:dyDescent="0.25">
      <c r="AC1209" s="270"/>
      <c r="AD1209" s="271"/>
      <c r="AE1209" s="270"/>
      <c r="AF1209" s="271"/>
      <c r="AI1209" s="270"/>
      <c r="AJ1209" s="271"/>
      <c r="AK1209" s="270"/>
      <c r="AL1209" s="270"/>
      <c r="AM1209" s="270"/>
      <c r="AN1209" s="271"/>
      <c r="AO1209" s="270"/>
      <c r="AP1209" s="271"/>
      <c r="AQ1209" s="270"/>
      <c r="AR1209" s="270"/>
      <c r="AS1209" s="270"/>
      <c r="AT1209" s="270"/>
      <c r="AU1209" s="270"/>
      <c r="AV1209" s="271"/>
      <c r="AW1209" s="270"/>
      <c r="AX1209" s="270"/>
      <c r="AY1209" s="270"/>
      <c r="AZ1209" s="270"/>
      <c r="BA1209" s="270"/>
      <c r="BB1209" s="270"/>
    </row>
    <row r="1210" spans="29:54" x14ac:dyDescent="0.25">
      <c r="AC1210" s="270"/>
      <c r="AD1210" s="271"/>
      <c r="AE1210" s="270"/>
      <c r="AF1210" s="271"/>
      <c r="AI1210" s="270"/>
      <c r="AJ1210" s="271"/>
      <c r="AK1210" s="270"/>
      <c r="AL1210" s="270"/>
      <c r="AM1210" s="270"/>
      <c r="AN1210" s="271"/>
      <c r="AO1210" s="270"/>
      <c r="AP1210" s="271"/>
      <c r="AQ1210" s="270"/>
      <c r="AR1210" s="270"/>
      <c r="AS1210" s="270"/>
      <c r="AT1210" s="270"/>
      <c r="AU1210" s="270"/>
      <c r="AV1210" s="271"/>
      <c r="AW1210" s="270"/>
      <c r="AX1210" s="270"/>
      <c r="AY1210" s="270"/>
      <c r="AZ1210" s="270"/>
      <c r="BA1210" s="270"/>
      <c r="BB1210" s="270"/>
    </row>
    <row r="1211" spans="29:54" x14ac:dyDescent="0.25">
      <c r="AC1211" s="270"/>
      <c r="AD1211" s="271"/>
      <c r="AE1211" s="270"/>
      <c r="AF1211" s="271"/>
      <c r="AI1211" s="270"/>
      <c r="AJ1211" s="271"/>
      <c r="AK1211" s="270"/>
      <c r="AL1211" s="270"/>
      <c r="AM1211" s="270"/>
      <c r="AN1211" s="271"/>
      <c r="AO1211" s="270"/>
      <c r="AP1211" s="271"/>
      <c r="AQ1211" s="270"/>
      <c r="AR1211" s="270"/>
      <c r="AS1211" s="270"/>
      <c r="AT1211" s="270"/>
      <c r="AU1211" s="270"/>
      <c r="AV1211" s="271"/>
      <c r="AW1211" s="270"/>
      <c r="AX1211" s="270"/>
      <c r="AY1211" s="270"/>
      <c r="AZ1211" s="270"/>
      <c r="BA1211" s="270"/>
      <c r="BB1211" s="270"/>
    </row>
    <row r="1212" spans="29:54" x14ac:dyDescent="0.25">
      <c r="AC1212" s="270"/>
      <c r="AD1212" s="271"/>
      <c r="AE1212" s="270"/>
      <c r="AF1212" s="271"/>
      <c r="AI1212" s="270"/>
      <c r="AJ1212" s="271"/>
      <c r="AK1212" s="270"/>
      <c r="AL1212" s="270"/>
      <c r="AM1212" s="270"/>
      <c r="AN1212" s="271"/>
      <c r="AO1212" s="270"/>
      <c r="AP1212" s="271"/>
      <c r="AQ1212" s="270"/>
      <c r="AR1212" s="270"/>
      <c r="AS1212" s="270"/>
      <c r="AT1212" s="270"/>
      <c r="AU1212" s="270"/>
      <c r="AV1212" s="271"/>
      <c r="AW1212" s="270"/>
      <c r="AX1212" s="270"/>
      <c r="AY1212" s="270"/>
      <c r="AZ1212" s="270"/>
      <c r="BA1212" s="270"/>
      <c r="BB1212" s="270"/>
    </row>
    <row r="1213" spans="29:54" x14ac:dyDescent="0.25">
      <c r="AC1213" s="270"/>
      <c r="AD1213" s="271"/>
      <c r="AE1213" s="270"/>
      <c r="AF1213" s="271"/>
      <c r="AI1213" s="270"/>
      <c r="AJ1213" s="271"/>
      <c r="AK1213" s="270"/>
      <c r="AL1213" s="270"/>
      <c r="AM1213" s="270"/>
      <c r="AN1213" s="271"/>
      <c r="AO1213" s="270"/>
      <c r="AP1213" s="271"/>
      <c r="AQ1213" s="270"/>
      <c r="AR1213" s="270"/>
      <c r="AS1213" s="270"/>
      <c r="AT1213" s="270"/>
      <c r="AU1213" s="270"/>
      <c r="AV1213" s="271"/>
      <c r="AW1213" s="270"/>
      <c r="AX1213" s="270"/>
      <c r="AY1213" s="270"/>
      <c r="AZ1213" s="270"/>
      <c r="BA1213" s="270"/>
      <c r="BB1213" s="270"/>
    </row>
    <row r="1214" spans="29:54" x14ac:dyDescent="0.25">
      <c r="AC1214" s="270"/>
      <c r="AD1214" s="271"/>
      <c r="AE1214" s="270"/>
      <c r="AF1214" s="271"/>
      <c r="AI1214" s="270"/>
      <c r="AJ1214" s="271"/>
      <c r="AK1214" s="270"/>
      <c r="AL1214" s="270"/>
      <c r="AM1214" s="270"/>
      <c r="AN1214" s="271"/>
      <c r="AO1214" s="270"/>
      <c r="AP1214" s="271"/>
      <c r="AQ1214" s="270"/>
      <c r="AR1214" s="270"/>
      <c r="AS1214" s="270"/>
      <c r="AT1214" s="270"/>
      <c r="AU1214" s="270"/>
      <c r="AV1214" s="271"/>
      <c r="AW1214" s="270"/>
      <c r="AX1214" s="270"/>
      <c r="AY1214" s="270"/>
      <c r="AZ1214" s="270"/>
      <c r="BA1214" s="270"/>
      <c r="BB1214" s="270"/>
    </row>
    <row r="1215" spans="29:54" x14ac:dyDescent="0.25">
      <c r="AC1215" s="270"/>
      <c r="AD1215" s="271"/>
      <c r="AE1215" s="270"/>
      <c r="AF1215" s="271"/>
      <c r="AI1215" s="270"/>
      <c r="AJ1215" s="271"/>
      <c r="AK1215" s="270"/>
      <c r="AL1215" s="270"/>
      <c r="AM1215" s="270"/>
      <c r="AN1215" s="271"/>
      <c r="AO1215" s="270"/>
      <c r="AP1215" s="271"/>
      <c r="AQ1215" s="270"/>
      <c r="AR1215" s="270"/>
      <c r="AS1215" s="270"/>
      <c r="AT1215" s="270"/>
      <c r="AU1215" s="270"/>
      <c r="AV1215" s="271"/>
      <c r="AW1215" s="270"/>
      <c r="AX1215" s="270"/>
      <c r="AY1215" s="270"/>
      <c r="AZ1215" s="270"/>
      <c r="BA1215" s="270"/>
      <c r="BB1215" s="270"/>
    </row>
    <row r="1216" spans="29:54" x14ac:dyDescent="0.25">
      <c r="AC1216" s="270"/>
      <c r="AD1216" s="271"/>
      <c r="AE1216" s="270"/>
      <c r="AF1216" s="271"/>
      <c r="AI1216" s="270"/>
      <c r="AJ1216" s="271"/>
      <c r="AK1216" s="270"/>
      <c r="AL1216" s="270"/>
      <c r="AM1216" s="270"/>
      <c r="AN1216" s="271"/>
      <c r="AO1216" s="270"/>
      <c r="AP1216" s="271"/>
      <c r="AQ1216" s="270"/>
      <c r="AR1216" s="270"/>
      <c r="AS1216" s="270"/>
      <c r="AT1216" s="270"/>
      <c r="AU1216" s="270"/>
      <c r="AV1216" s="271"/>
      <c r="AW1216" s="270"/>
      <c r="AX1216" s="270"/>
      <c r="AY1216" s="270"/>
      <c r="AZ1216" s="270"/>
      <c r="BA1216" s="270"/>
      <c r="BB1216" s="270"/>
    </row>
    <row r="1217" spans="29:54" x14ac:dyDescent="0.25">
      <c r="AC1217" s="270"/>
      <c r="AD1217" s="271"/>
      <c r="AE1217" s="270"/>
      <c r="AF1217" s="271"/>
      <c r="AI1217" s="270"/>
      <c r="AJ1217" s="271"/>
      <c r="AK1217" s="270"/>
      <c r="AL1217" s="270"/>
      <c r="AM1217" s="270"/>
      <c r="AN1217" s="271"/>
      <c r="AO1217" s="270"/>
      <c r="AP1217" s="271"/>
      <c r="AQ1217" s="270"/>
      <c r="AR1217" s="270"/>
      <c r="AS1217" s="270"/>
      <c r="AT1217" s="270"/>
      <c r="AU1217" s="270"/>
      <c r="AV1217" s="271"/>
      <c r="AW1217" s="270"/>
      <c r="AX1217" s="270"/>
      <c r="AY1217" s="270"/>
      <c r="AZ1217" s="270"/>
      <c r="BA1217" s="270"/>
      <c r="BB1217" s="270"/>
    </row>
    <row r="1218" spans="29:54" x14ac:dyDescent="0.25">
      <c r="AC1218" s="270"/>
      <c r="AD1218" s="271"/>
      <c r="AE1218" s="270"/>
      <c r="AF1218" s="271"/>
      <c r="AI1218" s="270"/>
      <c r="AJ1218" s="271"/>
      <c r="AK1218" s="270"/>
      <c r="AL1218" s="270"/>
      <c r="AM1218" s="270"/>
      <c r="AN1218" s="271"/>
      <c r="AO1218" s="270"/>
      <c r="AP1218" s="271"/>
      <c r="AQ1218" s="270"/>
      <c r="AR1218" s="270"/>
      <c r="AS1218" s="270"/>
      <c r="AT1218" s="270"/>
      <c r="AU1218" s="270"/>
      <c r="AV1218" s="271"/>
      <c r="AW1218" s="270"/>
      <c r="AX1218" s="270"/>
      <c r="AY1218" s="270"/>
      <c r="AZ1218" s="270"/>
      <c r="BA1218" s="270"/>
      <c r="BB1218" s="270"/>
    </row>
    <row r="1219" spans="29:54" x14ac:dyDescent="0.25">
      <c r="AC1219" s="270"/>
      <c r="AD1219" s="271"/>
      <c r="AE1219" s="270"/>
      <c r="AF1219" s="271"/>
      <c r="AI1219" s="270"/>
      <c r="AJ1219" s="271"/>
      <c r="AK1219" s="270"/>
      <c r="AL1219" s="270"/>
      <c r="AM1219" s="270"/>
      <c r="AN1219" s="271"/>
      <c r="AO1219" s="270"/>
      <c r="AP1219" s="271"/>
      <c r="AQ1219" s="270"/>
      <c r="AR1219" s="270"/>
      <c r="AS1219" s="270"/>
      <c r="AT1219" s="270"/>
      <c r="AU1219" s="270"/>
      <c r="AV1219" s="271"/>
      <c r="AW1219" s="270"/>
      <c r="AX1219" s="270"/>
      <c r="AY1219" s="270"/>
      <c r="AZ1219" s="270"/>
      <c r="BA1219" s="270"/>
      <c r="BB1219" s="270"/>
    </row>
    <row r="1220" spans="29:54" x14ac:dyDescent="0.25">
      <c r="AC1220" s="270"/>
      <c r="AD1220" s="271"/>
      <c r="AE1220" s="270"/>
      <c r="AF1220" s="271"/>
      <c r="AI1220" s="270"/>
      <c r="AJ1220" s="271"/>
      <c r="AK1220" s="270"/>
      <c r="AL1220" s="270"/>
      <c r="AM1220" s="270"/>
      <c r="AN1220" s="271"/>
      <c r="AO1220" s="270"/>
      <c r="AP1220" s="271"/>
      <c r="AQ1220" s="270"/>
      <c r="AR1220" s="270"/>
      <c r="AS1220" s="270"/>
      <c r="AT1220" s="270"/>
      <c r="AU1220" s="270"/>
      <c r="AV1220" s="271"/>
      <c r="AW1220" s="270"/>
      <c r="AX1220" s="270"/>
      <c r="AY1220" s="270"/>
      <c r="AZ1220" s="270"/>
      <c r="BA1220" s="270"/>
      <c r="BB1220" s="270"/>
    </row>
    <row r="1221" spans="29:54" x14ac:dyDescent="0.25">
      <c r="AC1221" s="270"/>
      <c r="AD1221" s="271"/>
      <c r="AE1221" s="270"/>
      <c r="AF1221" s="271"/>
      <c r="AI1221" s="270"/>
      <c r="AJ1221" s="271"/>
      <c r="AK1221" s="270"/>
      <c r="AL1221" s="270"/>
      <c r="AM1221" s="270"/>
      <c r="AN1221" s="271"/>
      <c r="AO1221" s="270"/>
      <c r="AP1221" s="271"/>
      <c r="AQ1221" s="270"/>
      <c r="AR1221" s="270"/>
      <c r="AS1221" s="270"/>
      <c r="AT1221" s="270"/>
      <c r="AU1221" s="270"/>
      <c r="AV1221" s="271"/>
      <c r="AW1221" s="270"/>
      <c r="AX1221" s="270"/>
      <c r="AY1221" s="270"/>
      <c r="AZ1221" s="270"/>
      <c r="BA1221" s="270"/>
      <c r="BB1221" s="270"/>
    </row>
    <row r="1222" spans="29:54" x14ac:dyDescent="0.25">
      <c r="AC1222" s="270"/>
      <c r="AD1222" s="271"/>
      <c r="AE1222" s="270"/>
      <c r="AF1222" s="271"/>
      <c r="AI1222" s="270"/>
      <c r="AJ1222" s="271"/>
      <c r="AK1222" s="270"/>
      <c r="AL1222" s="270"/>
      <c r="AM1222" s="270"/>
      <c r="AN1222" s="271"/>
      <c r="AO1222" s="270"/>
      <c r="AP1222" s="271"/>
      <c r="AQ1222" s="270"/>
      <c r="AR1222" s="270"/>
      <c r="AS1222" s="270"/>
      <c r="AT1222" s="270"/>
      <c r="AU1222" s="270"/>
      <c r="AV1222" s="271"/>
      <c r="AW1222" s="270"/>
      <c r="AX1222" s="270"/>
      <c r="AY1222" s="270"/>
      <c r="AZ1222" s="270"/>
      <c r="BA1222" s="270"/>
      <c r="BB1222" s="270"/>
    </row>
    <row r="1223" spans="29:54" x14ac:dyDescent="0.25">
      <c r="AC1223" s="270"/>
      <c r="AD1223" s="271"/>
      <c r="AE1223" s="270"/>
      <c r="AF1223" s="271"/>
      <c r="AI1223" s="270"/>
      <c r="AJ1223" s="271"/>
      <c r="AK1223" s="270"/>
      <c r="AL1223" s="270"/>
      <c r="AM1223" s="270"/>
      <c r="AN1223" s="271"/>
      <c r="AO1223" s="270"/>
      <c r="AP1223" s="271"/>
      <c r="AQ1223" s="270"/>
      <c r="AR1223" s="270"/>
      <c r="AS1223" s="270"/>
      <c r="AT1223" s="270"/>
      <c r="AU1223" s="270"/>
      <c r="AV1223" s="271"/>
      <c r="AW1223" s="270"/>
      <c r="AX1223" s="270"/>
      <c r="AY1223" s="270"/>
      <c r="AZ1223" s="270"/>
      <c r="BA1223" s="270"/>
      <c r="BB1223" s="270"/>
    </row>
    <row r="1224" spans="29:54" x14ac:dyDescent="0.25">
      <c r="AC1224" s="270"/>
      <c r="AD1224" s="271"/>
      <c r="AE1224" s="270"/>
      <c r="AF1224" s="271"/>
      <c r="AI1224" s="270"/>
      <c r="AJ1224" s="271"/>
      <c r="AK1224" s="270"/>
      <c r="AL1224" s="270"/>
      <c r="AM1224" s="270"/>
      <c r="AN1224" s="271"/>
      <c r="AO1224" s="270"/>
      <c r="AP1224" s="271"/>
      <c r="AQ1224" s="270"/>
      <c r="AR1224" s="270"/>
      <c r="AS1224" s="270"/>
      <c r="AT1224" s="270"/>
      <c r="AU1224" s="270"/>
      <c r="AV1224" s="271"/>
      <c r="AW1224" s="270"/>
      <c r="AX1224" s="270"/>
      <c r="AY1224" s="270"/>
      <c r="AZ1224" s="270"/>
      <c r="BA1224" s="270"/>
      <c r="BB1224" s="270"/>
    </row>
    <row r="1225" spans="29:54" x14ac:dyDescent="0.25">
      <c r="AC1225" s="270"/>
      <c r="AD1225" s="271"/>
      <c r="AE1225" s="270"/>
      <c r="AF1225" s="271"/>
      <c r="AI1225" s="270"/>
      <c r="AJ1225" s="271"/>
      <c r="AK1225" s="270"/>
      <c r="AL1225" s="270"/>
      <c r="AM1225" s="270"/>
      <c r="AN1225" s="271"/>
      <c r="AO1225" s="270"/>
      <c r="AP1225" s="271"/>
      <c r="AQ1225" s="270"/>
      <c r="AR1225" s="270"/>
      <c r="AS1225" s="270"/>
      <c r="AT1225" s="270"/>
      <c r="AU1225" s="270"/>
      <c r="AV1225" s="271"/>
      <c r="AW1225" s="270"/>
      <c r="AX1225" s="270"/>
      <c r="AY1225" s="270"/>
      <c r="AZ1225" s="270"/>
      <c r="BA1225" s="270"/>
      <c r="BB1225" s="270"/>
    </row>
    <row r="1226" spans="29:54" x14ac:dyDescent="0.25">
      <c r="AC1226" s="270"/>
      <c r="AD1226" s="271"/>
      <c r="AE1226" s="270"/>
      <c r="AF1226" s="271"/>
      <c r="AI1226" s="270"/>
      <c r="AJ1226" s="271"/>
      <c r="AK1226" s="270"/>
      <c r="AL1226" s="270"/>
      <c r="AM1226" s="270"/>
      <c r="AN1226" s="271"/>
      <c r="AO1226" s="270"/>
      <c r="AP1226" s="271"/>
      <c r="AQ1226" s="270"/>
      <c r="AR1226" s="270"/>
      <c r="AS1226" s="270"/>
      <c r="AT1226" s="270"/>
      <c r="AU1226" s="270"/>
      <c r="AV1226" s="271"/>
      <c r="AW1226" s="270"/>
      <c r="AX1226" s="270"/>
      <c r="AY1226" s="270"/>
      <c r="AZ1226" s="270"/>
      <c r="BA1226" s="270"/>
      <c r="BB1226" s="270"/>
    </row>
    <row r="1227" spans="29:54" x14ac:dyDescent="0.25">
      <c r="AC1227" s="270"/>
      <c r="AD1227" s="271"/>
      <c r="AE1227" s="270"/>
      <c r="AF1227" s="271"/>
      <c r="AI1227" s="270"/>
      <c r="AJ1227" s="271"/>
      <c r="AK1227" s="270"/>
      <c r="AL1227" s="270"/>
      <c r="AM1227" s="270"/>
      <c r="AN1227" s="271"/>
      <c r="AO1227" s="270"/>
      <c r="AP1227" s="271"/>
      <c r="AQ1227" s="270"/>
      <c r="AR1227" s="270"/>
      <c r="AS1227" s="270"/>
      <c r="AT1227" s="270"/>
      <c r="AU1227" s="270"/>
      <c r="AV1227" s="271"/>
      <c r="AW1227" s="270"/>
      <c r="AX1227" s="270"/>
      <c r="AY1227" s="270"/>
      <c r="AZ1227" s="270"/>
      <c r="BA1227" s="270"/>
      <c r="BB1227" s="270"/>
    </row>
    <row r="1228" spans="29:54" x14ac:dyDescent="0.25">
      <c r="AC1228" s="270"/>
      <c r="AD1228" s="271"/>
      <c r="AE1228" s="270"/>
      <c r="AF1228" s="271"/>
      <c r="AI1228" s="270"/>
      <c r="AJ1228" s="271"/>
      <c r="AK1228" s="270"/>
      <c r="AL1228" s="270"/>
      <c r="AM1228" s="270"/>
      <c r="AN1228" s="271"/>
      <c r="AO1228" s="270"/>
      <c r="AP1228" s="271"/>
      <c r="AQ1228" s="270"/>
      <c r="AR1228" s="270"/>
      <c r="AS1228" s="270"/>
      <c r="AT1228" s="270"/>
      <c r="AU1228" s="270"/>
      <c r="AV1228" s="271"/>
      <c r="AW1228" s="270"/>
      <c r="AX1228" s="270"/>
      <c r="AY1228" s="270"/>
      <c r="AZ1228" s="270"/>
      <c r="BA1228" s="270"/>
      <c r="BB1228" s="270"/>
    </row>
    <row r="1229" spans="29:54" x14ac:dyDescent="0.25">
      <c r="AC1229" s="270"/>
      <c r="AD1229" s="271"/>
      <c r="AE1229" s="270"/>
      <c r="AF1229" s="271"/>
      <c r="AI1229" s="270"/>
      <c r="AJ1229" s="271"/>
      <c r="AK1229" s="270"/>
      <c r="AL1229" s="270"/>
      <c r="AM1229" s="270"/>
      <c r="AN1229" s="271"/>
      <c r="AO1229" s="270"/>
      <c r="AP1229" s="271"/>
      <c r="AQ1229" s="270"/>
      <c r="AR1229" s="270"/>
      <c r="AS1229" s="270"/>
      <c r="AT1229" s="270"/>
      <c r="AU1229" s="270"/>
      <c r="AV1229" s="271"/>
      <c r="AW1229" s="270"/>
      <c r="AX1229" s="270"/>
      <c r="AY1229" s="270"/>
      <c r="AZ1229" s="270"/>
      <c r="BA1229" s="270"/>
      <c r="BB1229" s="270"/>
    </row>
    <row r="1230" spans="29:54" x14ac:dyDescent="0.25">
      <c r="AC1230" s="270"/>
      <c r="AD1230" s="271"/>
      <c r="AE1230" s="270"/>
      <c r="AF1230" s="271"/>
      <c r="AI1230" s="270"/>
      <c r="AJ1230" s="271"/>
      <c r="AK1230" s="270"/>
      <c r="AL1230" s="270"/>
      <c r="AM1230" s="270"/>
      <c r="AN1230" s="271"/>
      <c r="AO1230" s="270"/>
      <c r="AP1230" s="271"/>
      <c r="AQ1230" s="270"/>
      <c r="AR1230" s="270"/>
      <c r="AS1230" s="270"/>
      <c r="AT1230" s="270"/>
      <c r="AU1230" s="270"/>
      <c r="AV1230" s="271"/>
      <c r="AW1230" s="270"/>
      <c r="AX1230" s="270"/>
      <c r="AY1230" s="270"/>
      <c r="AZ1230" s="270"/>
      <c r="BA1230" s="270"/>
      <c r="BB1230" s="270"/>
    </row>
    <row r="1231" spans="29:54" x14ac:dyDescent="0.25">
      <c r="AC1231" s="270"/>
      <c r="AD1231" s="271"/>
      <c r="AE1231" s="270"/>
      <c r="AF1231" s="271"/>
      <c r="AI1231" s="270"/>
      <c r="AJ1231" s="271"/>
      <c r="AK1231" s="270"/>
      <c r="AL1231" s="270"/>
      <c r="AM1231" s="270"/>
      <c r="AN1231" s="271"/>
      <c r="AO1231" s="270"/>
      <c r="AP1231" s="271"/>
      <c r="AQ1231" s="270"/>
      <c r="AR1231" s="270"/>
      <c r="AS1231" s="270"/>
      <c r="AT1231" s="270"/>
      <c r="AU1231" s="270"/>
      <c r="AV1231" s="271"/>
      <c r="AW1231" s="270"/>
      <c r="AX1231" s="270"/>
      <c r="AY1231" s="270"/>
      <c r="AZ1231" s="270"/>
      <c r="BA1231" s="270"/>
      <c r="BB1231" s="270"/>
    </row>
    <row r="1232" spans="29:54" x14ac:dyDescent="0.25">
      <c r="AC1232" s="270"/>
      <c r="AD1232" s="271"/>
      <c r="AE1232" s="270"/>
      <c r="AF1232" s="271"/>
      <c r="AI1232" s="270"/>
      <c r="AJ1232" s="271"/>
      <c r="AK1232" s="270"/>
      <c r="AL1232" s="270"/>
      <c r="AM1232" s="270"/>
      <c r="AN1232" s="271"/>
      <c r="AO1232" s="270"/>
      <c r="AP1232" s="271"/>
      <c r="AQ1232" s="270"/>
      <c r="AR1232" s="270"/>
      <c r="AS1232" s="270"/>
      <c r="AT1232" s="270"/>
      <c r="AU1232" s="270"/>
      <c r="AV1232" s="271"/>
      <c r="AW1232" s="270"/>
      <c r="AX1232" s="270"/>
      <c r="AY1232" s="270"/>
      <c r="AZ1232" s="270"/>
      <c r="BA1232" s="270"/>
      <c r="BB1232" s="270"/>
    </row>
    <row r="1233" spans="29:54" x14ac:dyDescent="0.25">
      <c r="AC1233" s="270"/>
      <c r="AD1233" s="271"/>
      <c r="AE1233" s="270"/>
      <c r="AF1233" s="271"/>
      <c r="AI1233" s="270"/>
      <c r="AJ1233" s="271"/>
      <c r="AK1233" s="270"/>
      <c r="AL1233" s="270"/>
      <c r="AM1233" s="270"/>
      <c r="AN1233" s="271"/>
      <c r="AO1233" s="270"/>
      <c r="AP1233" s="271"/>
      <c r="AQ1233" s="270"/>
      <c r="AR1233" s="270"/>
      <c r="AS1233" s="270"/>
      <c r="AT1233" s="270"/>
      <c r="AU1233" s="270"/>
      <c r="AV1233" s="271"/>
      <c r="AW1233" s="270"/>
      <c r="AX1233" s="270"/>
      <c r="AY1233" s="270"/>
      <c r="AZ1233" s="270"/>
      <c r="BA1233" s="270"/>
      <c r="BB1233" s="270"/>
    </row>
    <row r="1234" spans="29:54" x14ac:dyDescent="0.25">
      <c r="AC1234" s="270"/>
      <c r="AD1234" s="271"/>
      <c r="AE1234" s="270"/>
      <c r="AF1234" s="271"/>
      <c r="AI1234" s="270"/>
      <c r="AJ1234" s="271"/>
      <c r="AK1234" s="270"/>
      <c r="AL1234" s="270"/>
      <c r="AM1234" s="270"/>
      <c r="AN1234" s="271"/>
      <c r="AO1234" s="270"/>
      <c r="AP1234" s="271"/>
      <c r="AQ1234" s="270"/>
      <c r="AR1234" s="270"/>
      <c r="AS1234" s="270"/>
      <c r="AT1234" s="270"/>
      <c r="AU1234" s="270"/>
      <c r="AV1234" s="271"/>
      <c r="AW1234" s="270"/>
      <c r="AX1234" s="270"/>
      <c r="AY1234" s="270"/>
      <c r="AZ1234" s="270"/>
      <c r="BA1234" s="270"/>
      <c r="BB1234" s="270"/>
    </row>
    <row r="1235" spans="29:54" x14ac:dyDescent="0.25">
      <c r="AC1235" s="270"/>
      <c r="AD1235" s="271"/>
      <c r="AE1235" s="270"/>
      <c r="AF1235" s="271"/>
      <c r="AI1235" s="270"/>
      <c r="AJ1235" s="271"/>
      <c r="AK1235" s="270"/>
      <c r="AL1235" s="270"/>
      <c r="AM1235" s="270"/>
      <c r="AN1235" s="271"/>
      <c r="AO1235" s="270"/>
      <c r="AP1235" s="271"/>
      <c r="AQ1235" s="270"/>
      <c r="AR1235" s="270"/>
      <c r="AS1235" s="270"/>
      <c r="AT1235" s="270"/>
      <c r="AU1235" s="270"/>
      <c r="AV1235" s="271"/>
      <c r="AW1235" s="270"/>
      <c r="AX1235" s="270"/>
      <c r="AY1235" s="270"/>
      <c r="AZ1235" s="270"/>
      <c r="BA1235" s="270"/>
      <c r="BB1235" s="270"/>
    </row>
    <row r="1236" spans="29:54" x14ac:dyDescent="0.25">
      <c r="AC1236" s="270"/>
      <c r="AD1236" s="271"/>
      <c r="AE1236" s="270"/>
      <c r="AF1236" s="271"/>
      <c r="AI1236" s="270"/>
      <c r="AJ1236" s="271"/>
      <c r="AK1236" s="270"/>
      <c r="AL1236" s="270"/>
      <c r="AM1236" s="270"/>
      <c r="AN1236" s="271"/>
      <c r="AO1236" s="270"/>
      <c r="AP1236" s="271"/>
      <c r="AQ1236" s="270"/>
      <c r="AR1236" s="270"/>
      <c r="AS1236" s="270"/>
      <c r="AT1236" s="270"/>
      <c r="AU1236" s="270"/>
      <c r="AV1236" s="271"/>
      <c r="AW1236" s="270"/>
      <c r="AX1236" s="270"/>
      <c r="AY1236" s="270"/>
      <c r="AZ1236" s="270"/>
      <c r="BA1236" s="270"/>
      <c r="BB1236" s="270"/>
    </row>
    <row r="1237" spans="29:54" x14ac:dyDescent="0.25">
      <c r="AC1237" s="270"/>
      <c r="AD1237" s="271"/>
      <c r="AE1237" s="270"/>
      <c r="AF1237" s="271"/>
      <c r="AI1237" s="270"/>
      <c r="AJ1237" s="271"/>
      <c r="AK1237" s="270"/>
      <c r="AL1237" s="270"/>
      <c r="AM1237" s="270"/>
      <c r="AN1237" s="271"/>
      <c r="AO1237" s="270"/>
      <c r="AP1237" s="271"/>
      <c r="AQ1237" s="270"/>
      <c r="AR1237" s="270"/>
      <c r="AS1237" s="270"/>
      <c r="AT1237" s="270"/>
      <c r="AU1237" s="270"/>
      <c r="AV1237" s="271"/>
      <c r="AW1237" s="270"/>
      <c r="AX1237" s="270"/>
      <c r="AY1237" s="270"/>
      <c r="AZ1237" s="270"/>
      <c r="BA1237" s="270"/>
      <c r="BB1237" s="270"/>
    </row>
    <row r="1238" spans="29:54" x14ac:dyDescent="0.25">
      <c r="AC1238" s="270"/>
      <c r="AD1238" s="271"/>
      <c r="AE1238" s="270"/>
      <c r="AF1238" s="271"/>
      <c r="AI1238" s="270"/>
      <c r="AJ1238" s="271"/>
      <c r="AK1238" s="270"/>
      <c r="AL1238" s="270"/>
      <c r="AM1238" s="270"/>
      <c r="AN1238" s="271"/>
      <c r="AO1238" s="270"/>
      <c r="AP1238" s="271"/>
      <c r="AQ1238" s="270"/>
      <c r="AR1238" s="270"/>
      <c r="AS1238" s="270"/>
      <c r="AT1238" s="270"/>
      <c r="AU1238" s="270"/>
      <c r="AV1238" s="271"/>
      <c r="AW1238" s="270"/>
      <c r="AX1238" s="270"/>
      <c r="AY1238" s="270"/>
      <c r="AZ1238" s="270"/>
      <c r="BA1238" s="270"/>
      <c r="BB1238" s="270"/>
    </row>
    <row r="1239" spans="29:54" x14ac:dyDescent="0.25">
      <c r="AC1239" s="270"/>
      <c r="AD1239" s="271"/>
      <c r="AE1239" s="270"/>
      <c r="AF1239" s="271"/>
      <c r="AI1239" s="270"/>
      <c r="AJ1239" s="271"/>
      <c r="AK1239" s="270"/>
      <c r="AL1239" s="270"/>
      <c r="AM1239" s="270"/>
      <c r="AN1239" s="271"/>
      <c r="AO1239" s="270"/>
      <c r="AP1239" s="271"/>
      <c r="AQ1239" s="270"/>
      <c r="AR1239" s="270"/>
      <c r="AS1239" s="270"/>
      <c r="AT1239" s="270"/>
      <c r="AU1239" s="270"/>
      <c r="AV1239" s="271"/>
      <c r="AW1239" s="270"/>
      <c r="AX1239" s="270"/>
      <c r="AY1239" s="270"/>
      <c r="AZ1239" s="270"/>
      <c r="BA1239" s="270"/>
      <c r="BB1239" s="270"/>
    </row>
    <row r="1240" spans="29:54" x14ac:dyDescent="0.25">
      <c r="AC1240" s="270"/>
      <c r="AD1240" s="271"/>
      <c r="AE1240" s="270"/>
      <c r="AF1240" s="271"/>
      <c r="AI1240" s="270"/>
      <c r="AJ1240" s="271"/>
      <c r="AK1240" s="270"/>
      <c r="AL1240" s="270"/>
      <c r="AM1240" s="270"/>
      <c r="AN1240" s="271"/>
      <c r="AO1240" s="270"/>
      <c r="AP1240" s="271"/>
      <c r="AQ1240" s="270"/>
      <c r="AR1240" s="270"/>
      <c r="AS1240" s="270"/>
      <c r="AT1240" s="270"/>
      <c r="AU1240" s="270"/>
      <c r="AV1240" s="271"/>
      <c r="AW1240" s="270"/>
      <c r="AX1240" s="270"/>
      <c r="AY1240" s="270"/>
      <c r="AZ1240" s="270"/>
      <c r="BA1240" s="270"/>
      <c r="BB1240" s="270"/>
    </row>
    <row r="1241" spans="29:54" x14ac:dyDescent="0.25">
      <c r="AC1241" s="270"/>
      <c r="AD1241" s="271"/>
      <c r="AE1241" s="270"/>
      <c r="AF1241" s="271"/>
      <c r="AI1241" s="270"/>
      <c r="AJ1241" s="271"/>
      <c r="AK1241" s="270"/>
      <c r="AL1241" s="270"/>
      <c r="AM1241" s="270"/>
      <c r="AN1241" s="271"/>
      <c r="AO1241" s="270"/>
      <c r="AP1241" s="271"/>
      <c r="AQ1241" s="270"/>
      <c r="AR1241" s="270"/>
      <c r="AS1241" s="270"/>
      <c r="AT1241" s="270"/>
      <c r="AU1241" s="270"/>
      <c r="AV1241" s="271"/>
      <c r="AW1241" s="270"/>
      <c r="AX1241" s="270"/>
      <c r="AY1241" s="270"/>
      <c r="AZ1241" s="270"/>
      <c r="BA1241" s="270"/>
      <c r="BB1241" s="270"/>
    </row>
    <row r="1242" spans="29:54" x14ac:dyDescent="0.25">
      <c r="AC1242" s="270"/>
      <c r="AD1242" s="271"/>
      <c r="AE1242" s="270"/>
      <c r="AF1242" s="271"/>
      <c r="AI1242" s="270"/>
      <c r="AJ1242" s="271"/>
      <c r="AK1242" s="270"/>
      <c r="AL1242" s="270"/>
      <c r="AM1242" s="270"/>
      <c r="AN1242" s="271"/>
      <c r="AO1242" s="270"/>
      <c r="AP1242" s="271"/>
      <c r="AQ1242" s="270"/>
      <c r="AR1242" s="270"/>
      <c r="AS1242" s="270"/>
      <c r="AT1242" s="270"/>
      <c r="AU1242" s="270"/>
      <c r="AV1242" s="271"/>
      <c r="AW1242" s="270"/>
      <c r="AX1242" s="270"/>
      <c r="AY1242" s="270"/>
      <c r="AZ1242" s="270"/>
      <c r="BA1242" s="270"/>
      <c r="BB1242" s="270"/>
    </row>
    <row r="1243" spans="29:54" x14ac:dyDescent="0.25">
      <c r="AC1243" s="270"/>
      <c r="AD1243" s="271"/>
      <c r="AE1243" s="270"/>
      <c r="AF1243" s="271"/>
      <c r="AI1243" s="270"/>
      <c r="AJ1243" s="271"/>
      <c r="AK1243" s="270"/>
      <c r="AL1243" s="270"/>
      <c r="AM1243" s="270"/>
      <c r="AN1243" s="271"/>
      <c r="AO1243" s="270"/>
      <c r="AP1243" s="271"/>
      <c r="AQ1243" s="270"/>
      <c r="AR1243" s="270"/>
      <c r="AS1243" s="270"/>
      <c r="AT1243" s="270"/>
      <c r="AU1243" s="270"/>
      <c r="AV1243" s="271"/>
      <c r="AW1243" s="270"/>
      <c r="AX1243" s="270"/>
      <c r="AY1243" s="270"/>
      <c r="AZ1243" s="270"/>
      <c r="BA1243" s="270"/>
      <c r="BB1243" s="270"/>
    </row>
    <row r="1244" spans="29:54" x14ac:dyDescent="0.25">
      <c r="AC1244" s="270"/>
      <c r="AD1244" s="271"/>
      <c r="AE1244" s="270"/>
      <c r="AF1244" s="271"/>
      <c r="AI1244" s="270"/>
      <c r="AJ1244" s="271"/>
      <c r="AK1244" s="270"/>
      <c r="AL1244" s="270"/>
      <c r="AM1244" s="270"/>
      <c r="AN1244" s="271"/>
      <c r="AO1244" s="270"/>
      <c r="AP1244" s="271"/>
      <c r="AQ1244" s="270"/>
      <c r="AR1244" s="270"/>
      <c r="AS1244" s="270"/>
      <c r="AT1244" s="270"/>
      <c r="AU1244" s="270"/>
      <c r="AV1244" s="271"/>
      <c r="AW1244" s="270"/>
      <c r="AX1244" s="270"/>
      <c r="AY1244" s="270"/>
      <c r="AZ1244" s="270"/>
      <c r="BA1244" s="270"/>
      <c r="BB1244" s="270"/>
    </row>
    <row r="1245" spans="29:54" x14ac:dyDescent="0.25">
      <c r="AC1245" s="270"/>
      <c r="AD1245" s="271"/>
      <c r="AE1245" s="270"/>
      <c r="AF1245" s="271"/>
      <c r="AI1245" s="270"/>
      <c r="AJ1245" s="271"/>
      <c r="AK1245" s="270"/>
      <c r="AL1245" s="270"/>
      <c r="AM1245" s="270"/>
      <c r="AN1245" s="271"/>
      <c r="AO1245" s="270"/>
      <c r="AP1245" s="271"/>
      <c r="AQ1245" s="270"/>
      <c r="AR1245" s="270"/>
      <c r="AS1245" s="270"/>
      <c r="AT1245" s="270"/>
      <c r="AU1245" s="270"/>
      <c r="AV1245" s="271"/>
      <c r="AW1245" s="270"/>
      <c r="AX1245" s="270"/>
      <c r="AY1245" s="270"/>
      <c r="AZ1245" s="270"/>
      <c r="BA1245" s="270"/>
      <c r="BB1245" s="270"/>
    </row>
    <row r="1246" spans="29:54" x14ac:dyDescent="0.25">
      <c r="AC1246" s="270"/>
      <c r="AD1246" s="271"/>
      <c r="AE1246" s="270"/>
      <c r="AF1246" s="271"/>
      <c r="AI1246" s="270"/>
      <c r="AJ1246" s="271"/>
      <c r="AK1246" s="270"/>
      <c r="AL1246" s="270"/>
      <c r="AM1246" s="270"/>
      <c r="AN1246" s="271"/>
      <c r="AO1246" s="270"/>
      <c r="AP1246" s="271"/>
      <c r="AQ1246" s="270"/>
      <c r="AR1246" s="270"/>
      <c r="AS1246" s="270"/>
      <c r="AT1246" s="270"/>
      <c r="AU1246" s="270"/>
      <c r="AV1246" s="271"/>
      <c r="AW1246" s="270"/>
      <c r="AX1246" s="270"/>
      <c r="AY1246" s="270"/>
      <c r="AZ1246" s="270"/>
      <c r="BA1246" s="270"/>
      <c r="BB1246" s="270"/>
    </row>
    <row r="1247" spans="29:54" x14ac:dyDescent="0.25">
      <c r="AC1247" s="270"/>
      <c r="AD1247" s="271"/>
      <c r="AE1247" s="270"/>
      <c r="AF1247" s="271"/>
      <c r="AI1247" s="270"/>
      <c r="AJ1247" s="271"/>
      <c r="AK1247" s="270"/>
      <c r="AL1247" s="270"/>
      <c r="AM1247" s="270"/>
      <c r="AN1247" s="271"/>
      <c r="AO1247" s="270"/>
      <c r="AP1247" s="271"/>
      <c r="AQ1247" s="270"/>
      <c r="AR1247" s="270"/>
      <c r="AS1247" s="270"/>
      <c r="AT1247" s="270"/>
      <c r="AU1247" s="270"/>
      <c r="AV1247" s="271"/>
      <c r="AW1247" s="270"/>
      <c r="AX1247" s="270"/>
      <c r="AY1247" s="270"/>
      <c r="AZ1247" s="270"/>
      <c r="BA1247" s="270"/>
      <c r="BB1247" s="270"/>
    </row>
    <row r="1248" spans="29:54" x14ac:dyDescent="0.25">
      <c r="AC1248" s="270"/>
      <c r="AD1248" s="271"/>
      <c r="AE1248" s="270"/>
      <c r="AF1248" s="271"/>
      <c r="AI1248" s="270"/>
      <c r="AJ1248" s="271"/>
      <c r="AK1248" s="270"/>
      <c r="AL1248" s="270"/>
      <c r="AM1248" s="270"/>
      <c r="AN1248" s="271"/>
      <c r="AO1248" s="270"/>
      <c r="AP1248" s="271"/>
      <c r="AQ1248" s="270"/>
      <c r="AR1248" s="270"/>
      <c r="AS1248" s="270"/>
      <c r="AT1248" s="270"/>
      <c r="AU1248" s="270"/>
      <c r="AV1248" s="271"/>
      <c r="AW1248" s="270"/>
      <c r="AX1248" s="270"/>
      <c r="AY1248" s="270"/>
      <c r="AZ1248" s="270"/>
      <c r="BA1248" s="270"/>
      <c r="BB1248" s="270"/>
    </row>
    <row r="1249" spans="29:54" x14ac:dyDescent="0.25">
      <c r="AC1249" s="270"/>
      <c r="AD1249" s="271"/>
      <c r="AE1249" s="270"/>
      <c r="AF1249" s="271"/>
      <c r="AI1249" s="270"/>
      <c r="AJ1249" s="271"/>
      <c r="AK1249" s="270"/>
      <c r="AL1249" s="270"/>
      <c r="AM1249" s="270"/>
      <c r="AN1249" s="271"/>
      <c r="AO1249" s="270"/>
      <c r="AP1249" s="271"/>
      <c r="AQ1249" s="270"/>
      <c r="AR1249" s="270"/>
      <c r="AS1249" s="270"/>
      <c r="AT1249" s="270"/>
      <c r="AU1249" s="270"/>
      <c r="AV1249" s="271"/>
      <c r="AW1249" s="270"/>
      <c r="AX1249" s="270"/>
      <c r="AY1249" s="270"/>
      <c r="AZ1249" s="270"/>
      <c r="BA1249" s="270"/>
      <c r="BB1249" s="270"/>
    </row>
    <row r="1250" spans="29:54" x14ac:dyDescent="0.25">
      <c r="AC1250" s="270"/>
      <c r="AD1250" s="271"/>
      <c r="AE1250" s="270"/>
      <c r="AF1250" s="271"/>
      <c r="AI1250" s="270"/>
      <c r="AJ1250" s="271"/>
      <c r="AK1250" s="270"/>
      <c r="AL1250" s="270"/>
      <c r="AM1250" s="270"/>
      <c r="AN1250" s="271"/>
      <c r="AO1250" s="270"/>
      <c r="AP1250" s="271"/>
      <c r="AQ1250" s="270"/>
      <c r="AR1250" s="270"/>
      <c r="AS1250" s="270"/>
      <c r="AT1250" s="270"/>
      <c r="AU1250" s="270"/>
      <c r="AV1250" s="271"/>
      <c r="AW1250" s="270"/>
      <c r="AX1250" s="270"/>
      <c r="AY1250" s="270"/>
      <c r="AZ1250" s="270"/>
      <c r="BA1250" s="270"/>
      <c r="BB1250" s="270"/>
    </row>
    <row r="1251" spans="29:54" x14ac:dyDescent="0.25">
      <c r="AC1251" s="270"/>
      <c r="AD1251" s="271"/>
      <c r="AE1251" s="270"/>
      <c r="AF1251" s="271"/>
      <c r="AI1251" s="270"/>
      <c r="AJ1251" s="271"/>
      <c r="AK1251" s="270"/>
      <c r="AL1251" s="270"/>
      <c r="AM1251" s="270"/>
      <c r="AN1251" s="271"/>
      <c r="AO1251" s="270"/>
      <c r="AP1251" s="271"/>
      <c r="AQ1251" s="270"/>
      <c r="AR1251" s="270"/>
      <c r="AS1251" s="270"/>
      <c r="AT1251" s="270"/>
      <c r="AU1251" s="270"/>
      <c r="AV1251" s="271"/>
      <c r="AW1251" s="270"/>
      <c r="AX1251" s="270"/>
      <c r="AY1251" s="270"/>
      <c r="AZ1251" s="270"/>
      <c r="BA1251" s="270"/>
      <c r="BB1251" s="270"/>
    </row>
    <row r="1252" spans="29:54" x14ac:dyDescent="0.25">
      <c r="AC1252" s="270"/>
      <c r="AD1252" s="271"/>
      <c r="AE1252" s="270"/>
      <c r="AF1252" s="271"/>
      <c r="AI1252" s="270"/>
      <c r="AJ1252" s="271"/>
      <c r="AK1252" s="270"/>
      <c r="AL1252" s="270"/>
      <c r="AM1252" s="270"/>
      <c r="AN1252" s="271"/>
      <c r="AO1252" s="270"/>
      <c r="AP1252" s="271"/>
      <c r="AQ1252" s="270"/>
      <c r="AR1252" s="270"/>
      <c r="AS1252" s="270"/>
      <c r="AT1252" s="270"/>
      <c r="AU1252" s="270"/>
      <c r="AV1252" s="271"/>
      <c r="AW1252" s="270"/>
      <c r="AX1252" s="270"/>
      <c r="AY1252" s="270"/>
      <c r="AZ1252" s="270"/>
      <c r="BA1252" s="270"/>
      <c r="BB1252" s="270"/>
    </row>
    <row r="1253" spans="29:54" x14ac:dyDescent="0.25">
      <c r="AC1253" s="270"/>
      <c r="AD1253" s="271"/>
      <c r="AE1253" s="270"/>
      <c r="AF1253" s="271"/>
      <c r="AI1253" s="270"/>
      <c r="AJ1253" s="271"/>
      <c r="AK1253" s="270"/>
      <c r="AL1253" s="270"/>
      <c r="AM1253" s="270"/>
      <c r="AN1253" s="271"/>
      <c r="AO1253" s="270"/>
      <c r="AP1253" s="271"/>
      <c r="AQ1253" s="270"/>
      <c r="AR1253" s="270"/>
      <c r="AS1253" s="270"/>
      <c r="AT1253" s="270"/>
      <c r="AU1253" s="270"/>
      <c r="AV1253" s="271"/>
      <c r="AW1253" s="270"/>
      <c r="AX1253" s="270"/>
      <c r="AY1253" s="270"/>
      <c r="AZ1253" s="270"/>
      <c r="BA1253" s="270"/>
      <c r="BB1253" s="270"/>
    </row>
    <row r="1254" spans="29:54" x14ac:dyDescent="0.25">
      <c r="AC1254" s="270"/>
      <c r="AD1254" s="271"/>
      <c r="AE1254" s="270"/>
      <c r="AF1254" s="271"/>
      <c r="AI1254" s="270"/>
      <c r="AJ1254" s="271"/>
      <c r="AK1254" s="270"/>
      <c r="AL1254" s="270"/>
      <c r="AM1254" s="270"/>
      <c r="AN1254" s="271"/>
      <c r="AO1254" s="270"/>
      <c r="AP1254" s="271"/>
      <c r="AQ1254" s="270"/>
      <c r="AR1254" s="270"/>
      <c r="AS1254" s="270"/>
      <c r="AT1254" s="270"/>
      <c r="AU1254" s="270"/>
      <c r="AV1254" s="271"/>
      <c r="AW1254" s="270"/>
      <c r="AX1254" s="270"/>
      <c r="AY1254" s="270"/>
      <c r="AZ1254" s="270"/>
      <c r="BA1254" s="270"/>
      <c r="BB1254" s="270"/>
    </row>
    <row r="1255" spans="29:54" x14ac:dyDescent="0.25">
      <c r="AC1255" s="270"/>
      <c r="AD1255" s="271"/>
      <c r="AE1255" s="270"/>
      <c r="AF1255" s="271"/>
      <c r="AI1255" s="270"/>
      <c r="AJ1255" s="271"/>
      <c r="AK1255" s="270"/>
      <c r="AL1255" s="270"/>
      <c r="AM1255" s="270"/>
      <c r="AN1255" s="271"/>
      <c r="AO1255" s="270"/>
      <c r="AP1255" s="271"/>
      <c r="AQ1255" s="270"/>
      <c r="AR1255" s="270"/>
      <c r="AS1255" s="270"/>
      <c r="AT1255" s="270"/>
      <c r="AU1255" s="270"/>
      <c r="AV1255" s="271"/>
      <c r="AW1255" s="270"/>
      <c r="AX1255" s="270"/>
      <c r="AY1255" s="270"/>
      <c r="AZ1255" s="270"/>
      <c r="BA1255" s="270"/>
      <c r="BB1255" s="270"/>
    </row>
    <row r="1256" spans="29:54" x14ac:dyDescent="0.25">
      <c r="AC1256" s="270"/>
      <c r="AD1256" s="271"/>
      <c r="AE1256" s="270"/>
      <c r="AF1256" s="271"/>
      <c r="AI1256" s="270"/>
      <c r="AJ1256" s="271"/>
      <c r="AK1256" s="270"/>
      <c r="AL1256" s="270"/>
      <c r="AM1256" s="270"/>
      <c r="AN1256" s="271"/>
      <c r="AO1256" s="270"/>
      <c r="AP1256" s="271"/>
      <c r="AQ1256" s="270"/>
      <c r="AR1256" s="270"/>
      <c r="AS1256" s="270"/>
      <c r="AT1256" s="270"/>
      <c r="AU1256" s="270"/>
      <c r="AV1256" s="271"/>
      <c r="AW1256" s="270"/>
      <c r="AX1256" s="270"/>
      <c r="AY1256" s="270"/>
      <c r="AZ1256" s="270"/>
      <c r="BA1256" s="270"/>
      <c r="BB1256" s="270"/>
    </row>
    <row r="1257" spans="29:54" x14ac:dyDescent="0.25">
      <c r="AC1257" s="270"/>
      <c r="AD1257" s="271"/>
      <c r="AE1257" s="270"/>
      <c r="AF1257" s="271"/>
      <c r="AI1257" s="270"/>
      <c r="AJ1257" s="271"/>
      <c r="AK1257" s="270"/>
      <c r="AL1257" s="270"/>
      <c r="AM1257" s="270"/>
      <c r="AN1257" s="271"/>
      <c r="AO1257" s="270"/>
      <c r="AP1257" s="271"/>
      <c r="AQ1257" s="270"/>
      <c r="AR1257" s="270"/>
      <c r="AS1257" s="270"/>
      <c r="AT1257" s="270"/>
      <c r="AU1257" s="270"/>
      <c r="AV1257" s="271"/>
      <c r="AW1257" s="270"/>
      <c r="AX1257" s="270"/>
      <c r="AY1257" s="270"/>
      <c r="AZ1257" s="270"/>
      <c r="BA1257" s="270"/>
      <c r="BB1257" s="270"/>
    </row>
    <row r="1258" spans="29:54" x14ac:dyDescent="0.25">
      <c r="AC1258" s="270"/>
      <c r="AD1258" s="271"/>
      <c r="AE1258" s="270"/>
      <c r="AF1258" s="271"/>
      <c r="AI1258" s="270"/>
      <c r="AJ1258" s="271"/>
      <c r="AK1258" s="270"/>
      <c r="AL1258" s="270"/>
      <c r="AM1258" s="270"/>
      <c r="AN1258" s="271"/>
      <c r="AO1258" s="270"/>
      <c r="AP1258" s="271"/>
      <c r="AQ1258" s="270"/>
      <c r="AR1258" s="270"/>
      <c r="AS1258" s="270"/>
      <c r="AT1258" s="270"/>
      <c r="AU1258" s="270"/>
      <c r="AV1258" s="271"/>
      <c r="AW1258" s="270"/>
      <c r="AX1258" s="270"/>
      <c r="AY1258" s="270"/>
      <c r="AZ1258" s="270"/>
      <c r="BA1258" s="270"/>
      <c r="BB1258" s="270"/>
    </row>
    <row r="1259" spans="29:54" x14ac:dyDescent="0.25">
      <c r="AC1259" s="270"/>
      <c r="AD1259" s="271"/>
      <c r="AE1259" s="270"/>
      <c r="AF1259" s="271"/>
      <c r="AI1259" s="270"/>
      <c r="AJ1259" s="271"/>
      <c r="AK1259" s="270"/>
      <c r="AL1259" s="270"/>
      <c r="AM1259" s="270"/>
      <c r="AN1259" s="271"/>
      <c r="AO1259" s="270"/>
      <c r="AP1259" s="271"/>
      <c r="AQ1259" s="270"/>
      <c r="AR1259" s="270"/>
      <c r="AS1259" s="270"/>
      <c r="AT1259" s="270"/>
      <c r="AU1259" s="270"/>
      <c r="AV1259" s="271"/>
      <c r="AW1259" s="270"/>
      <c r="AX1259" s="270"/>
      <c r="AY1259" s="270"/>
      <c r="AZ1259" s="270"/>
      <c r="BA1259" s="270"/>
      <c r="BB1259" s="270"/>
    </row>
    <row r="1260" spans="29:54" x14ac:dyDescent="0.25">
      <c r="AC1260" s="270"/>
      <c r="AD1260" s="271"/>
      <c r="AE1260" s="270"/>
      <c r="AF1260" s="271"/>
      <c r="AI1260" s="270"/>
      <c r="AJ1260" s="271"/>
      <c r="AK1260" s="270"/>
      <c r="AL1260" s="270"/>
      <c r="AM1260" s="270"/>
      <c r="AN1260" s="271"/>
      <c r="AO1260" s="270"/>
      <c r="AP1260" s="271"/>
      <c r="AQ1260" s="270"/>
      <c r="AR1260" s="270"/>
      <c r="AS1260" s="270"/>
      <c r="AT1260" s="270"/>
      <c r="AU1260" s="270"/>
      <c r="AV1260" s="271"/>
      <c r="AW1260" s="270"/>
      <c r="AX1260" s="270"/>
      <c r="AY1260" s="270"/>
      <c r="AZ1260" s="270"/>
      <c r="BA1260" s="270"/>
      <c r="BB1260" s="270"/>
    </row>
    <row r="1261" spans="29:54" x14ac:dyDescent="0.25">
      <c r="AC1261" s="270"/>
      <c r="AD1261" s="271"/>
      <c r="AE1261" s="270"/>
      <c r="AF1261" s="271"/>
      <c r="AI1261" s="270"/>
      <c r="AJ1261" s="271"/>
      <c r="AK1261" s="270"/>
      <c r="AL1261" s="270"/>
      <c r="AM1261" s="270"/>
      <c r="AN1261" s="271"/>
      <c r="AO1261" s="270"/>
      <c r="AP1261" s="271"/>
      <c r="AQ1261" s="270"/>
      <c r="AR1261" s="270"/>
      <c r="AS1261" s="270"/>
      <c r="AT1261" s="270"/>
      <c r="AU1261" s="270"/>
      <c r="AV1261" s="271"/>
      <c r="AW1261" s="270"/>
      <c r="AX1261" s="270"/>
      <c r="AY1261" s="270"/>
      <c r="AZ1261" s="270"/>
      <c r="BA1261" s="270"/>
      <c r="BB1261" s="270"/>
    </row>
    <row r="1262" spans="29:54" x14ac:dyDescent="0.25">
      <c r="AC1262" s="270"/>
      <c r="AD1262" s="271"/>
      <c r="AE1262" s="270"/>
      <c r="AF1262" s="271"/>
      <c r="AI1262" s="270"/>
      <c r="AJ1262" s="271"/>
      <c r="AK1262" s="270"/>
      <c r="AL1262" s="270"/>
      <c r="AM1262" s="270"/>
      <c r="AN1262" s="271"/>
      <c r="AO1262" s="270"/>
      <c r="AP1262" s="271"/>
      <c r="AQ1262" s="270"/>
      <c r="AR1262" s="270"/>
      <c r="AS1262" s="270"/>
      <c r="AT1262" s="270"/>
      <c r="AU1262" s="270"/>
      <c r="AV1262" s="271"/>
      <c r="AW1262" s="270"/>
      <c r="AX1262" s="270"/>
      <c r="AY1262" s="270"/>
      <c r="AZ1262" s="270"/>
      <c r="BA1262" s="270"/>
      <c r="BB1262" s="270"/>
    </row>
    <row r="1263" spans="29:54" x14ac:dyDescent="0.25">
      <c r="AC1263" s="270"/>
      <c r="AD1263" s="271"/>
      <c r="AE1263" s="270"/>
      <c r="AF1263" s="271"/>
      <c r="AI1263" s="270"/>
      <c r="AJ1263" s="271"/>
      <c r="AK1263" s="270"/>
      <c r="AL1263" s="270"/>
      <c r="AM1263" s="270"/>
      <c r="AN1263" s="271"/>
      <c r="AO1263" s="270"/>
      <c r="AP1263" s="271"/>
      <c r="AQ1263" s="270"/>
      <c r="AR1263" s="270"/>
      <c r="AS1263" s="270"/>
      <c r="AT1263" s="270"/>
      <c r="AU1263" s="270"/>
      <c r="AV1263" s="271"/>
      <c r="AW1263" s="270"/>
      <c r="AX1263" s="270"/>
      <c r="AY1263" s="270"/>
      <c r="AZ1263" s="270"/>
      <c r="BA1263" s="270"/>
      <c r="BB1263" s="270"/>
    </row>
    <row r="1264" spans="29:54" x14ac:dyDescent="0.25">
      <c r="AC1264" s="270"/>
      <c r="AD1264" s="271"/>
      <c r="AE1264" s="270"/>
      <c r="AF1264" s="271"/>
      <c r="AI1264" s="270"/>
      <c r="AJ1264" s="271"/>
      <c r="AK1264" s="270"/>
      <c r="AL1264" s="270"/>
      <c r="AM1264" s="270"/>
      <c r="AN1264" s="271"/>
      <c r="AO1264" s="270"/>
      <c r="AP1264" s="271"/>
      <c r="AQ1264" s="270"/>
      <c r="AR1264" s="270"/>
      <c r="AS1264" s="270"/>
      <c r="AT1264" s="270"/>
      <c r="AU1264" s="270"/>
      <c r="AV1264" s="271"/>
      <c r="AW1264" s="270"/>
      <c r="AX1264" s="270"/>
      <c r="AY1264" s="270"/>
      <c r="AZ1264" s="270"/>
      <c r="BA1264" s="270"/>
      <c r="BB1264" s="270"/>
    </row>
    <row r="1265" spans="29:54" x14ac:dyDescent="0.25">
      <c r="AC1265" s="270"/>
      <c r="AD1265" s="271"/>
      <c r="AE1265" s="270"/>
      <c r="AF1265" s="271"/>
      <c r="AI1265" s="270"/>
      <c r="AJ1265" s="271"/>
      <c r="AK1265" s="270"/>
      <c r="AL1265" s="270"/>
      <c r="AM1265" s="270"/>
      <c r="AN1265" s="271"/>
      <c r="AO1265" s="270"/>
      <c r="AP1265" s="271"/>
      <c r="AQ1265" s="270"/>
      <c r="AR1265" s="270"/>
      <c r="AS1265" s="270"/>
      <c r="AT1265" s="270"/>
      <c r="AU1265" s="270"/>
      <c r="AV1265" s="271"/>
      <c r="AW1265" s="270"/>
      <c r="AX1265" s="270"/>
      <c r="AY1265" s="270"/>
      <c r="AZ1265" s="270"/>
      <c r="BA1265" s="270"/>
      <c r="BB1265" s="270"/>
    </row>
    <row r="1266" spans="29:54" x14ac:dyDescent="0.25">
      <c r="AC1266" s="270"/>
      <c r="AD1266" s="271"/>
      <c r="AE1266" s="270"/>
      <c r="AF1266" s="271"/>
      <c r="AI1266" s="270"/>
      <c r="AJ1266" s="271"/>
      <c r="AK1266" s="270"/>
      <c r="AL1266" s="270"/>
      <c r="AM1266" s="270"/>
      <c r="AN1266" s="271"/>
      <c r="AO1266" s="270"/>
      <c r="AP1266" s="271"/>
      <c r="AQ1266" s="270"/>
      <c r="AR1266" s="270"/>
      <c r="AS1266" s="270"/>
      <c r="AT1266" s="270"/>
      <c r="AU1266" s="270"/>
      <c r="AV1266" s="271"/>
      <c r="AW1266" s="270"/>
      <c r="AX1266" s="270"/>
      <c r="AY1266" s="270"/>
      <c r="AZ1266" s="270"/>
      <c r="BA1266" s="270"/>
      <c r="BB1266" s="270"/>
    </row>
    <row r="1267" spans="29:54" x14ac:dyDescent="0.25">
      <c r="AC1267" s="270"/>
      <c r="AD1267" s="271"/>
      <c r="AE1267" s="270"/>
      <c r="AF1267" s="271"/>
      <c r="AI1267" s="270"/>
      <c r="AJ1267" s="271"/>
      <c r="AK1267" s="270"/>
      <c r="AL1267" s="270"/>
      <c r="AM1267" s="270"/>
      <c r="AN1267" s="271"/>
      <c r="AO1267" s="270"/>
      <c r="AP1267" s="271"/>
      <c r="AQ1267" s="270"/>
      <c r="AR1267" s="270"/>
      <c r="AS1267" s="270"/>
      <c r="AT1267" s="270"/>
      <c r="AU1267" s="270"/>
      <c r="AV1267" s="271"/>
      <c r="AW1267" s="270"/>
      <c r="AX1267" s="270"/>
      <c r="AY1267" s="270"/>
      <c r="AZ1267" s="270"/>
      <c r="BA1267" s="270"/>
      <c r="BB1267" s="270"/>
    </row>
    <row r="1268" spans="29:54" x14ac:dyDescent="0.25">
      <c r="AC1268" s="270"/>
      <c r="AD1268" s="271"/>
      <c r="AE1268" s="270"/>
      <c r="AF1268" s="271"/>
      <c r="AI1268" s="270"/>
      <c r="AJ1268" s="271"/>
      <c r="AK1268" s="270"/>
      <c r="AL1268" s="270"/>
      <c r="AM1268" s="270"/>
      <c r="AN1268" s="271"/>
      <c r="AO1268" s="270"/>
      <c r="AP1268" s="271"/>
      <c r="AQ1268" s="270"/>
      <c r="AR1268" s="270"/>
      <c r="AS1268" s="270"/>
      <c r="AT1268" s="270"/>
      <c r="AU1268" s="270"/>
      <c r="AV1268" s="271"/>
      <c r="AW1268" s="270"/>
      <c r="AX1268" s="270"/>
      <c r="AY1268" s="270"/>
      <c r="AZ1268" s="270"/>
      <c r="BA1268" s="270"/>
      <c r="BB1268" s="270"/>
    </row>
    <row r="1269" spans="29:54" x14ac:dyDescent="0.25">
      <c r="AC1269" s="270"/>
      <c r="AD1269" s="271"/>
      <c r="AE1269" s="270"/>
      <c r="AF1269" s="271"/>
      <c r="AI1269" s="270"/>
      <c r="AJ1269" s="271"/>
      <c r="AK1269" s="270"/>
      <c r="AL1269" s="270"/>
      <c r="AM1269" s="270"/>
      <c r="AN1269" s="271"/>
      <c r="AO1269" s="270"/>
      <c r="AP1269" s="271"/>
      <c r="AQ1269" s="270"/>
      <c r="AR1269" s="270"/>
      <c r="AS1269" s="270"/>
      <c r="AT1269" s="270"/>
      <c r="AU1269" s="270"/>
      <c r="AV1269" s="271"/>
      <c r="AW1269" s="270"/>
      <c r="AX1269" s="270"/>
      <c r="AY1269" s="270"/>
      <c r="AZ1269" s="270"/>
      <c r="BA1269" s="270"/>
      <c r="BB1269" s="270"/>
    </row>
    <row r="1270" spans="29:54" x14ac:dyDescent="0.25">
      <c r="AC1270" s="270"/>
      <c r="AD1270" s="271"/>
      <c r="AE1270" s="270"/>
      <c r="AF1270" s="271"/>
      <c r="AI1270" s="270"/>
      <c r="AJ1270" s="271"/>
      <c r="AK1270" s="270"/>
      <c r="AL1270" s="270"/>
      <c r="AM1270" s="270"/>
      <c r="AN1270" s="271"/>
      <c r="AO1270" s="270"/>
      <c r="AP1270" s="271"/>
      <c r="AQ1270" s="270"/>
      <c r="AR1270" s="270"/>
      <c r="AS1270" s="270"/>
      <c r="AT1270" s="270"/>
      <c r="AU1270" s="270"/>
      <c r="AV1270" s="271"/>
      <c r="AW1270" s="270"/>
      <c r="AX1270" s="270"/>
      <c r="AY1270" s="270"/>
      <c r="AZ1270" s="270"/>
      <c r="BA1270" s="270"/>
      <c r="BB1270" s="270"/>
    </row>
    <row r="1271" spans="29:54" x14ac:dyDescent="0.25">
      <c r="AC1271" s="270"/>
      <c r="AD1271" s="271"/>
      <c r="AE1271" s="270"/>
      <c r="AF1271" s="271"/>
      <c r="AI1271" s="270"/>
      <c r="AJ1271" s="271"/>
      <c r="AK1271" s="270"/>
      <c r="AL1271" s="270"/>
      <c r="AM1271" s="270"/>
      <c r="AN1271" s="271"/>
      <c r="AO1271" s="270"/>
      <c r="AP1271" s="271"/>
      <c r="AQ1271" s="270"/>
      <c r="AR1271" s="270"/>
      <c r="AS1271" s="270"/>
      <c r="AT1271" s="270"/>
      <c r="AU1271" s="270"/>
      <c r="AV1271" s="271"/>
      <c r="AW1271" s="270"/>
      <c r="AX1271" s="270"/>
      <c r="AY1271" s="270"/>
      <c r="AZ1271" s="270"/>
      <c r="BA1271" s="270"/>
      <c r="BB1271" s="270"/>
    </row>
    <row r="1272" spans="29:54" x14ac:dyDescent="0.25">
      <c r="AC1272" s="270"/>
      <c r="AD1272" s="271"/>
      <c r="AE1272" s="270"/>
      <c r="AF1272" s="271"/>
      <c r="AI1272" s="270"/>
      <c r="AJ1272" s="271"/>
      <c r="AK1272" s="270"/>
      <c r="AL1272" s="270"/>
      <c r="AM1272" s="270"/>
      <c r="AN1272" s="271"/>
      <c r="AO1272" s="270"/>
      <c r="AP1272" s="271"/>
      <c r="AQ1272" s="270"/>
      <c r="AR1272" s="270"/>
      <c r="AS1272" s="270"/>
      <c r="AT1272" s="270"/>
      <c r="AU1272" s="270"/>
      <c r="AV1272" s="271"/>
      <c r="AW1272" s="270"/>
      <c r="AX1272" s="270"/>
      <c r="AY1272" s="270"/>
      <c r="AZ1272" s="270"/>
      <c r="BA1272" s="270"/>
      <c r="BB1272" s="270"/>
    </row>
    <row r="1273" spans="29:54" x14ac:dyDescent="0.25">
      <c r="AC1273" s="270"/>
      <c r="AD1273" s="271"/>
      <c r="AE1273" s="270"/>
      <c r="AF1273" s="271"/>
      <c r="AI1273" s="270"/>
      <c r="AJ1273" s="271"/>
      <c r="AK1273" s="270"/>
      <c r="AL1273" s="270"/>
      <c r="AM1273" s="270"/>
      <c r="AN1273" s="271"/>
      <c r="AO1273" s="270"/>
      <c r="AP1273" s="271"/>
      <c r="AQ1273" s="270"/>
      <c r="AR1273" s="270"/>
      <c r="AS1273" s="270"/>
      <c r="AT1273" s="270"/>
      <c r="AU1273" s="270"/>
      <c r="AV1273" s="271"/>
      <c r="AW1273" s="270"/>
      <c r="AX1273" s="270"/>
      <c r="AY1273" s="270"/>
      <c r="AZ1273" s="270"/>
      <c r="BA1273" s="270"/>
      <c r="BB1273" s="270"/>
    </row>
    <row r="1274" spans="29:54" x14ac:dyDescent="0.25">
      <c r="AC1274" s="270"/>
      <c r="AD1274" s="271"/>
      <c r="AE1274" s="270"/>
      <c r="AF1274" s="271"/>
      <c r="AI1274" s="270"/>
      <c r="AJ1274" s="271"/>
      <c r="AK1274" s="270"/>
      <c r="AL1274" s="270"/>
      <c r="AM1274" s="270"/>
      <c r="AN1274" s="271"/>
      <c r="AO1274" s="270"/>
      <c r="AP1274" s="271"/>
      <c r="AQ1274" s="270"/>
      <c r="AR1274" s="270"/>
      <c r="AS1274" s="270"/>
      <c r="AT1274" s="270"/>
      <c r="AU1274" s="270"/>
      <c r="AV1274" s="271"/>
      <c r="AW1274" s="270"/>
      <c r="AX1274" s="270"/>
      <c r="AY1274" s="270"/>
      <c r="AZ1274" s="270"/>
      <c r="BA1274" s="270"/>
      <c r="BB1274" s="270"/>
    </row>
    <row r="1275" spans="29:54" x14ac:dyDescent="0.25">
      <c r="AC1275" s="270"/>
      <c r="AD1275" s="271"/>
      <c r="AE1275" s="270"/>
      <c r="AF1275" s="271"/>
      <c r="AI1275" s="270"/>
      <c r="AJ1275" s="271"/>
      <c r="AK1275" s="270"/>
      <c r="AL1275" s="270"/>
      <c r="AM1275" s="270"/>
      <c r="AN1275" s="271"/>
      <c r="AO1275" s="270"/>
      <c r="AP1275" s="271"/>
      <c r="AQ1275" s="270"/>
      <c r="AR1275" s="270"/>
      <c r="AS1275" s="270"/>
      <c r="AT1275" s="270"/>
      <c r="AU1275" s="270"/>
      <c r="AV1275" s="271"/>
      <c r="AW1275" s="270"/>
      <c r="AX1275" s="270"/>
      <c r="AY1275" s="270"/>
      <c r="AZ1275" s="270"/>
      <c r="BA1275" s="270"/>
      <c r="BB1275" s="270"/>
    </row>
    <row r="1276" spans="29:54" x14ac:dyDescent="0.25">
      <c r="AC1276" s="270"/>
      <c r="AD1276" s="271"/>
      <c r="AE1276" s="270"/>
      <c r="AF1276" s="271"/>
      <c r="AI1276" s="270"/>
      <c r="AJ1276" s="271"/>
      <c r="AK1276" s="270"/>
      <c r="AL1276" s="270"/>
      <c r="AM1276" s="270"/>
      <c r="AN1276" s="271"/>
      <c r="AO1276" s="270"/>
      <c r="AP1276" s="271"/>
      <c r="AQ1276" s="270"/>
      <c r="AR1276" s="270"/>
      <c r="AS1276" s="270"/>
      <c r="AT1276" s="270"/>
      <c r="AU1276" s="270"/>
      <c r="AV1276" s="271"/>
      <c r="AW1276" s="270"/>
      <c r="AX1276" s="270"/>
      <c r="AY1276" s="270"/>
      <c r="AZ1276" s="270"/>
      <c r="BA1276" s="270"/>
      <c r="BB1276" s="270"/>
    </row>
    <row r="1277" spans="29:54" x14ac:dyDescent="0.25">
      <c r="AC1277" s="270"/>
      <c r="AD1277" s="271"/>
      <c r="AE1277" s="270"/>
      <c r="AF1277" s="271"/>
      <c r="AI1277" s="270"/>
      <c r="AJ1277" s="271"/>
      <c r="AK1277" s="270"/>
      <c r="AL1277" s="270"/>
      <c r="AM1277" s="270"/>
      <c r="AN1277" s="271"/>
      <c r="AO1277" s="270"/>
      <c r="AP1277" s="271"/>
      <c r="AQ1277" s="270"/>
      <c r="AR1277" s="270"/>
      <c r="AS1277" s="270"/>
      <c r="AT1277" s="270"/>
      <c r="AU1277" s="270"/>
      <c r="AV1277" s="271"/>
      <c r="AW1277" s="270"/>
      <c r="AX1277" s="270"/>
      <c r="AY1277" s="270"/>
      <c r="AZ1277" s="270"/>
      <c r="BA1277" s="270"/>
      <c r="BB1277" s="270"/>
    </row>
    <row r="1278" spans="29:54" x14ac:dyDescent="0.25">
      <c r="AC1278" s="270"/>
      <c r="AD1278" s="271"/>
      <c r="AE1278" s="270"/>
      <c r="AF1278" s="271"/>
      <c r="AI1278" s="270"/>
      <c r="AJ1278" s="271"/>
      <c r="AK1278" s="270"/>
      <c r="AL1278" s="270"/>
      <c r="AM1278" s="270"/>
      <c r="AN1278" s="271"/>
      <c r="AO1278" s="270"/>
      <c r="AP1278" s="271"/>
      <c r="AQ1278" s="270"/>
      <c r="AR1278" s="270"/>
      <c r="AS1278" s="270"/>
      <c r="AT1278" s="270"/>
      <c r="AU1278" s="270"/>
      <c r="AV1278" s="271"/>
      <c r="AW1278" s="270"/>
      <c r="AX1278" s="270"/>
      <c r="AY1278" s="270"/>
      <c r="AZ1278" s="270"/>
      <c r="BA1278" s="270"/>
      <c r="BB1278" s="270"/>
    </row>
    <row r="1279" spans="29:54" x14ac:dyDescent="0.25">
      <c r="AC1279" s="270"/>
      <c r="AD1279" s="271"/>
      <c r="AE1279" s="270"/>
      <c r="AF1279" s="271"/>
      <c r="AI1279" s="270"/>
      <c r="AJ1279" s="271"/>
      <c r="AK1279" s="270"/>
      <c r="AL1279" s="270"/>
      <c r="AM1279" s="270"/>
      <c r="AN1279" s="271"/>
      <c r="AO1279" s="270"/>
      <c r="AP1279" s="271"/>
      <c r="AQ1279" s="270"/>
      <c r="AR1279" s="270"/>
      <c r="AS1279" s="270"/>
      <c r="AT1279" s="270"/>
      <c r="AU1279" s="270"/>
      <c r="AV1279" s="271"/>
      <c r="AW1279" s="270"/>
      <c r="AX1279" s="270"/>
      <c r="AY1279" s="270"/>
      <c r="AZ1279" s="270"/>
      <c r="BA1279" s="270"/>
      <c r="BB1279" s="270"/>
    </row>
    <row r="1280" spans="29:54" x14ac:dyDescent="0.25">
      <c r="AC1280" s="270"/>
      <c r="AD1280" s="271"/>
      <c r="AE1280" s="270"/>
      <c r="AF1280" s="271"/>
      <c r="AI1280" s="270"/>
      <c r="AJ1280" s="271"/>
      <c r="AK1280" s="270"/>
      <c r="AL1280" s="270"/>
      <c r="AM1280" s="270"/>
      <c r="AN1280" s="271"/>
      <c r="AO1280" s="270"/>
      <c r="AP1280" s="271"/>
      <c r="AQ1280" s="270"/>
      <c r="AR1280" s="270"/>
      <c r="AS1280" s="270"/>
      <c r="AT1280" s="270"/>
      <c r="AU1280" s="270"/>
      <c r="AV1280" s="271"/>
      <c r="AW1280" s="270"/>
      <c r="AX1280" s="270"/>
      <c r="AY1280" s="270"/>
      <c r="AZ1280" s="270"/>
      <c r="BA1280" s="270"/>
      <c r="BB1280" s="270"/>
    </row>
    <row r="1281" spans="29:54" x14ac:dyDescent="0.25">
      <c r="AC1281" s="270"/>
      <c r="AD1281" s="271"/>
      <c r="AE1281" s="270"/>
      <c r="AF1281" s="271"/>
      <c r="AI1281" s="270"/>
      <c r="AJ1281" s="271"/>
      <c r="AK1281" s="270"/>
      <c r="AL1281" s="270"/>
      <c r="AM1281" s="270"/>
      <c r="AN1281" s="271"/>
      <c r="AO1281" s="270"/>
      <c r="AP1281" s="271"/>
      <c r="AQ1281" s="270"/>
      <c r="AR1281" s="270"/>
      <c r="AS1281" s="270"/>
      <c r="AT1281" s="270"/>
      <c r="AU1281" s="270"/>
      <c r="AV1281" s="271"/>
      <c r="AW1281" s="270"/>
      <c r="AX1281" s="270"/>
      <c r="AY1281" s="270"/>
      <c r="AZ1281" s="270"/>
      <c r="BA1281" s="270"/>
      <c r="BB1281" s="270"/>
    </row>
    <row r="1282" spans="29:54" x14ac:dyDescent="0.25">
      <c r="AC1282" s="270"/>
      <c r="AD1282" s="271"/>
      <c r="AE1282" s="270"/>
      <c r="AF1282" s="271"/>
      <c r="AI1282" s="270"/>
      <c r="AJ1282" s="271"/>
      <c r="AK1282" s="270"/>
      <c r="AL1282" s="270"/>
      <c r="AM1282" s="270"/>
      <c r="AN1282" s="271"/>
      <c r="AO1282" s="270"/>
      <c r="AP1282" s="271"/>
      <c r="AQ1282" s="270"/>
      <c r="AR1282" s="270"/>
      <c r="AS1282" s="270"/>
      <c r="AT1282" s="270"/>
      <c r="AU1282" s="270"/>
      <c r="AV1282" s="271"/>
      <c r="AW1282" s="270"/>
      <c r="AX1282" s="270"/>
      <c r="AY1282" s="270"/>
      <c r="AZ1282" s="270"/>
      <c r="BA1282" s="270"/>
      <c r="BB1282" s="270"/>
    </row>
    <row r="1283" spans="29:54" x14ac:dyDescent="0.25">
      <c r="AC1283" s="270"/>
      <c r="AD1283" s="271"/>
      <c r="AE1283" s="270"/>
      <c r="AF1283" s="271"/>
      <c r="AI1283" s="270"/>
      <c r="AJ1283" s="271"/>
      <c r="AK1283" s="270"/>
      <c r="AL1283" s="270"/>
      <c r="AM1283" s="270"/>
      <c r="AN1283" s="271"/>
      <c r="AO1283" s="270"/>
      <c r="AP1283" s="271"/>
      <c r="AQ1283" s="270"/>
      <c r="AR1283" s="270"/>
      <c r="AS1283" s="270"/>
      <c r="AT1283" s="270"/>
      <c r="AU1283" s="270"/>
      <c r="AV1283" s="271"/>
      <c r="AW1283" s="270"/>
      <c r="AX1283" s="270"/>
      <c r="AY1283" s="270"/>
      <c r="AZ1283" s="270"/>
      <c r="BA1283" s="270"/>
      <c r="BB1283" s="270"/>
    </row>
    <row r="1284" spans="29:54" x14ac:dyDescent="0.25">
      <c r="AC1284" s="270"/>
      <c r="AD1284" s="271"/>
      <c r="AE1284" s="270"/>
      <c r="AF1284" s="271"/>
      <c r="AI1284" s="270"/>
      <c r="AJ1284" s="271"/>
      <c r="AK1284" s="270"/>
      <c r="AL1284" s="270"/>
      <c r="AM1284" s="270"/>
      <c r="AN1284" s="271"/>
      <c r="AO1284" s="270"/>
      <c r="AP1284" s="271"/>
      <c r="AQ1284" s="270"/>
      <c r="AR1284" s="270"/>
      <c r="AS1284" s="270"/>
      <c r="AT1284" s="270"/>
      <c r="AU1284" s="270"/>
      <c r="AV1284" s="271"/>
      <c r="AW1284" s="270"/>
      <c r="AX1284" s="270"/>
      <c r="AY1284" s="270"/>
      <c r="AZ1284" s="270"/>
      <c r="BA1284" s="270"/>
      <c r="BB1284" s="270"/>
    </row>
    <row r="1285" spans="29:54" x14ac:dyDescent="0.25">
      <c r="AC1285" s="270"/>
      <c r="AD1285" s="271"/>
      <c r="AE1285" s="270"/>
      <c r="AF1285" s="271"/>
      <c r="AI1285" s="270"/>
      <c r="AJ1285" s="271"/>
      <c r="AK1285" s="270"/>
      <c r="AL1285" s="270"/>
      <c r="AM1285" s="270"/>
      <c r="AN1285" s="271"/>
      <c r="AO1285" s="270"/>
      <c r="AP1285" s="271"/>
      <c r="AQ1285" s="270"/>
      <c r="AR1285" s="270"/>
      <c r="AS1285" s="270"/>
      <c r="AT1285" s="270"/>
      <c r="AU1285" s="270"/>
      <c r="AV1285" s="271"/>
      <c r="AW1285" s="270"/>
      <c r="AX1285" s="270"/>
      <c r="AY1285" s="270"/>
      <c r="AZ1285" s="270"/>
      <c r="BA1285" s="270"/>
      <c r="BB1285" s="270"/>
    </row>
    <row r="1286" spans="29:54" x14ac:dyDescent="0.25">
      <c r="AC1286" s="270"/>
      <c r="AD1286" s="271"/>
      <c r="AE1286" s="270"/>
      <c r="AF1286" s="271"/>
      <c r="AI1286" s="270"/>
      <c r="AJ1286" s="271"/>
      <c r="AK1286" s="270"/>
      <c r="AL1286" s="270"/>
      <c r="AM1286" s="270"/>
      <c r="AN1286" s="271"/>
      <c r="AO1286" s="270"/>
      <c r="AP1286" s="271"/>
      <c r="AQ1286" s="270"/>
      <c r="AR1286" s="270"/>
      <c r="AS1286" s="270"/>
      <c r="AT1286" s="270"/>
      <c r="AU1286" s="270"/>
      <c r="AV1286" s="271"/>
      <c r="AW1286" s="270"/>
      <c r="AX1286" s="270"/>
      <c r="AY1286" s="270"/>
      <c r="AZ1286" s="270"/>
      <c r="BA1286" s="270"/>
      <c r="BB1286" s="270"/>
    </row>
    <row r="1287" spans="29:54" x14ac:dyDescent="0.25">
      <c r="AC1287" s="270"/>
      <c r="AD1287" s="271"/>
      <c r="AE1287" s="270"/>
      <c r="AF1287" s="271"/>
      <c r="AI1287" s="270"/>
      <c r="AJ1287" s="271"/>
      <c r="AK1287" s="270"/>
      <c r="AL1287" s="270"/>
      <c r="AM1287" s="270"/>
      <c r="AN1287" s="271"/>
      <c r="AO1287" s="270"/>
      <c r="AP1287" s="271"/>
      <c r="AQ1287" s="270"/>
      <c r="AR1287" s="270"/>
      <c r="AS1287" s="270"/>
      <c r="AT1287" s="270"/>
      <c r="AU1287" s="270"/>
      <c r="AV1287" s="271"/>
      <c r="AW1287" s="270"/>
      <c r="AX1287" s="270"/>
      <c r="AY1287" s="270"/>
      <c r="AZ1287" s="270"/>
      <c r="BA1287" s="270"/>
      <c r="BB1287" s="270"/>
    </row>
    <row r="1288" spans="29:54" x14ac:dyDescent="0.25">
      <c r="AC1288" s="270"/>
      <c r="AD1288" s="271"/>
      <c r="AE1288" s="270"/>
      <c r="AF1288" s="271"/>
      <c r="AI1288" s="270"/>
      <c r="AJ1288" s="271"/>
      <c r="AK1288" s="270"/>
      <c r="AL1288" s="270"/>
      <c r="AM1288" s="270"/>
      <c r="AN1288" s="271"/>
      <c r="AO1288" s="270"/>
      <c r="AP1288" s="271"/>
      <c r="AQ1288" s="270"/>
      <c r="AR1288" s="270"/>
      <c r="AS1288" s="270"/>
      <c r="AT1288" s="270"/>
      <c r="AU1288" s="270"/>
      <c r="AV1288" s="271"/>
      <c r="AW1288" s="270"/>
      <c r="AX1288" s="270"/>
      <c r="AY1288" s="270"/>
      <c r="AZ1288" s="270"/>
      <c r="BA1288" s="270"/>
      <c r="BB1288" s="270"/>
    </row>
    <row r="1289" spans="29:54" x14ac:dyDescent="0.25">
      <c r="AC1289" s="270"/>
      <c r="AD1289" s="271"/>
      <c r="AE1289" s="270"/>
      <c r="AF1289" s="271"/>
      <c r="AI1289" s="270"/>
      <c r="AJ1289" s="271"/>
      <c r="AK1289" s="270"/>
      <c r="AL1289" s="270"/>
      <c r="AM1289" s="270"/>
      <c r="AN1289" s="271"/>
      <c r="AO1289" s="270"/>
      <c r="AP1289" s="271"/>
      <c r="AQ1289" s="270"/>
      <c r="AR1289" s="270"/>
      <c r="AS1289" s="270"/>
      <c r="AT1289" s="270"/>
      <c r="AU1289" s="270"/>
      <c r="AV1289" s="271"/>
      <c r="AW1289" s="270"/>
      <c r="AX1289" s="270"/>
      <c r="AY1289" s="270"/>
      <c r="AZ1289" s="270"/>
      <c r="BA1289" s="270"/>
      <c r="BB1289" s="270"/>
    </row>
    <row r="1290" spans="29:54" x14ac:dyDescent="0.25">
      <c r="AC1290" s="270"/>
      <c r="AD1290" s="271"/>
      <c r="AE1290" s="270"/>
      <c r="AF1290" s="271"/>
      <c r="AI1290" s="270"/>
      <c r="AJ1290" s="271"/>
      <c r="AK1290" s="270"/>
      <c r="AL1290" s="270"/>
      <c r="AM1290" s="270"/>
      <c r="AN1290" s="271"/>
      <c r="AO1290" s="270"/>
      <c r="AP1290" s="271"/>
      <c r="AQ1290" s="270"/>
      <c r="AR1290" s="270"/>
      <c r="AS1290" s="270"/>
      <c r="AT1290" s="270"/>
      <c r="AU1290" s="270"/>
      <c r="AV1290" s="271"/>
      <c r="AW1290" s="270"/>
      <c r="AX1290" s="270"/>
      <c r="AY1290" s="270"/>
      <c r="AZ1290" s="270"/>
      <c r="BA1290" s="270"/>
      <c r="BB1290" s="270"/>
    </row>
    <row r="1291" spans="29:54" x14ac:dyDescent="0.25">
      <c r="AC1291" s="270"/>
      <c r="AD1291" s="271"/>
      <c r="AE1291" s="270"/>
      <c r="AF1291" s="271"/>
      <c r="AI1291" s="270"/>
      <c r="AJ1291" s="271"/>
      <c r="AK1291" s="270"/>
      <c r="AL1291" s="270"/>
      <c r="AM1291" s="270"/>
      <c r="AN1291" s="271"/>
      <c r="AO1291" s="270"/>
      <c r="AP1291" s="271"/>
      <c r="AQ1291" s="270"/>
      <c r="AR1291" s="270"/>
      <c r="AS1291" s="270"/>
      <c r="AT1291" s="270"/>
      <c r="AU1291" s="270"/>
      <c r="AV1291" s="271"/>
      <c r="AW1291" s="270"/>
      <c r="AX1291" s="270"/>
      <c r="AY1291" s="270"/>
      <c r="AZ1291" s="270"/>
      <c r="BA1291" s="270"/>
      <c r="BB1291" s="270"/>
    </row>
    <row r="1292" spans="29:54" x14ac:dyDescent="0.25">
      <c r="AC1292" s="270"/>
      <c r="AD1292" s="271"/>
      <c r="AE1292" s="270"/>
      <c r="AF1292" s="271"/>
      <c r="AI1292" s="270"/>
      <c r="AJ1292" s="271"/>
      <c r="AK1292" s="270"/>
      <c r="AL1292" s="270"/>
      <c r="AM1292" s="270"/>
      <c r="AN1292" s="271"/>
      <c r="AO1292" s="270"/>
      <c r="AP1292" s="271"/>
      <c r="AQ1292" s="270"/>
      <c r="AR1292" s="270"/>
      <c r="AS1292" s="270"/>
      <c r="AT1292" s="270"/>
      <c r="AU1292" s="270"/>
      <c r="AV1292" s="271"/>
      <c r="AW1292" s="270"/>
      <c r="AX1292" s="270"/>
      <c r="AY1292" s="270"/>
      <c r="AZ1292" s="270"/>
      <c r="BA1292" s="270"/>
      <c r="BB1292" s="270"/>
    </row>
    <row r="1293" spans="29:54" x14ac:dyDescent="0.25">
      <c r="AC1293" s="270"/>
      <c r="AD1293" s="271"/>
      <c r="AE1293" s="270"/>
      <c r="AF1293" s="271"/>
      <c r="AI1293" s="270"/>
      <c r="AJ1293" s="271"/>
      <c r="AK1293" s="270"/>
      <c r="AL1293" s="270"/>
      <c r="AM1293" s="270"/>
      <c r="AN1293" s="271"/>
      <c r="AO1293" s="270"/>
      <c r="AP1293" s="271"/>
      <c r="AQ1293" s="270"/>
      <c r="AR1293" s="270"/>
      <c r="AS1293" s="270"/>
      <c r="AT1293" s="270"/>
      <c r="AU1293" s="270"/>
      <c r="AV1293" s="271"/>
      <c r="AW1293" s="270"/>
      <c r="AX1293" s="270"/>
      <c r="AY1293" s="270"/>
      <c r="AZ1293" s="270"/>
      <c r="BA1293" s="270"/>
      <c r="BB1293" s="270"/>
    </row>
    <row r="1294" spans="29:54" x14ac:dyDescent="0.25">
      <c r="AC1294" s="270"/>
      <c r="AD1294" s="271"/>
      <c r="AE1294" s="270"/>
      <c r="AF1294" s="271"/>
      <c r="AI1294" s="270"/>
      <c r="AJ1294" s="271"/>
      <c r="AK1294" s="270"/>
      <c r="AL1294" s="270"/>
      <c r="AM1294" s="270"/>
      <c r="AN1294" s="271"/>
      <c r="AO1294" s="270"/>
      <c r="AP1294" s="271"/>
      <c r="AQ1294" s="270"/>
      <c r="AR1294" s="270"/>
      <c r="AS1294" s="270"/>
      <c r="AT1294" s="270"/>
      <c r="AU1294" s="270"/>
      <c r="AV1294" s="271"/>
      <c r="AW1294" s="270"/>
      <c r="AX1294" s="270"/>
      <c r="AY1294" s="270"/>
      <c r="AZ1294" s="270"/>
      <c r="BA1294" s="270"/>
      <c r="BB1294" s="270"/>
    </row>
    <row r="1295" spans="29:54" x14ac:dyDescent="0.25">
      <c r="AC1295" s="270"/>
      <c r="AD1295" s="271"/>
      <c r="AE1295" s="270"/>
      <c r="AF1295" s="271"/>
      <c r="AI1295" s="270"/>
      <c r="AJ1295" s="271"/>
      <c r="AK1295" s="270"/>
      <c r="AL1295" s="270"/>
      <c r="AM1295" s="270"/>
      <c r="AN1295" s="271"/>
      <c r="AO1295" s="270"/>
      <c r="AP1295" s="271"/>
      <c r="AQ1295" s="270"/>
      <c r="AR1295" s="270"/>
      <c r="AS1295" s="270"/>
      <c r="AT1295" s="270"/>
      <c r="AU1295" s="270"/>
      <c r="AV1295" s="271"/>
      <c r="AW1295" s="270"/>
      <c r="AX1295" s="270"/>
      <c r="AY1295" s="270"/>
      <c r="AZ1295" s="270"/>
      <c r="BA1295" s="270"/>
      <c r="BB1295" s="270"/>
    </row>
    <row r="1296" spans="29:54" x14ac:dyDescent="0.25">
      <c r="AC1296" s="270"/>
      <c r="AD1296" s="271"/>
      <c r="AE1296" s="270"/>
      <c r="AF1296" s="271"/>
      <c r="AI1296" s="270"/>
      <c r="AJ1296" s="271"/>
      <c r="AK1296" s="270"/>
      <c r="AL1296" s="270"/>
      <c r="AM1296" s="270"/>
      <c r="AN1296" s="271"/>
      <c r="AO1296" s="270"/>
      <c r="AP1296" s="271"/>
      <c r="AQ1296" s="270"/>
      <c r="AR1296" s="270"/>
      <c r="AS1296" s="270"/>
      <c r="AT1296" s="270"/>
      <c r="AU1296" s="270"/>
      <c r="AV1296" s="271"/>
      <c r="AW1296" s="270"/>
      <c r="AX1296" s="270"/>
      <c r="AY1296" s="270"/>
      <c r="AZ1296" s="270"/>
      <c r="BA1296" s="270"/>
      <c r="BB1296" s="270"/>
    </row>
    <row r="1297" spans="29:54" x14ac:dyDescent="0.25">
      <c r="AC1297" s="270"/>
      <c r="AD1297" s="271"/>
      <c r="AE1297" s="270"/>
      <c r="AF1297" s="271"/>
      <c r="AI1297" s="270"/>
      <c r="AJ1297" s="271"/>
      <c r="AK1297" s="270"/>
      <c r="AL1297" s="270"/>
      <c r="AM1297" s="270"/>
      <c r="AN1297" s="271"/>
      <c r="AO1297" s="270"/>
      <c r="AP1297" s="271"/>
      <c r="AQ1297" s="270"/>
      <c r="AR1297" s="270"/>
      <c r="AS1297" s="270"/>
      <c r="AT1297" s="270"/>
      <c r="AU1297" s="270"/>
      <c r="AV1297" s="271"/>
      <c r="AW1297" s="270"/>
      <c r="AX1297" s="270"/>
      <c r="AY1297" s="270"/>
      <c r="AZ1297" s="270"/>
      <c r="BA1297" s="270"/>
      <c r="BB1297" s="270"/>
    </row>
    <row r="1298" spans="29:54" x14ac:dyDescent="0.25">
      <c r="AC1298" s="270"/>
      <c r="AD1298" s="271"/>
      <c r="AE1298" s="270"/>
      <c r="AF1298" s="271"/>
      <c r="AI1298" s="270"/>
      <c r="AJ1298" s="271"/>
      <c r="AK1298" s="270"/>
      <c r="AL1298" s="270"/>
      <c r="AM1298" s="270"/>
      <c r="AN1298" s="271"/>
      <c r="AO1298" s="270"/>
      <c r="AP1298" s="271"/>
      <c r="AQ1298" s="270"/>
      <c r="AR1298" s="270"/>
      <c r="AS1298" s="270"/>
      <c r="AT1298" s="270"/>
      <c r="AU1298" s="270"/>
      <c r="AV1298" s="271"/>
      <c r="AW1298" s="270"/>
      <c r="AX1298" s="270"/>
      <c r="AY1298" s="270"/>
      <c r="AZ1298" s="270"/>
      <c r="BA1298" s="270"/>
      <c r="BB1298" s="270"/>
    </row>
    <row r="1299" spans="29:54" x14ac:dyDescent="0.25">
      <c r="AC1299" s="270"/>
      <c r="AD1299" s="271"/>
      <c r="AE1299" s="270"/>
      <c r="AF1299" s="271"/>
      <c r="AI1299" s="270"/>
      <c r="AJ1299" s="271"/>
      <c r="AK1299" s="270"/>
      <c r="AL1299" s="270"/>
      <c r="AM1299" s="270"/>
      <c r="AN1299" s="271"/>
      <c r="AO1299" s="270"/>
      <c r="AP1299" s="271"/>
      <c r="AQ1299" s="270"/>
      <c r="AR1299" s="270"/>
      <c r="AS1299" s="270"/>
      <c r="AT1299" s="270"/>
      <c r="AU1299" s="270"/>
      <c r="AV1299" s="271"/>
      <c r="AW1299" s="270"/>
      <c r="AX1299" s="270"/>
      <c r="AY1299" s="270"/>
      <c r="AZ1299" s="270"/>
      <c r="BA1299" s="270"/>
      <c r="BB1299" s="270"/>
    </row>
    <row r="1300" spans="29:54" x14ac:dyDescent="0.25">
      <c r="AC1300" s="270"/>
      <c r="AD1300" s="271"/>
      <c r="AE1300" s="270"/>
      <c r="AF1300" s="271"/>
      <c r="AI1300" s="270"/>
      <c r="AJ1300" s="271"/>
      <c r="AK1300" s="270"/>
      <c r="AL1300" s="270"/>
      <c r="AM1300" s="270"/>
      <c r="AN1300" s="271"/>
      <c r="AO1300" s="270"/>
      <c r="AP1300" s="271"/>
      <c r="AQ1300" s="270"/>
      <c r="AR1300" s="270"/>
      <c r="AS1300" s="270"/>
      <c r="AT1300" s="270"/>
      <c r="AU1300" s="270"/>
      <c r="AV1300" s="271"/>
      <c r="AW1300" s="270"/>
      <c r="AX1300" s="270"/>
      <c r="AY1300" s="270"/>
      <c r="AZ1300" s="270"/>
      <c r="BA1300" s="270"/>
      <c r="BB1300" s="270"/>
    </row>
    <row r="1301" spans="29:54" x14ac:dyDescent="0.25">
      <c r="AC1301" s="270"/>
      <c r="AD1301" s="271"/>
      <c r="AE1301" s="270"/>
      <c r="AF1301" s="271"/>
      <c r="AI1301" s="270"/>
      <c r="AJ1301" s="271"/>
      <c r="AK1301" s="270"/>
      <c r="AL1301" s="270"/>
      <c r="AM1301" s="270"/>
      <c r="AN1301" s="271"/>
      <c r="AO1301" s="270"/>
      <c r="AP1301" s="271"/>
      <c r="AQ1301" s="270"/>
      <c r="AR1301" s="270"/>
      <c r="AS1301" s="270"/>
      <c r="AT1301" s="270"/>
      <c r="AU1301" s="270"/>
      <c r="AV1301" s="271"/>
      <c r="AW1301" s="270"/>
      <c r="AX1301" s="270"/>
      <c r="AY1301" s="270"/>
      <c r="AZ1301" s="270"/>
      <c r="BA1301" s="270"/>
      <c r="BB1301" s="270"/>
    </row>
    <row r="1302" spans="29:54" x14ac:dyDescent="0.25">
      <c r="AC1302" s="270"/>
      <c r="AD1302" s="271"/>
      <c r="AE1302" s="270"/>
      <c r="AF1302" s="271"/>
      <c r="AI1302" s="270"/>
      <c r="AJ1302" s="271"/>
      <c r="AK1302" s="270"/>
      <c r="AL1302" s="270"/>
      <c r="AM1302" s="270"/>
      <c r="AN1302" s="271"/>
      <c r="AO1302" s="270"/>
      <c r="AP1302" s="271"/>
      <c r="AQ1302" s="270"/>
      <c r="AR1302" s="270"/>
      <c r="AS1302" s="270"/>
      <c r="AT1302" s="270"/>
      <c r="AU1302" s="270"/>
      <c r="AV1302" s="271"/>
      <c r="AW1302" s="270"/>
      <c r="AX1302" s="270"/>
      <c r="AY1302" s="270"/>
      <c r="AZ1302" s="270"/>
      <c r="BA1302" s="270"/>
      <c r="BB1302" s="270"/>
    </row>
    <row r="1303" spans="29:54" x14ac:dyDescent="0.25">
      <c r="AC1303" s="270"/>
      <c r="AD1303" s="271"/>
      <c r="AE1303" s="270"/>
      <c r="AF1303" s="271"/>
      <c r="AI1303" s="270"/>
      <c r="AJ1303" s="271"/>
      <c r="AK1303" s="270"/>
      <c r="AL1303" s="270"/>
      <c r="AM1303" s="270"/>
      <c r="AN1303" s="271"/>
      <c r="AO1303" s="270"/>
      <c r="AP1303" s="271"/>
      <c r="AQ1303" s="270"/>
      <c r="AR1303" s="270"/>
      <c r="AS1303" s="270"/>
      <c r="AT1303" s="270"/>
      <c r="AU1303" s="270"/>
      <c r="AV1303" s="271"/>
      <c r="AW1303" s="270"/>
      <c r="AX1303" s="270"/>
      <c r="AY1303" s="270"/>
      <c r="AZ1303" s="270"/>
      <c r="BA1303" s="270"/>
      <c r="BB1303" s="270"/>
    </row>
    <row r="1304" spans="29:54" x14ac:dyDescent="0.25">
      <c r="AC1304" s="270"/>
      <c r="AD1304" s="271"/>
      <c r="AE1304" s="270"/>
      <c r="AF1304" s="271"/>
      <c r="AI1304" s="270"/>
      <c r="AJ1304" s="271"/>
      <c r="AK1304" s="270"/>
      <c r="AL1304" s="270"/>
      <c r="AM1304" s="270"/>
      <c r="AN1304" s="271"/>
      <c r="AO1304" s="270"/>
      <c r="AP1304" s="271"/>
      <c r="AQ1304" s="270"/>
      <c r="AR1304" s="270"/>
      <c r="AS1304" s="270"/>
      <c r="AT1304" s="270"/>
      <c r="AU1304" s="270"/>
      <c r="AV1304" s="271"/>
      <c r="AW1304" s="270"/>
      <c r="AX1304" s="270"/>
      <c r="AY1304" s="270"/>
      <c r="AZ1304" s="270"/>
      <c r="BA1304" s="270"/>
      <c r="BB1304" s="270"/>
    </row>
    <row r="1305" spans="29:54" x14ac:dyDescent="0.25">
      <c r="AC1305" s="270"/>
      <c r="AD1305" s="271"/>
      <c r="AE1305" s="270"/>
      <c r="AF1305" s="271"/>
      <c r="AI1305" s="270"/>
      <c r="AJ1305" s="271"/>
      <c r="AK1305" s="270"/>
      <c r="AL1305" s="270"/>
      <c r="AM1305" s="270"/>
      <c r="AN1305" s="271"/>
      <c r="AO1305" s="270"/>
      <c r="AP1305" s="271"/>
      <c r="AQ1305" s="270"/>
      <c r="AR1305" s="270"/>
      <c r="AS1305" s="270"/>
      <c r="AT1305" s="270"/>
      <c r="AU1305" s="270"/>
      <c r="AV1305" s="271"/>
      <c r="AW1305" s="270"/>
      <c r="AX1305" s="270"/>
      <c r="AY1305" s="270"/>
      <c r="AZ1305" s="270"/>
      <c r="BA1305" s="270"/>
      <c r="BB1305" s="270"/>
    </row>
    <row r="1306" spans="29:54" x14ac:dyDescent="0.25">
      <c r="AC1306" s="270"/>
      <c r="AD1306" s="271"/>
      <c r="AE1306" s="270"/>
      <c r="AF1306" s="271"/>
      <c r="AI1306" s="270"/>
      <c r="AJ1306" s="271"/>
      <c r="AK1306" s="270"/>
      <c r="AL1306" s="270"/>
      <c r="AM1306" s="270"/>
      <c r="AN1306" s="271"/>
      <c r="AO1306" s="270"/>
      <c r="AP1306" s="271"/>
      <c r="AQ1306" s="270"/>
      <c r="AR1306" s="270"/>
      <c r="AS1306" s="270"/>
      <c r="AT1306" s="270"/>
      <c r="AU1306" s="270"/>
      <c r="AV1306" s="271"/>
      <c r="AW1306" s="270"/>
      <c r="AX1306" s="270"/>
      <c r="AY1306" s="270"/>
      <c r="AZ1306" s="270"/>
      <c r="BA1306" s="270"/>
      <c r="BB1306" s="270"/>
    </row>
    <row r="1307" spans="29:54" x14ac:dyDescent="0.25">
      <c r="AC1307" s="270"/>
      <c r="AD1307" s="271"/>
      <c r="AE1307" s="270"/>
      <c r="AF1307" s="271"/>
      <c r="AI1307" s="270"/>
      <c r="AJ1307" s="271"/>
      <c r="AK1307" s="270"/>
      <c r="AL1307" s="270"/>
      <c r="AM1307" s="270"/>
      <c r="AN1307" s="271"/>
      <c r="AO1307" s="270"/>
      <c r="AP1307" s="271"/>
      <c r="AQ1307" s="270"/>
      <c r="AR1307" s="270"/>
      <c r="AS1307" s="270"/>
      <c r="AT1307" s="270"/>
      <c r="AU1307" s="270"/>
      <c r="AV1307" s="271"/>
      <c r="AW1307" s="270"/>
      <c r="AX1307" s="270"/>
      <c r="AY1307" s="270"/>
      <c r="AZ1307" s="270"/>
      <c r="BA1307" s="270"/>
      <c r="BB1307" s="270"/>
    </row>
    <row r="1308" spans="29:54" x14ac:dyDescent="0.25">
      <c r="AC1308" s="270"/>
      <c r="AD1308" s="271"/>
      <c r="AE1308" s="270"/>
      <c r="AF1308" s="271"/>
      <c r="AI1308" s="270"/>
      <c r="AJ1308" s="271"/>
      <c r="AK1308" s="270"/>
      <c r="AL1308" s="270"/>
      <c r="AM1308" s="270"/>
      <c r="AN1308" s="271"/>
      <c r="AO1308" s="270"/>
      <c r="AP1308" s="271"/>
      <c r="AQ1308" s="270"/>
      <c r="AR1308" s="270"/>
      <c r="AS1308" s="270"/>
      <c r="AT1308" s="270"/>
      <c r="AU1308" s="270"/>
      <c r="AV1308" s="271"/>
      <c r="AW1308" s="270"/>
      <c r="AX1308" s="270"/>
      <c r="AY1308" s="270"/>
      <c r="AZ1308" s="270"/>
      <c r="BA1308" s="270"/>
      <c r="BB1308" s="270"/>
    </row>
    <row r="1309" spans="29:54" x14ac:dyDescent="0.25">
      <c r="AC1309" s="270"/>
      <c r="AD1309" s="271"/>
      <c r="AE1309" s="270"/>
      <c r="AF1309" s="271"/>
      <c r="AI1309" s="270"/>
      <c r="AJ1309" s="271"/>
      <c r="AK1309" s="270"/>
      <c r="AL1309" s="270"/>
      <c r="AM1309" s="270"/>
      <c r="AN1309" s="271"/>
      <c r="AO1309" s="270"/>
      <c r="AP1309" s="271"/>
      <c r="AQ1309" s="270"/>
      <c r="AR1309" s="270"/>
      <c r="AS1309" s="270"/>
      <c r="AT1309" s="270"/>
      <c r="AU1309" s="270"/>
      <c r="AV1309" s="271"/>
      <c r="AW1309" s="270"/>
      <c r="AX1309" s="270"/>
      <c r="AY1309" s="270"/>
      <c r="AZ1309" s="270"/>
      <c r="BA1309" s="270"/>
      <c r="BB1309" s="270"/>
    </row>
    <row r="1310" spans="29:54" x14ac:dyDescent="0.25">
      <c r="AC1310" s="270"/>
      <c r="AD1310" s="271"/>
      <c r="AE1310" s="270"/>
      <c r="AF1310" s="271"/>
      <c r="AI1310" s="270"/>
      <c r="AJ1310" s="271"/>
      <c r="AK1310" s="270"/>
      <c r="AL1310" s="270"/>
      <c r="AM1310" s="270"/>
      <c r="AN1310" s="271"/>
      <c r="AO1310" s="270"/>
      <c r="AP1310" s="271"/>
      <c r="AQ1310" s="270"/>
      <c r="AR1310" s="270"/>
      <c r="AS1310" s="270"/>
      <c r="AT1310" s="270"/>
      <c r="AU1310" s="270"/>
      <c r="AV1310" s="271"/>
      <c r="AW1310" s="270"/>
      <c r="AX1310" s="270"/>
      <c r="AY1310" s="270"/>
      <c r="AZ1310" s="270"/>
      <c r="BA1310" s="270"/>
      <c r="BB1310" s="270"/>
    </row>
    <row r="1311" spans="29:54" x14ac:dyDescent="0.25">
      <c r="AC1311" s="270"/>
      <c r="AD1311" s="271"/>
      <c r="AE1311" s="270"/>
      <c r="AF1311" s="271"/>
      <c r="AI1311" s="270"/>
      <c r="AJ1311" s="271"/>
      <c r="AK1311" s="270"/>
      <c r="AL1311" s="270"/>
      <c r="AM1311" s="270"/>
      <c r="AN1311" s="271"/>
      <c r="AO1311" s="270"/>
      <c r="AP1311" s="271"/>
      <c r="AQ1311" s="270"/>
      <c r="AR1311" s="270"/>
      <c r="AS1311" s="270"/>
      <c r="AT1311" s="270"/>
      <c r="AU1311" s="270"/>
      <c r="AV1311" s="271"/>
      <c r="AW1311" s="270"/>
      <c r="AX1311" s="270"/>
      <c r="AY1311" s="270"/>
      <c r="AZ1311" s="270"/>
      <c r="BA1311" s="270"/>
      <c r="BB1311" s="270"/>
    </row>
    <row r="1312" spans="29:54" x14ac:dyDescent="0.25">
      <c r="AC1312" s="270"/>
      <c r="AD1312" s="271"/>
      <c r="AE1312" s="270"/>
      <c r="AF1312" s="271"/>
      <c r="AI1312" s="270"/>
      <c r="AJ1312" s="271"/>
      <c r="AK1312" s="270"/>
      <c r="AL1312" s="270"/>
      <c r="AM1312" s="270"/>
      <c r="AN1312" s="271"/>
      <c r="AO1312" s="270"/>
      <c r="AP1312" s="271"/>
      <c r="AQ1312" s="270"/>
      <c r="AR1312" s="270"/>
      <c r="AS1312" s="270"/>
      <c r="AT1312" s="270"/>
      <c r="AU1312" s="270"/>
      <c r="AV1312" s="271"/>
      <c r="AW1312" s="270"/>
      <c r="AX1312" s="270"/>
      <c r="AY1312" s="270"/>
      <c r="AZ1312" s="270"/>
      <c r="BA1312" s="270"/>
      <c r="BB1312" s="270"/>
    </row>
    <row r="1313" spans="29:54" x14ac:dyDescent="0.25">
      <c r="AC1313" s="270"/>
      <c r="AD1313" s="271"/>
      <c r="AE1313" s="270"/>
      <c r="AF1313" s="271"/>
      <c r="AI1313" s="270"/>
      <c r="AJ1313" s="271"/>
      <c r="AK1313" s="270"/>
      <c r="AL1313" s="270"/>
      <c r="AM1313" s="270"/>
      <c r="AN1313" s="271"/>
      <c r="AO1313" s="270"/>
      <c r="AP1313" s="271"/>
      <c r="AQ1313" s="270"/>
      <c r="AR1313" s="270"/>
      <c r="AS1313" s="270"/>
      <c r="AT1313" s="270"/>
      <c r="AU1313" s="270"/>
      <c r="AV1313" s="271"/>
      <c r="AW1313" s="270"/>
      <c r="AX1313" s="270"/>
      <c r="AY1313" s="270"/>
      <c r="AZ1313" s="270"/>
      <c r="BA1313" s="270"/>
      <c r="BB1313" s="270"/>
    </row>
    <row r="1314" spans="29:54" x14ac:dyDescent="0.25">
      <c r="AC1314" s="270"/>
      <c r="AD1314" s="271"/>
      <c r="AE1314" s="270"/>
      <c r="AF1314" s="271"/>
      <c r="AI1314" s="270"/>
      <c r="AJ1314" s="271"/>
      <c r="AK1314" s="270"/>
      <c r="AL1314" s="270"/>
      <c r="AM1314" s="270"/>
      <c r="AN1314" s="271"/>
      <c r="AO1314" s="270"/>
      <c r="AP1314" s="271"/>
      <c r="AQ1314" s="270"/>
      <c r="AR1314" s="270"/>
      <c r="AS1314" s="270"/>
      <c r="AT1314" s="270"/>
      <c r="AU1314" s="270"/>
      <c r="AV1314" s="271"/>
      <c r="AW1314" s="270"/>
      <c r="AX1314" s="270"/>
      <c r="AY1314" s="270"/>
      <c r="AZ1314" s="270"/>
      <c r="BA1314" s="270"/>
      <c r="BB1314" s="270"/>
    </row>
    <row r="1315" spans="29:54" x14ac:dyDescent="0.25">
      <c r="AC1315" s="270"/>
      <c r="AD1315" s="271"/>
      <c r="AO1315" s="270"/>
      <c r="AP1315" s="271"/>
      <c r="AQ1315" s="270"/>
      <c r="AR1315" s="270"/>
      <c r="AU1315" s="270"/>
      <c r="AV1315" s="271"/>
      <c r="AW1315" s="270"/>
      <c r="AX1315" s="270"/>
      <c r="AY1315" s="270"/>
      <c r="AZ1315" s="270"/>
      <c r="BA1315" s="270"/>
      <c r="BB1315" s="270"/>
    </row>
    <row r="1316" spans="29:54" x14ac:dyDescent="0.25">
      <c r="AC1316" s="270"/>
      <c r="AD1316" s="271"/>
      <c r="AO1316" s="270"/>
      <c r="AP1316" s="271"/>
      <c r="AQ1316" s="270"/>
      <c r="AR1316" s="270"/>
      <c r="AU1316" s="270"/>
      <c r="AV1316" s="271"/>
      <c r="AW1316" s="270"/>
      <c r="AX1316" s="270"/>
      <c r="AY1316" s="270"/>
      <c r="AZ1316" s="270"/>
      <c r="BA1316" s="270"/>
      <c r="BB1316" s="270"/>
    </row>
    <row r="1317" spans="29:54" x14ac:dyDescent="0.25">
      <c r="AC1317" s="270"/>
      <c r="AD1317" s="271"/>
      <c r="AO1317" s="270"/>
      <c r="AP1317" s="271"/>
      <c r="AQ1317" s="270"/>
      <c r="AR1317" s="270"/>
      <c r="AU1317" s="270"/>
      <c r="AV1317" s="271"/>
      <c r="AW1317" s="270"/>
      <c r="AX1317" s="270"/>
      <c r="AY1317" s="270"/>
      <c r="AZ1317" s="270"/>
      <c r="BA1317" s="270"/>
      <c r="BB1317" s="270"/>
    </row>
    <row r="1318" spans="29:54" x14ac:dyDescent="0.25">
      <c r="AC1318" s="270"/>
      <c r="AD1318" s="271"/>
      <c r="AO1318" s="270"/>
      <c r="AP1318" s="271"/>
      <c r="AQ1318" s="270"/>
      <c r="AR1318" s="270"/>
      <c r="AU1318" s="270"/>
      <c r="AV1318" s="271"/>
      <c r="AW1318" s="270"/>
      <c r="AX1318" s="270"/>
      <c r="AY1318" s="270"/>
      <c r="AZ1318" s="270"/>
      <c r="BA1318" s="270"/>
      <c r="BB1318" s="270"/>
    </row>
    <row r="1319" spans="29:54" x14ac:dyDescent="0.25">
      <c r="AC1319" s="270"/>
      <c r="AD1319" s="271"/>
      <c r="AO1319" s="270"/>
      <c r="AP1319" s="271"/>
      <c r="AQ1319" s="270"/>
      <c r="AR1319" s="270"/>
      <c r="AU1319" s="270"/>
      <c r="AV1319" s="271"/>
      <c r="AW1319" s="270"/>
      <c r="AX1319" s="270"/>
      <c r="AY1319" s="270"/>
      <c r="AZ1319" s="270"/>
      <c r="BA1319" s="270"/>
      <c r="BB1319" s="270"/>
    </row>
    <row r="1320" spans="29:54" x14ac:dyDescent="0.25">
      <c r="AC1320" s="270"/>
      <c r="AD1320" s="271"/>
      <c r="AO1320" s="270"/>
      <c r="AP1320" s="271"/>
      <c r="AQ1320" s="270"/>
      <c r="AR1320" s="270"/>
      <c r="AU1320" s="270"/>
      <c r="AV1320" s="271"/>
      <c r="AW1320" s="270"/>
      <c r="AX1320" s="270"/>
      <c r="AY1320" s="270"/>
      <c r="AZ1320" s="270"/>
      <c r="BA1320" s="270"/>
      <c r="BB1320" s="270"/>
    </row>
    <row r="1321" spans="29:54" x14ac:dyDescent="0.25">
      <c r="AC1321" s="270"/>
      <c r="AD1321" s="271"/>
      <c r="AO1321" s="270"/>
      <c r="AP1321" s="271"/>
      <c r="AQ1321" s="270"/>
      <c r="AR1321" s="270"/>
      <c r="AU1321" s="270"/>
      <c r="AV1321" s="271"/>
      <c r="AW1321" s="270"/>
      <c r="AX1321" s="270"/>
      <c r="AY1321" s="270"/>
      <c r="AZ1321" s="270"/>
      <c r="BA1321" s="270"/>
      <c r="BB1321" s="27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N2543"/>
  <sheetViews>
    <sheetView workbookViewId="0">
      <pane ySplit="2" topLeftCell="A3" activePane="bottomLeft" state="frozen"/>
      <selection pane="bottomLeft" activeCell="P27" sqref="P27"/>
    </sheetView>
  </sheetViews>
  <sheetFormatPr defaultColWidth="10.7109375" defaultRowHeight="15" x14ac:dyDescent="0.25"/>
  <cols>
    <col min="1" max="2" width="10.7109375" style="4"/>
    <col min="3" max="12" width="10.7109375" style="5"/>
    <col min="13" max="13" width="10.7109375" style="90"/>
    <col min="14" max="25" width="10.7109375" style="133"/>
    <col min="26" max="36" width="10.7109375" style="9"/>
    <col min="37" max="37" width="10.7109375" style="8"/>
    <col min="38" max="38" width="10.7109375" style="121"/>
    <col min="39" max="39" width="10.7109375" style="120"/>
    <col min="40" max="42" width="10.7109375" style="122"/>
    <col min="43" max="47" width="10.7109375" style="123"/>
    <col min="48" max="50" width="10.7109375" style="126"/>
    <col min="51" max="51" width="10.7109375" style="120"/>
    <col min="61" max="61" width="11.140625" style="207" bestFit="1" customWidth="1"/>
    <col min="62" max="82" width="11.140625" style="207" customWidth="1"/>
    <col min="83" max="83" width="10.7109375" style="214"/>
    <col min="84" max="84" width="10.7109375" style="209"/>
    <col min="85" max="85" width="14.28515625" style="209" customWidth="1"/>
    <col min="86" max="88" width="6.7109375" style="209" customWidth="1"/>
    <col min="89" max="90" width="6.7109375" style="215" customWidth="1"/>
    <col min="91" max="91" width="10.7109375" style="169"/>
    <col min="92" max="92" width="10.7109375" style="209"/>
    <col min="93" max="93" width="20.7109375" style="209" customWidth="1"/>
    <col min="94" max="95" width="13.5703125" style="213" customWidth="1"/>
    <col min="97" max="97" width="20.7109375" customWidth="1"/>
    <col min="98" max="99" width="13.5703125" customWidth="1"/>
    <col min="101" max="101" width="17.7109375" bestFit="1" customWidth="1"/>
    <col min="102" max="102" width="9.42578125" customWidth="1"/>
    <col min="103" max="103" width="9.28515625" customWidth="1"/>
    <col min="104" max="104" width="11.5703125" customWidth="1"/>
    <col min="106" max="106" width="19.5703125" bestFit="1" customWidth="1"/>
    <col min="107" max="116" width="7.140625" customWidth="1"/>
  </cols>
  <sheetData>
    <row r="1" spans="1:104" x14ac:dyDescent="0.25">
      <c r="A1" s="4" t="s">
        <v>13</v>
      </c>
      <c r="B1" s="4" t="s">
        <v>16</v>
      </c>
      <c r="C1" s="5" t="s">
        <v>88</v>
      </c>
      <c r="D1" s="5" t="s">
        <v>91</v>
      </c>
      <c r="E1" s="5" t="s">
        <v>89</v>
      </c>
      <c r="F1" s="5" t="s">
        <v>92</v>
      </c>
      <c r="G1" s="5" t="s">
        <v>90</v>
      </c>
      <c r="H1" s="5" t="s">
        <v>95</v>
      </c>
      <c r="I1" s="5" t="s">
        <v>94</v>
      </c>
      <c r="J1" s="5" t="s">
        <v>97</v>
      </c>
      <c r="K1" s="5" t="s">
        <v>111</v>
      </c>
      <c r="L1" s="5" t="s">
        <v>93</v>
      </c>
      <c r="M1" s="90" t="s">
        <v>13</v>
      </c>
      <c r="N1" s="133" t="s">
        <v>29</v>
      </c>
      <c r="O1" s="133" t="s">
        <v>88</v>
      </c>
      <c r="P1" s="133" t="s">
        <v>91</v>
      </c>
      <c r="Q1" s="133" t="s">
        <v>89</v>
      </c>
      <c r="R1" s="133" t="s">
        <v>92</v>
      </c>
      <c r="S1" s="133" t="s">
        <v>90</v>
      </c>
      <c r="T1" s="133" t="s">
        <v>95</v>
      </c>
      <c r="U1" s="133" t="s">
        <v>94</v>
      </c>
      <c r="V1" s="133" t="s">
        <v>97</v>
      </c>
      <c r="W1" s="133" t="s">
        <v>111</v>
      </c>
      <c r="X1" s="133" t="s">
        <v>93</v>
      </c>
      <c r="Y1" s="133" t="s">
        <v>15</v>
      </c>
      <c r="Z1" s="9" t="s">
        <v>13</v>
      </c>
      <c r="AA1" s="9" t="s">
        <v>21</v>
      </c>
      <c r="AB1" s="9" t="s">
        <v>22</v>
      </c>
      <c r="AC1" s="9" t="s">
        <v>22</v>
      </c>
      <c r="AD1" s="9" t="s">
        <v>22</v>
      </c>
      <c r="AE1" s="9" t="s">
        <v>22</v>
      </c>
      <c r="AF1" s="9" t="s">
        <v>22</v>
      </c>
      <c r="AG1" s="9" t="s">
        <v>22</v>
      </c>
      <c r="AH1" s="9" t="s">
        <v>22</v>
      </c>
      <c r="AI1" s="9" t="s">
        <v>22</v>
      </c>
      <c r="AJ1" s="9" t="s">
        <v>22</v>
      </c>
      <c r="AK1" s="9" t="s">
        <v>22</v>
      </c>
      <c r="AL1" s="119" t="s">
        <v>13</v>
      </c>
      <c r="AM1" s="120">
        <v>2</v>
      </c>
      <c r="AN1" s="120">
        <v>3</v>
      </c>
      <c r="AO1" s="120">
        <v>4</v>
      </c>
      <c r="AP1" s="120">
        <v>5</v>
      </c>
      <c r="AQ1" s="120">
        <v>6</v>
      </c>
      <c r="AR1" s="120">
        <v>7</v>
      </c>
      <c r="AS1" s="120">
        <v>8</v>
      </c>
      <c r="AT1" s="120">
        <v>9</v>
      </c>
      <c r="AU1" s="120">
        <v>10</v>
      </c>
      <c r="AV1" s="120">
        <v>11</v>
      </c>
      <c r="AW1" s="120">
        <v>12</v>
      </c>
      <c r="AX1" s="126">
        <v>13</v>
      </c>
      <c r="AY1" s="120">
        <v>14</v>
      </c>
      <c r="BJ1" s="318" t="s">
        <v>206</v>
      </c>
      <c r="BK1" s="318" t="s">
        <v>207</v>
      </c>
      <c r="BL1" s="318" t="s">
        <v>208</v>
      </c>
      <c r="BM1" s="318" t="s">
        <v>209</v>
      </c>
      <c r="BN1" s="318" t="s">
        <v>210</v>
      </c>
      <c r="BO1" s="318" t="s">
        <v>211</v>
      </c>
      <c r="BP1" s="318" t="s">
        <v>212</v>
      </c>
      <c r="BQ1" s="318" t="s">
        <v>213</v>
      </c>
      <c r="BR1" s="318" t="s">
        <v>214</v>
      </c>
      <c r="BS1" s="318" t="s">
        <v>215</v>
      </c>
      <c r="BT1" s="318" t="s">
        <v>216</v>
      </c>
      <c r="BU1" s="318" t="s">
        <v>217</v>
      </c>
      <c r="BV1" s="318" t="s">
        <v>218</v>
      </c>
      <c r="BW1" s="318" t="s">
        <v>219</v>
      </c>
      <c r="BX1" s="276"/>
      <c r="BY1" s="276"/>
      <c r="BZ1" s="276"/>
      <c r="CA1" s="303"/>
      <c r="CB1" s="303"/>
      <c r="CC1" s="303"/>
      <c r="CD1" s="303"/>
      <c r="CE1" s="206"/>
      <c r="CF1" s="209" t="s">
        <v>220</v>
      </c>
      <c r="CI1" s="210" t="s">
        <v>221</v>
      </c>
      <c r="CK1" s="211" t="s">
        <v>240</v>
      </c>
      <c r="CL1" s="212"/>
    </row>
    <row r="2" spans="1:104" x14ac:dyDescent="0.25">
      <c r="A2" s="4" t="s">
        <v>40</v>
      </c>
      <c r="B2" s="4" t="s">
        <v>19</v>
      </c>
      <c r="C2" s="7">
        <v>0.1</v>
      </c>
      <c r="D2" s="7">
        <v>0.1</v>
      </c>
      <c r="E2" s="7">
        <v>0.1</v>
      </c>
      <c r="F2" s="7">
        <v>0.1</v>
      </c>
      <c r="G2" s="7">
        <v>0.1</v>
      </c>
      <c r="H2" s="7">
        <v>0.1</v>
      </c>
      <c r="I2" s="7">
        <v>0.1</v>
      </c>
      <c r="J2" s="7">
        <v>0.1</v>
      </c>
      <c r="K2" s="7">
        <v>0.1</v>
      </c>
      <c r="L2" s="7">
        <v>0.1</v>
      </c>
      <c r="M2" s="133" t="s">
        <v>40</v>
      </c>
      <c r="N2" s="133" t="s">
        <v>16</v>
      </c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1"/>
      <c r="Z2" s="8" t="s">
        <v>40</v>
      </c>
      <c r="AA2" s="9" t="s">
        <v>19</v>
      </c>
      <c r="AB2" s="11" t="s">
        <v>88</v>
      </c>
      <c r="AC2" s="11" t="s">
        <v>91</v>
      </c>
      <c r="AD2" s="11" t="s">
        <v>89</v>
      </c>
      <c r="AE2" s="11" t="s">
        <v>92</v>
      </c>
      <c r="AF2" s="11" t="s">
        <v>90</v>
      </c>
      <c r="AG2" s="11" t="s">
        <v>95</v>
      </c>
      <c r="AH2" s="11" t="s">
        <v>94</v>
      </c>
      <c r="AI2" s="11" t="s">
        <v>97</v>
      </c>
      <c r="AJ2" s="11" t="s">
        <v>111</v>
      </c>
      <c r="AK2" s="8" t="s">
        <v>93</v>
      </c>
      <c r="AL2" s="121" t="s">
        <v>40</v>
      </c>
      <c r="AM2" s="120" t="s">
        <v>19</v>
      </c>
      <c r="AN2" s="122" t="s">
        <v>18</v>
      </c>
      <c r="AO2" s="122" t="s">
        <v>98</v>
      </c>
      <c r="AP2" s="122" t="s">
        <v>41</v>
      </c>
      <c r="AQ2" s="123">
        <v>100</v>
      </c>
      <c r="AR2" s="123">
        <v>100</v>
      </c>
      <c r="AS2" s="123">
        <v>100</v>
      </c>
      <c r="AT2" s="123">
        <v>1</v>
      </c>
      <c r="AU2" s="123">
        <v>1</v>
      </c>
      <c r="AV2" s="120" t="s">
        <v>18</v>
      </c>
      <c r="AW2" s="120" t="s">
        <v>98</v>
      </c>
      <c r="AX2" s="120" t="s">
        <v>57</v>
      </c>
      <c r="AY2" s="120" t="s">
        <v>38</v>
      </c>
      <c r="AZ2" s="203" t="s">
        <v>19</v>
      </c>
      <c r="BA2" t="s">
        <v>240</v>
      </c>
      <c r="BB2" t="s">
        <v>260</v>
      </c>
      <c r="BC2" t="s">
        <v>204</v>
      </c>
      <c r="BD2" t="s">
        <v>205</v>
      </c>
      <c r="BE2" t="s">
        <v>204</v>
      </c>
      <c r="BF2" t="s">
        <v>205</v>
      </c>
      <c r="BG2" t="s">
        <v>204</v>
      </c>
      <c r="BH2" t="s">
        <v>205</v>
      </c>
      <c r="BJ2" s="318"/>
      <c r="BK2" s="318"/>
      <c r="BL2" s="318"/>
      <c r="BM2" s="318"/>
      <c r="BN2" s="318"/>
      <c r="BO2" s="318"/>
      <c r="BP2" s="318"/>
      <c r="BQ2" s="318"/>
      <c r="BR2" s="318"/>
      <c r="BS2" s="318"/>
      <c r="BT2" s="318"/>
      <c r="BU2" s="318"/>
      <c r="BV2" s="318"/>
      <c r="BW2" s="318"/>
      <c r="BX2" s="276"/>
      <c r="BY2" s="276"/>
      <c r="BZ2" s="276"/>
      <c r="CA2" s="303"/>
      <c r="CB2" s="303"/>
      <c r="CC2" s="303" t="s">
        <v>320</v>
      </c>
      <c r="CD2" s="303" t="s">
        <v>321</v>
      </c>
      <c r="CI2" s="210" t="s">
        <v>205</v>
      </c>
      <c r="CK2" s="211" t="s">
        <v>260</v>
      </c>
      <c r="CL2" s="212"/>
    </row>
    <row r="3" spans="1:104" x14ac:dyDescent="0.25">
      <c r="A3" s="118">
        <v>199</v>
      </c>
      <c r="B3" s="6">
        <v>37652</v>
      </c>
      <c r="C3" s="7">
        <v>0.1</v>
      </c>
      <c r="D3" s="7">
        <v>0.1</v>
      </c>
      <c r="E3" s="7">
        <v>0.1</v>
      </c>
      <c r="F3" s="7">
        <v>0.1</v>
      </c>
      <c r="G3" s="7">
        <v>0.1</v>
      </c>
      <c r="H3" s="7">
        <v>0.1</v>
      </c>
      <c r="I3" s="7">
        <v>0.1</v>
      </c>
      <c r="J3" s="7">
        <v>0.1</v>
      </c>
      <c r="K3" s="7">
        <v>0.1</v>
      </c>
      <c r="L3" s="7">
        <v>0.1</v>
      </c>
      <c r="M3" s="91">
        <v>199</v>
      </c>
      <c r="N3" s="132">
        <v>37652</v>
      </c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83">
        <v>199</v>
      </c>
      <c r="AA3" s="10">
        <v>37652</v>
      </c>
      <c r="AB3" s="8">
        <v>0</v>
      </c>
      <c r="AC3" s="8">
        <v>0</v>
      </c>
      <c r="AD3" s="8">
        <v>0</v>
      </c>
      <c r="AE3" s="8">
        <v>0</v>
      </c>
      <c r="AF3" s="8">
        <v>0</v>
      </c>
      <c r="AG3" s="8">
        <v>0</v>
      </c>
      <c r="AH3" s="8">
        <v>0</v>
      </c>
      <c r="AI3" s="8">
        <v>0</v>
      </c>
      <c r="AJ3" s="8">
        <v>0</v>
      </c>
      <c r="AK3" s="8">
        <v>0</v>
      </c>
      <c r="AL3" s="124">
        <v>199</v>
      </c>
      <c r="AM3" s="125">
        <v>37652</v>
      </c>
      <c r="AV3" s="123"/>
      <c r="AW3" s="123"/>
      <c r="AX3" s="123"/>
      <c r="AY3" s="82"/>
      <c r="AZ3" s="202">
        <v>37652</v>
      </c>
      <c r="BI3" s="208">
        <v>37652</v>
      </c>
      <c r="BJ3" s="318"/>
      <c r="BK3" s="318"/>
      <c r="BL3" s="318"/>
      <c r="BM3" s="318"/>
      <c r="BN3" s="318"/>
      <c r="BO3" s="318"/>
      <c r="BP3" s="318"/>
      <c r="BQ3" s="318"/>
      <c r="BR3" s="318"/>
      <c r="BS3" s="318"/>
      <c r="BT3" s="318"/>
      <c r="BU3" s="318"/>
      <c r="BV3" s="318"/>
      <c r="BW3" s="318"/>
      <c r="BX3" s="277">
        <v>37652</v>
      </c>
      <c r="BY3" s="204"/>
      <c r="BZ3" s="204"/>
      <c r="CA3" s="277">
        <v>37652</v>
      </c>
      <c r="CB3" s="204"/>
      <c r="CC3" s="204"/>
      <c r="CD3" s="204"/>
      <c r="CI3" s="215"/>
      <c r="CK3" s="216"/>
    </row>
    <row r="4" spans="1:104" x14ac:dyDescent="0.25">
      <c r="A4" s="118">
        <v>198</v>
      </c>
      <c r="B4" s="6">
        <v>37680</v>
      </c>
      <c r="C4" s="7">
        <v>0.1</v>
      </c>
      <c r="D4" s="7">
        <v>0.1</v>
      </c>
      <c r="E4" s="7">
        <v>0.1</v>
      </c>
      <c r="F4" s="7">
        <v>0.1</v>
      </c>
      <c r="G4" s="7">
        <v>0.1</v>
      </c>
      <c r="H4" s="7">
        <v>0.1</v>
      </c>
      <c r="I4" s="7">
        <v>0.1</v>
      </c>
      <c r="J4" s="7">
        <v>0.1</v>
      </c>
      <c r="K4" s="7">
        <v>0.1</v>
      </c>
      <c r="L4" s="7">
        <v>0.1</v>
      </c>
      <c r="M4" s="91">
        <v>198</v>
      </c>
      <c r="N4" s="132">
        <v>37680</v>
      </c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83">
        <v>198</v>
      </c>
      <c r="AA4" s="10">
        <v>37680</v>
      </c>
      <c r="AB4" s="8">
        <v>1.2332546021672108E-2</v>
      </c>
      <c r="AC4" s="8">
        <v>2.0546038624446039E-2</v>
      </c>
      <c r="AD4" s="8">
        <v>9.3200987930464052E-4</v>
      </c>
      <c r="AE4" s="8">
        <v>1.0800637525857137E-2</v>
      </c>
      <c r="AF4" s="8">
        <v>3.0268939607096534E-2</v>
      </c>
      <c r="AG4" s="8">
        <v>1.3981061374664705E-2</v>
      </c>
      <c r="AH4" s="8">
        <v>3.1194459466758806E-2</v>
      </c>
      <c r="AI4" s="8">
        <v>1.2932440077596086E-2</v>
      </c>
      <c r="AJ4" s="8">
        <v>1.6596700185491642E-3</v>
      </c>
      <c r="AK4" s="8">
        <v>6.7028906759400986E-3</v>
      </c>
      <c r="AL4" s="124">
        <v>198</v>
      </c>
      <c r="AM4" s="125">
        <v>37680</v>
      </c>
      <c r="AV4" s="123"/>
      <c r="AW4" s="123"/>
      <c r="AX4" s="123"/>
      <c r="AY4" s="82"/>
      <c r="AZ4" s="202">
        <v>37680</v>
      </c>
      <c r="BI4" s="208">
        <v>37680</v>
      </c>
      <c r="BJ4" s="318"/>
      <c r="BK4" s="318"/>
      <c r="BL4" s="318"/>
      <c r="BM4" s="318"/>
      <c r="BN4" s="318"/>
      <c r="BO4" s="318"/>
      <c r="BP4" s="318"/>
      <c r="BQ4" s="318"/>
      <c r="BR4" s="318"/>
      <c r="BS4" s="318"/>
      <c r="BT4" s="318"/>
      <c r="BU4" s="318"/>
      <c r="BV4" s="318"/>
      <c r="BW4" s="318"/>
      <c r="BX4" s="277">
        <v>37680</v>
      </c>
      <c r="BY4" s="204"/>
      <c r="BZ4" s="204"/>
      <c r="CA4" s="277">
        <v>37680</v>
      </c>
      <c r="CB4" s="204"/>
      <c r="CC4" s="204"/>
      <c r="CD4" s="204"/>
      <c r="CE4" s="217"/>
    </row>
    <row r="5" spans="1:104" x14ac:dyDescent="0.25">
      <c r="A5" s="118">
        <v>197</v>
      </c>
      <c r="B5" s="6">
        <v>37711</v>
      </c>
      <c r="C5" s="7">
        <v>0.1</v>
      </c>
      <c r="D5" s="7">
        <v>0.1</v>
      </c>
      <c r="E5" s="7">
        <v>0.1</v>
      </c>
      <c r="F5" s="7">
        <v>0.1</v>
      </c>
      <c r="G5" s="7">
        <v>0.1</v>
      </c>
      <c r="H5" s="7">
        <v>0.1</v>
      </c>
      <c r="I5" s="7">
        <v>0.1</v>
      </c>
      <c r="J5" s="7">
        <v>0.1</v>
      </c>
      <c r="K5" s="7">
        <v>0.1</v>
      </c>
      <c r="L5" s="7">
        <v>0.1</v>
      </c>
      <c r="M5" s="91">
        <v>197</v>
      </c>
      <c r="N5" s="132">
        <v>37711</v>
      </c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83">
        <v>197</v>
      </c>
      <c r="AA5" s="10">
        <v>37711</v>
      </c>
      <c r="AB5" s="8">
        <v>2.8763780789712756E-2</v>
      </c>
      <c r="AC5" s="8">
        <v>4.2756465072391059E-4</v>
      </c>
      <c r="AD5" s="8">
        <v>1.3035988640066609E-3</v>
      </c>
      <c r="AE5" s="8">
        <v>-4.1935754424238247E-5</v>
      </c>
      <c r="AF5" s="8">
        <v>-1.2573986066294895E-2</v>
      </c>
      <c r="AG5" s="8">
        <v>5.9775481481172399E-4</v>
      </c>
      <c r="AH5" s="8">
        <v>1.8023567144082708E-2</v>
      </c>
      <c r="AI5" s="8">
        <v>2.4972392236135565E-3</v>
      </c>
      <c r="AJ5" s="8">
        <v>1.2768031189083873E-2</v>
      </c>
      <c r="AK5" s="8">
        <v>8.6358768869310154E-5</v>
      </c>
      <c r="AL5" s="124">
        <v>197</v>
      </c>
      <c r="AM5" s="125">
        <v>37711</v>
      </c>
      <c r="AV5" s="123"/>
      <c r="AW5" s="123"/>
      <c r="AX5" s="123"/>
      <c r="AY5" s="82"/>
      <c r="AZ5" s="202">
        <v>37711</v>
      </c>
      <c r="BI5" s="208">
        <v>37711</v>
      </c>
      <c r="BJ5" s="204"/>
      <c r="BK5" s="204"/>
      <c r="BL5" s="204"/>
      <c r="BM5" s="204"/>
      <c r="BN5" s="204"/>
      <c r="BO5" s="204"/>
      <c r="BP5" s="204"/>
      <c r="BQ5" s="204"/>
      <c r="BR5" s="204"/>
      <c r="BS5" s="204"/>
      <c r="BT5" s="204"/>
      <c r="BU5" s="204"/>
      <c r="BV5" s="204"/>
      <c r="BW5" s="204"/>
      <c r="BX5" s="277">
        <v>37711</v>
      </c>
      <c r="BY5" s="204"/>
      <c r="BZ5" s="204"/>
      <c r="CA5" s="277">
        <v>37711</v>
      </c>
      <c r="CB5" s="204"/>
      <c r="CC5" s="204"/>
      <c r="CD5" s="204"/>
      <c r="CN5" s="215"/>
      <c r="CO5" s="249" t="s">
        <v>222</v>
      </c>
      <c r="CP5" s="250" t="s">
        <v>240</v>
      </c>
      <c r="CQ5" s="250" t="s">
        <v>260</v>
      </c>
      <c r="CS5" s="249" t="s">
        <v>244</v>
      </c>
      <c r="CT5" s="250" t="s">
        <v>241</v>
      </c>
      <c r="CU5" s="250" t="s">
        <v>245</v>
      </c>
      <c r="CW5" s="245" t="s">
        <v>244</v>
      </c>
      <c r="CX5" s="246" t="s">
        <v>240</v>
      </c>
      <c r="CY5" s="246" t="s">
        <v>260</v>
      </c>
      <c r="CZ5" s="246" t="s">
        <v>259</v>
      </c>
    </row>
    <row r="6" spans="1:104" x14ac:dyDescent="0.25">
      <c r="A6" s="118">
        <v>196</v>
      </c>
      <c r="B6" s="6">
        <v>37741</v>
      </c>
      <c r="C6" s="7">
        <v>0.1</v>
      </c>
      <c r="D6" s="7">
        <v>0.1</v>
      </c>
      <c r="E6" s="7">
        <v>0.1</v>
      </c>
      <c r="F6" s="7">
        <v>0.1</v>
      </c>
      <c r="G6" s="7">
        <v>0.1</v>
      </c>
      <c r="H6" s="7">
        <v>0.1</v>
      </c>
      <c r="I6" s="7">
        <v>0.1</v>
      </c>
      <c r="J6" s="7">
        <v>0.1</v>
      </c>
      <c r="K6" s="7">
        <v>0.1</v>
      </c>
      <c r="L6" s="7">
        <v>0.1</v>
      </c>
      <c r="M6" s="91">
        <v>196</v>
      </c>
      <c r="N6" s="132">
        <v>37741</v>
      </c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83">
        <v>196</v>
      </c>
      <c r="AA6" s="10">
        <v>37741</v>
      </c>
      <c r="AB6" s="8">
        <v>5.9329663100308183E-2</v>
      </c>
      <c r="AC6" s="8">
        <v>1.9961683000515817E-2</v>
      </c>
      <c r="AD6" s="8">
        <v>9.2992979030093181E-4</v>
      </c>
      <c r="AE6" s="8">
        <v>1.9878381211992924E-3</v>
      </c>
      <c r="AF6" s="8">
        <v>1.0153250373791334E-2</v>
      </c>
      <c r="AG6" s="8">
        <v>6.6153154487729182E-3</v>
      </c>
      <c r="AH6" s="8">
        <v>5.8776433261390926E-2</v>
      </c>
      <c r="AI6" s="8">
        <v>1.2827009198210115E-2</v>
      </c>
      <c r="AJ6" s="8">
        <v>4.9850832451159732E-2</v>
      </c>
      <c r="AK6" s="8">
        <v>4.1794034851390105E-3</v>
      </c>
      <c r="AL6" s="124">
        <v>196</v>
      </c>
      <c r="AM6" s="125">
        <v>37741</v>
      </c>
      <c r="AV6" s="123"/>
      <c r="AW6" s="123"/>
      <c r="AX6" s="123"/>
      <c r="AY6" s="82"/>
      <c r="AZ6" s="202">
        <v>37741</v>
      </c>
      <c r="BI6" s="208">
        <v>37741</v>
      </c>
      <c r="BJ6" s="204"/>
      <c r="BK6" s="204"/>
      <c r="BL6" s="204"/>
      <c r="BM6" s="204"/>
      <c r="BN6" s="204"/>
      <c r="BO6" s="204"/>
      <c r="BP6" s="204"/>
      <c r="BQ6" s="204"/>
      <c r="BR6" s="204"/>
      <c r="BS6" s="204"/>
      <c r="BT6" s="204"/>
      <c r="BU6" s="204"/>
      <c r="BV6" s="204"/>
      <c r="BW6" s="204"/>
      <c r="BX6" s="277">
        <v>37741</v>
      </c>
      <c r="BY6" s="204"/>
      <c r="BZ6" s="204"/>
      <c r="CA6" s="277">
        <v>37741</v>
      </c>
      <c r="CB6" s="204"/>
      <c r="CC6" s="204"/>
      <c r="CD6" s="204"/>
      <c r="CN6" s="220">
        <v>37986</v>
      </c>
      <c r="CO6" s="249" t="s">
        <v>223</v>
      </c>
      <c r="CP6" s="251">
        <v>7.2976112066612808</v>
      </c>
      <c r="CQ6" s="251">
        <v>4.0741010171243763</v>
      </c>
      <c r="CS6" s="249" t="s">
        <v>257</v>
      </c>
      <c r="CT6" s="250" t="s">
        <v>249</v>
      </c>
      <c r="CU6" s="251">
        <v>20.549242424242426</v>
      </c>
      <c r="CW6" s="247" t="s">
        <v>198</v>
      </c>
      <c r="CX6" s="248">
        <v>14.772727272727273</v>
      </c>
      <c r="CY6" s="248">
        <v>0.41</v>
      </c>
      <c r="CZ6" s="248">
        <v>14.362727272727273</v>
      </c>
    </row>
    <row r="7" spans="1:104" x14ac:dyDescent="0.25">
      <c r="A7" s="118">
        <v>195</v>
      </c>
      <c r="B7" s="6">
        <v>37771</v>
      </c>
      <c r="C7" s="7">
        <v>0.1</v>
      </c>
      <c r="D7" s="7">
        <v>0.1</v>
      </c>
      <c r="E7" s="7">
        <v>0.1</v>
      </c>
      <c r="F7" s="7">
        <v>0.1</v>
      </c>
      <c r="G7" s="7">
        <v>0.1</v>
      </c>
      <c r="H7" s="7">
        <v>0.1</v>
      </c>
      <c r="I7" s="7">
        <v>0.1</v>
      </c>
      <c r="J7" s="7">
        <v>0.1</v>
      </c>
      <c r="K7" s="7">
        <v>0.1</v>
      </c>
      <c r="L7" s="7">
        <v>0.1</v>
      </c>
      <c r="M7" s="91">
        <v>195</v>
      </c>
      <c r="N7" s="132">
        <v>37771</v>
      </c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83">
        <v>195</v>
      </c>
      <c r="AA7" s="10">
        <v>37771</v>
      </c>
      <c r="AB7" s="8">
        <v>1.0328653843011182E-2</v>
      </c>
      <c r="AC7" s="8">
        <v>3.2408845606455738E-2</v>
      </c>
      <c r="AD7" s="8">
        <v>1.0219724067450642E-3</v>
      </c>
      <c r="AE7" s="8">
        <v>1.5519579447857978E-2</v>
      </c>
      <c r="AF7" s="8">
        <v>5.6230139440127891E-2</v>
      </c>
      <c r="AG7" s="8">
        <v>2.3414689885351336E-2</v>
      </c>
      <c r="AH7" s="8">
        <v>4.0943376617293303E-2</v>
      </c>
      <c r="AI7" s="8">
        <v>3.5544903132756378E-2</v>
      </c>
      <c r="AJ7" s="8">
        <v>4.1708680905674145E-2</v>
      </c>
      <c r="AK7" s="8">
        <v>8.2552240089417417E-4</v>
      </c>
      <c r="AL7" s="124">
        <v>195</v>
      </c>
      <c r="AM7" s="125">
        <v>37771</v>
      </c>
      <c r="AV7" s="123"/>
      <c r="AW7" s="123"/>
      <c r="AX7" s="123"/>
      <c r="AY7" s="82"/>
      <c r="AZ7" s="202">
        <v>37771</v>
      </c>
      <c r="BI7" s="208">
        <v>37771</v>
      </c>
      <c r="BJ7" s="204"/>
      <c r="BK7" s="204"/>
      <c r="BL7" s="204"/>
      <c r="BM7" s="204"/>
      <c r="BN7" s="204"/>
      <c r="BO7" s="204"/>
      <c r="BP7" s="204"/>
      <c r="BQ7" s="204"/>
      <c r="BR7" s="204"/>
      <c r="BS7" s="204"/>
      <c r="BT7" s="204"/>
      <c r="BU7" s="204"/>
      <c r="BV7" s="204"/>
      <c r="BW7" s="204"/>
      <c r="BX7" s="277">
        <v>37771</v>
      </c>
      <c r="BY7" s="204"/>
      <c r="BZ7" s="204"/>
      <c r="CA7" s="277">
        <v>37771</v>
      </c>
      <c r="CB7" s="204"/>
      <c r="CC7" s="204"/>
      <c r="CD7" s="204"/>
      <c r="CN7" s="215"/>
      <c r="CO7" s="249" t="s">
        <v>224</v>
      </c>
      <c r="CP7" s="252">
        <v>3.7950648071451898</v>
      </c>
      <c r="CQ7" s="252">
        <v>3.1817362878662241</v>
      </c>
      <c r="CS7" s="249" t="s">
        <v>179</v>
      </c>
      <c r="CT7" s="250" t="s">
        <v>250</v>
      </c>
      <c r="CU7" s="251">
        <v>16.90340909090909</v>
      </c>
      <c r="CW7" s="247" t="s">
        <v>257</v>
      </c>
      <c r="CX7" s="248">
        <v>20.549242424242422</v>
      </c>
      <c r="CY7" s="248">
        <v>7.4464920000000001</v>
      </c>
      <c r="CZ7" s="248">
        <v>13.102750424242423</v>
      </c>
    </row>
    <row r="8" spans="1:104" x14ac:dyDescent="0.25">
      <c r="A8" s="118">
        <v>194</v>
      </c>
      <c r="B8" s="6">
        <v>37802</v>
      </c>
      <c r="C8" s="7">
        <v>0.1</v>
      </c>
      <c r="D8" s="7">
        <v>0.1</v>
      </c>
      <c r="E8" s="7">
        <v>0.1</v>
      </c>
      <c r="F8" s="7">
        <v>0.1</v>
      </c>
      <c r="G8" s="7">
        <v>0.1</v>
      </c>
      <c r="H8" s="7">
        <v>0.1</v>
      </c>
      <c r="I8" s="7">
        <v>0.1</v>
      </c>
      <c r="J8" s="7">
        <v>0.1</v>
      </c>
      <c r="K8" s="7">
        <v>0.1</v>
      </c>
      <c r="L8" s="7">
        <v>0.1</v>
      </c>
      <c r="M8" s="91">
        <v>194</v>
      </c>
      <c r="N8" s="132">
        <v>37802</v>
      </c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83">
        <v>194</v>
      </c>
      <c r="AA8" s="10">
        <v>37802</v>
      </c>
      <c r="AB8" s="8">
        <v>2.8760453567557853E-2</v>
      </c>
      <c r="AC8" s="8">
        <v>-2.2882334417969608E-3</v>
      </c>
      <c r="AD8" s="8">
        <v>1.4385818367441683E-3</v>
      </c>
      <c r="AE8" s="8">
        <v>-1.5991295459791832E-3</v>
      </c>
      <c r="AF8" s="8">
        <v>-1.525612951640487E-2</v>
      </c>
      <c r="AG8" s="8">
        <v>-4.2563694609607516E-3</v>
      </c>
      <c r="AH8" s="8">
        <v>4.2877994864540803E-3</v>
      </c>
      <c r="AI8" s="8">
        <v>-1.0843486307059003E-2</v>
      </c>
      <c r="AJ8" s="8">
        <v>1.1175642379443795E-2</v>
      </c>
      <c r="AK8" s="8">
        <v>1.6324987541458391E-3</v>
      </c>
      <c r="AL8" s="124">
        <v>194</v>
      </c>
      <c r="AM8" s="125">
        <v>37802</v>
      </c>
      <c r="AV8" s="123"/>
      <c r="AW8" s="123"/>
      <c r="AX8" s="123"/>
      <c r="AY8" s="82"/>
      <c r="AZ8" s="202">
        <v>37802</v>
      </c>
      <c r="BI8" s="208">
        <v>37802</v>
      </c>
      <c r="BJ8" s="204"/>
      <c r="BK8" s="204"/>
      <c r="BL8" s="204"/>
      <c r="BM8" s="204"/>
      <c r="BN8" s="204"/>
      <c r="BO8" s="204"/>
      <c r="BP8" s="204"/>
      <c r="BQ8" s="204"/>
      <c r="BR8" s="204"/>
      <c r="BS8" s="204"/>
      <c r="BT8" s="204"/>
      <c r="BU8" s="204"/>
      <c r="BV8" s="204"/>
      <c r="BW8" s="204"/>
      <c r="BX8" s="277">
        <v>37802</v>
      </c>
      <c r="BY8" s="204"/>
      <c r="BZ8" s="204"/>
      <c r="CA8" s="277">
        <v>37802</v>
      </c>
      <c r="CB8" s="204"/>
      <c r="CC8" s="204"/>
      <c r="CD8" s="204"/>
      <c r="CN8" s="215"/>
      <c r="CO8" s="249" t="s">
        <v>225</v>
      </c>
      <c r="CP8" s="251">
        <v>-4.5874923723492778</v>
      </c>
      <c r="CQ8" s="251">
        <v>-3.8288256379014785</v>
      </c>
      <c r="CS8" s="249" t="s">
        <v>198</v>
      </c>
      <c r="CT8" s="250" t="s">
        <v>253</v>
      </c>
      <c r="CU8" s="251">
        <v>14.772727272727273</v>
      </c>
      <c r="CW8" s="247" t="s">
        <v>179</v>
      </c>
      <c r="CX8" s="248">
        <v>16.903409090909093</v>
      </c>
      <c r="CY8" s="248">
        <v>5.54</v>
      </c>
      <c r="CZ8" s="248">
        <v>11.363409090909094</v>
      </c>
    </row>
    <row r="9" spans="1:104" x14ac:dyDescent="0.25">
      <c r="A9" s="118">
        <v>193</v>
      </c>
      <c r="B9" s="6">
        <v>37833</v>
      </c>
      <c r="C9" s="7">
        <v>0.1</v>
      </c>
      <c r="D9" s="7">
        <v>0.1</v>
      </c>
      <c r="E9" s="7">
        <v>0.1</v>
      </c>
      <c r="F9" s="7">
        <v>0.1</v>
      </c>
      <c r="G9" s="7">
        <v>0.1</v>
      </c>
      <c r="H9" s="7">
        <v>0.1</v>
      </c>
      <c r="I9" s="7">
        <v>0.1</v>
      </c>
      <c r="J9" s="7">
        <v>0.1</v>
      </c>
      <c r="K9" s="7">
        <v>0.1</v>
      </c>
      <c r="L9" s="7">
        <v>0.1</v>
      </c>
      <c r="M9" s="91">
        <v>193</v>
      </c>
      <c r="N9" s="132">
        <v>37833</v>
      </c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83">
        <v>193</v>
      </c>
      <c r="AA9" s="10">
        <v>37833</v>
      </c>
      <c r="AB9" s="8">
        <v>-1.0990738848095094E-2</v>
      </c>
      <c r="AC9" s="8">
        <v>-4.3435873697204364E-2</v>
      </c>
      <c r="AD9" s="8">
        <v>4.633920296570615E-4</v>
      </c>
      <c r="AE9" s="8">
        <v>-2.1887023001601724E-2</v>
      </c>
      <c r="AF9" s="8">
        <v>-8.9434650455927023E-2</v>
      </c>
      <c r="AG9" s="8">
        <v>-3.4996995222592808E-2</v>
      </c>
      <c r="AH9" s="8">
        <v>-3.0494976639047433E-2</v>
      </c>
      <c r="AI9" s="8">
        <v>-2.9136609598729546E-2</v>
      </c>
      <c r="AJ9" s="8">
        <v>5.5695761900618201E-3</v>
      </c>
      <c r="AK9" s="8">
        <v>-1.8734559429041897E-2</v>
      </c>
      <c r="AL9" s="124">
        <v>193</v>
      </c>
      <c r="AM9" s="125">
        <v>37833</v>
      </c>
      <c r="AV9" s="123"/>
      <c r="AW9" s="123"/>
      <c r="AX9" s="123"/>
      <c r="AY9" s="82"/>
      <c r="AZ9" s="202">
        <v>37833</v>
      </c>
      <c r="BI9" s="208">
        <v>37833</v>
      </c>
      <c r="BJ9" s="204"/>
      <c r="BK9" s="204"/>
      <c r="BL9" s="204"/>
      <c r="BM9" s="204"/>
      <c r="BN9" s="204"/>
      <c r="BO9" s="204"/>
      <c r="BP9" s="204"/>
      <c r="BQ9" s="204"/>
      <c r="BR9" s="204"/>
      <c r="BS9" s="204"/>
      <c r="BT9" s="204"/>
      <c r="BU9" s="204"/>
      <c r="BV9" s="204"/>
      <c r="BW9" s="204"/>
      <c r="BX9" s="277">
        <v>37833</v>
      </c>
      <c r="BY9" s="204"/>
      <c r="BZ9" s="204"/>
      <c r="CA9" s="277">
        <v>37833</v>
      </c>
      <c r="CB9" s="204"/>
      <c r="CC9" s="204"/>
      <c r="CD9" s="204"/>
      <c r="CO9" s="249" t="s">
        <v>226</v>
      </c>
      <c r="CP9" s="253">
        <v>1.5288676747836922</v>
      </c>
      <c r="CQ9" s="253">
        <v>0.8584631452911401</v>
      </c>
      <c r="CS9" s="249" t="s">
        <v>242</v>
      </c>
      <c r="CT9" s="250" t="s">
        <v>243</v>
      </c>
      <c r="CU9" s="251">
        <v>10.085227272727273</v>
      </c>
      <c r="CW9" s="247" t="s">
        <v>180</v>
      </c>
      <c r="CX9" s="248">
        <v>9.8958333333333321</v>
      </c>
      <c r="CY9" s="248">
        <v>0</v>
      </c>
      <c r="CZ9" s="248">
        <v>9.8958333333333321</v>
      </c>
    </row>
    <row r="10" spans="1:104" x14ac:dyDescent="0.25">
      <c r="A10" s="118">
        <v>192</v>
      </c>
      <c r="B10" s="6">
        <v>37862</v>
      </c>
      <c r="C10" s="7">
        <v>0.1</v>
      </c>
      <c r="D10" s="7">
        <v>0.1</v>
      </c>
      <c r="E10" s="7">
        <v>0.1</v>
      </c>
      <c r="F10" s="7">
        <v>0.1</v>
      </c>
      <c r="G10" s="7">
        <v>0.1</v>
      </c>
      <c r="H10" s="7">
        <v>0.1</v>
      </c>
      <c r="I10" s="7">
        <v>0.1</v>
      </c>
      <c r="J10" s="7">
        <v>0.1</v>
      </c>
      <c r="K10" s="7">
        <v>0.1</v>
      </c>
      <c r="L10" s="7">
        <v>0.1</v>
      </c>
      <c r="M10" s="91">
        <v>192</v>
      </c>
      <c r="N10" s="132">
        <v>37862</v>
      </c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83">
        <v>192</v>
      </c>
      <c r="AA10" s="10">
        <v>37862</v>
      </c>
      <c r="AB10" s="8">
        <v>1.1494435612082743E-2</v>
      </c>
      <c r="AC10" s="8">
        <v>8.3146973640797484E-3</v>
      </c>
      <c r="AD10" s="8">
        <v>8.3371931449738312E-4</v>
      </c>
      <c r="AE10" s="8">
        <v>1.4096276725950041E-3</v>
      </c>
      <c r="AF10" s="8">
        <v>1.5944002079514075E-2</v>
      </c>
      <c r="AG10" s="8">
        <v>7.4666336796371802E-3</v>
      </c>
      <c r="AH10" s="8">
        <v>2.1739036245014276E-2</v>
      </c>
      <c r="AI10" s="8">
        <v>-2.2881505167061666E-3</v>
      </c>
      <c r="AJ10" s="8">
        <v>1.3846819558632761E-2</v>
      </c>
      <c r="AK10" s="8">
        <v>7.1158822295265267E-3</v>
      </c>
      <c r="AL10" s="124">
        <v>192</v>
      </c>
      <c r="AM10" s="125">
        <v>37862</v>
      </c>
      <c r="AV10" s="123"/>
      <c r="AW10" s="123"/>
      <c r="AX10" s="123"/>
      <c r="AY10" s="82"/>
      <c r="AZ10" s="202">
        <v>37862</v>
      </c>
      <c r="BI10" s="208">
        <v>37862</v>
      </c>
      <c r="BJ10" s="204"/>
      <c r="BK10" s="204"/>
      <c r="BL10" s="204"/>
      <c r="BM10" s="204"/>
      <c r="BN10" s="204"/>
      <c r="BO10" s="204"/>
      <c r="BP10" s="204"/>
      <c r="BQ10" s="204"/>
      <c r="BR10" s="204"/>
      <c r="BS10" s="204"/>
      <c r="BT10" s="204"/>
      <c r="BU10" s="204"/>
      <c r="BV10" s="204"/>
      <c r="BW10" s="204"/>
      <c r="BX10" s="277">
        <v>37862</v>
      </c>
      <c r="BY10" s="204"/>
      <c r="BZ10" s="204"/>
      <c r="CA10" s="277">
        <v>37862</v>
      </c>
      <c r="CB10" s="204"/>
      <c r="CC10" s="204"/>
      <c r="CD10" s="204"/>
      <c r="CO10" s="249" t="s">
        <v>227</v>
      </c>
      <c r="CP10" s="253">
        <v>2.1314187199056787</v>
      </c>
      <c r="CQ10" s="253">
        <v>1.2097383464097258</v>
      </c>
      <c r="CS10" s="249" t="s">
        <v>258</v>
      </c>
      <c r="CT10" s="250" t="s">
        <v>254</v>
      </c>
      <c r="CU10" s="251">
        <v>10.085227272727273</v>
      </c>
      <c r="CW10" s="247" t="s">
        <v>242</v>
      </c>
      <c r="CX10" s="248">
        <v>10.085227272727273</v>
      </c>
      <c r="CY10" s="248">
        <v>3.4503490000000063</v>
      </c>
      <c r="CZ10" s="248">
        <v>6.634878272727267</v>
      </c>
    </row>
    <row r="11" spans="1:104" x14ac:dyDescent="0.25">
      <c r="A11" s="118">
        <v>191</v>
      </c>
      <c r="B11" s="6">
        <v>37894</v>
      </c>
      <c r="C11" s="7">
        <v>0.1</v>
      </c>
      <c r="D11" s="7">
        <v>0.1</v>
      </c>
      <c r="E11" s="7">
        <v>0.1</v>
      </c>
      <c r="F11" s="7">
        <v>0.1</v>
      </c>
      <c r="G11" s="7">
        <v>0.1</v>
      </c>
      <c r="H11" s="7">
        <v>0.1</v>
      </c>
      <c r="I11" s="7">
        <v>0.1</v>
      </c>
      <c r="J11" s="7">
        <v>0.1</v>
      </c>
      <c r="K11" s="7">
        <v>0.1</v>
      </c>
      <c r="L11" s="7">
        <v>0.1</v>
      </c>
      <c r="M11" s="91">
        <v>191</v>
      </c>
      <c r="N11" s="132">
        <v>37894</v>
      </c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83">
        <v>191</v>
      </c>
      <c r="AA11" s="10">
        <v>37894</v>
      </c>
      <c r="AB11" s="8">
        <v>2.7332882762522992E-2</v>
      </c>
      <c r="AC11" s="8">
        <v>3.5805961358066796E-2</v>
      </c>
      <c r="AD11" s="8">
        <v>1.2958163643095322E-3</v>
      </c>
      <c r="AE11" s="8">
        <v>2.0710059171597628E-2</v>
      </c>
      <c r="AF11" s="8">
        <v>5.2061323400538484E-2</v>
      </c>
      <c r="AG11" s="8">
        <v>2.9390382695863249E-2</v>
      </c>
      <c r="AH11" s="8">
        <v>3.0482726568025864E-2</v>
      </c>
      <c r="AI11" s="8">
        <v>4.8061777576793974E-2</v>
      </c>
      <c r="AJ11" s="8">
        <v>7.4263764404609578E-3</v>
      </c>
      <c r="AK11" s="8">
        <v>1.7039043105393947E-2</v>
      </c>
      <c r="AL11" s="124">
        <v>191</v>
      </c>
      <c r="AM11" s="125">
        <v>37894</v>
      </c>
      <c r="AV11" s="123"/>
      <c r="AW11" s="123"/>
      <c r="AX11" s="123"/>
      <c r="AY11" s="82"/>
      <c r="AZ11" s="202">
        <v>37894</v>
      </c>
      <c r="BI11" s="208">
        <v>37894</v>
      </c>
      <c r="BJ11" s="204"/>
      <c r="BK11" s="204"/>
      <c r="BL11" s="204"/>
      <c r="BM11" s="204"/>
      <c r="BN11" s="204"/>
      <c r="BO11" s="204"/>
      <c r="BP11" s="204"/>
      <c r="BQ11" s="204"/>
      <c r="BR11" s="204"/>
      <c r="BS11" s="204"/>
      <c r="BT11" s="204"/>
      <c r="BU11" s="204"/>
      <c r="BV11" s="204"/>
      <c r="BW11" s="204"/>
      <c r="BX11" s="277">
        <v>37894</v>
      </c>
      <c r="BY11" s="204"/>
      <c r="BZ11" s="204"/>
      <c r="CA11" s="277">
        <v>37894</v>
      </c>
      <c r="CB11" s="204"/>
      <c r="CC11" s="204"/>
      <c r="CD11" s="204"/>
      <c r="CO11" s="249" t="s">
        <v>228</v>
      </c>
      <c r="CP11" s="253">
        <v>0.78496639533096313</v>
      </c>
      <c r="CQ11" s="253">
        <v>1</v>
      </c>
      <c r="CS11" s="249" t="s">
        <v>255</v>
      </c>
      <c r="CT11" s="250" t="s">
        <v>246</v>
      </c>
      <c r="CU11" s="251">
        <v>9.8958333333333321</v>
      </c>
      <c r="CW11" s="247" t="s">
        <v>181</v>
      </c>
      <c r="CX11" s="248">
        <v>1.5625</v>
      </c>
      <c r="CY11" s="248">
        <v>0</v>
      </c>
      <c r="CZ11" s="248">
        <v>1.5625</v>
      </c>
    </row>
    <row r="12" spans="1:104" x14ac:dyDescent="0.25">
      <c r="A12" s="118">
        <v>190</v>
      </c>
      <c r="B12" s="6">
        <v>37925</v>
      </c>
      <c r="C12" s="7">
        <v>0.1</v>
      </c>
      <c r="D12" s="7">
        <v>0.1</v>
      </c>
      <c r="E12" s="7">
        <v>0.1</v>
      </c>
      <c r="F12" s="7">
        <v>0.1</v>
      </c>
      <c r="G12" s="7">
        <v>0.1</v>
      </c>
      <c r="H12" s="7">
        <v>0.1</v>
      </c>
      <c r="I12" s="7">
        <v>0.1</v>
      </c>
      <c r="J12" s="7">
        <v>0.1</v>
      </c>
      <c r="K12" s="7">
        <v>0.1</v>
      </c>
      <c r="L12" s="7">
        <v>0.1</v>
      </c>
      <c r="M12" s="91">
        <v>190</v>
      </c>
      <c r="N12" s="132">
        <v>37925</v>
      </c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83">
        <v>190</v>
      </c>
      <c r="AA12" s="10">
        <v>37925</v>
      </c>
      <c r="AB12" s="8">
        <v>2.0195220464490182E-2</v>
      </c>
      <c r="AC12" s="8">
        <v>-1.0516487296673094E-2</v>
      </c>
      <c r="AD12" s="8">
        <v>6.0085043446100883E-4</v>
      </c>
      <c r="AE12" s="8">
        <v>-9.7857054378794883E-3</v>
      </c>
      <c r="AF12" s="8">
        <v>-2.7820908659565546E-2</v>
      </c>
      <c r="AG12" s="8">
        <v>-5.0301714296147049E-3</v>
      </c>
      <c r="AH12" s="8">
        <v>8.2499613180184728E-3</v>
      </c>
      <c r="AI12" s="8">
        <v>-5.5776415000354795E-3</v>
      </c>
      <c r="AJ12" s="8">
        <v>3.2197932553804431E-2</v>
      </c>
      <c r="AK12" s="8">
        <v>-3.4650803540184905E-3</v>
      </c>
      <c r="AL12" s="124">
        <v>190</v>
      </c>
      <c r="AM12" s="125">
        <v>37925</v>
      </c>
      <c r="AV12" s="123"/>
      <c r="AW12" s="123"/>
      <c r="AX12" s="123"/>
      <c r="AY12" s="82"/>
      <c r="AZ12" s="202">
        <v>37925</v>
      </c>
      <c r="BI12" s="208">
        <v>37925</v>
      </c>
      <c r="BJ12" s="204"/>
      <c r="BK12" s="204"/>
      <c r="BL12" s="204"/>
      <c r="BM12" s="204"/>
      <c r="BN12" s="204"/>
      <c r="BO12" s="204"/>
      <c r="BP12" s="204"/>
      <c r="BQ12" s="204"/>
      <c r="BR12" s="204"/>
      <c r="BS12" s="204"/>
      <c r="BT12" s="204"/>
      <c r="BU12" s="204"/>
      <c r="BV12" s="204"/>
      <c r="BW12" s="204"/>
      <c r="BX12" s="277">
        <v>37925</v>
      </c>
      <c r="BY12" s="204"/>
      <c r="BZ12" s="204"/>
      <c r="CA12" s="277">
        <v>37925</v>
      </c>
      <c r="CB12" s="204"/>
      <c r="CC12" s="204"/>
      <c r="CD12" s="204"/>
      <c r="CN12" s="215">
        <v>115</v>
      </c>
      <c r="CO12" s="249" t="s">
        <v>229</v>
      </c>
      <c r="CP12" s="253">
        <v>1.3245163241634466</v>
      </c>
      <c r="CQ12" s="253">
        <v>0</v>
      </c>
      <c r="CS12" s="249" t="s">
        <v>180</v>
      </c>
      <c r="CT12" s="250" t="s">
        <v>251</v>
      </c>
      <c r="CU12" s="251">
        <v>9.8958333333333321</v>
      </c>
      <c r="CW12" s="247" t="s">
        <v>256</v>
      </c>
      <c r="CX12" s="248">
        <v>3.125</v>
      </c>
      <c r="CY12" s="248">
        <v>9.7995359999999998</v>
      </c>
      <c r="CZ12" s="248">
        <v>-6.6745359999999998</v>
      </c>
    </row>
    <row r="13" spans="1:104" x14ac:dyDescent="0.25">
      <c r="A13" s="118">
        <v>189</v>
      </c>
      <c r="B13" s="6">
        <v>37953</v>
      </c>
      <c r="C13" s="7">
        <v>0.1</v>
      </c>
      <c r="D13" s="7">
        <v>0.1</v>
      </c>
      <c r="E13" s="7">
        <v>0.1</v>
      </c>
      <c r="F13" s="7">
        <v>0.1</v>
      </c>
      <c r="G13" s="7">
        <v>0.1</v>
      </c>
      <c r="H13" s="7">
        <v>0.1</v>
      </c>
      <c r="I13" s="7">
        <v>0.1</v>
      </c>
      <c r="J13" s="7">
        <v>0.1</v>
      </c>
      <c r="K13" s="7">
        <v>0.1</v>
      </c>
      <c r="L13" s="7">
        <v>0.1</v>
      </c>
      <c r="M13" s="91">
        <v>189</v>
      </c>
      <c r="N13" s="132">
        <v>37953</v>
      </c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83">
        <v>189</v>
      </c>
      <c r="AA13" s="10">
        <v>37953</v>
      </c>
      <c r="AB13" s="8">
        <v>1.5161512852043924E-2</v>
      </c>
      <c r="AC13" s="8">
        <v>5.0799957430203158E-3</v>
      </c>
      <c r="AD13" s="8">
        <v>7.8525567000786722E-4</v>
      </c>
      <c r="AE13" s="8">
        <v>-2.6686681677923207E-4</v>
      </c>
      <c r="AF13" s="8">
        <v>4.8374136706625936E-3</v>
      </c>
      <c r="AG13" s="8">
        <v>1.04302037977273E-2</v>
      </c>
      <c r="AH13" s="8">
        <v>1.3141941347090569E-2</v>
      </c>
      <c r="AI13" s="8">
        <v>1.3028310245060792E-2</v>
      </c>
      <c r="AJ13" s="8">
        <v>1.9208668527335382E-2</v>
      </c>
      <c r="AK13" s="8">
        <v>2.0897030737474509E-3</v>
      </c>
      <c r="AL13" s="124">
        <v>189</v>
      </c>
      <c r="AM13" s="125">
        <v>37953</v>
      </c>
      <c r="AV13" s="127"/>
      <c r="AW13" s="127"/>
      <c r="AX13" s="127"/>
      <c r="AY13" s="82"/>
      <c r="AZ13" s="202">
        <v>37953</v>
      </c>
      <c r="BI13" s="208">
        <v>37953</v>
      </c>
      <c r="BJ13" s="204"/>
      <c r="BK13" s="204"/>
      <c r="BL13" s="204"/>
      <c r="BM13" s="204"/>
      <c r="BN13" s="204"/>
      <c r="BO13" s="204"/>
      <c r="BP13" s="204"/>
      <c r="BQ13" s="204"/>
      <c r="BR13" s="204"/>
      <c r="BS13" s="204"/>
      <c r="BT13" s="204"/>
      <c r="BU13" s="204"/>
      <c r="BV13" s="204"/>
      <c r="BW13" s="204"/>
      <c r="BX13" s="277">
        <v>37953</v>
      </c>
      <c r="BY13" s="204"/>
      <c r="BZ13" s="204"/>
      <c r="CA13" s="277">
        <v>37953</v>
      </c>
      <c r="CB13" s="204"/>
      <c r="CC13" s="204"/>
      <c r="CD13" s="204"/>
      <c r="CM13" s="150"/>
      <c r="CN13" s="215">
        <v>166</v>
      </c>
      <c r="CO13" s="249" t="s">
        <v>230</v>
      </c>
      <c r="CP13" s="253">
        <v>0.63216750824414947</v>
      </c>
      <c r="CQ13" s="253">
        <v>0</v>
      </c>
      <c r="CS13" s="249" t="s">
        <v>261</v>
      </c>
      <c r="CT13" s="250" t="s">
        <v>248</v>
      </c>
      <c r="CU13" s="251">
        <v>3.125</v>
      </c>
      <c r="CW13" s="247" t="s">
        <v>255</v>
      </c>
      <c r="CX13" s="248">
        <v>9.8958333333333321</v>
      </c>
      <c r="CY13" s="248">
        <v>21.679650999999993</v>
      </c>
      <c r="CZ13" s="248">
        <v>-11.783817666666661</v>
      </c>
    </row>
    <row r="14" spans="1:104" x14ac:dyDescent="0.25">
      <c r="A14" s="118">
        <v>188</v>
      </c>
      <c r="B14" s="6">
        <v>37986</v>
      </c>
      <c r="C14" s="7">
        <v>0.1</v>
      </c>
      <c r="D14" s="7">
        <v>0.1</v>
      </c>
      <c r="E14" s="7">
        <v>0.1</v>
      </c>
      <c r="F14" s="7">
        <v>0.1</v>
      </c>
      <c r="G14" s="7">
        <v>0.1</v>
      </c>
      <c r="H14" s="7">
        <v>0.1</v>
      </c>
      <c r="I14" s="7">
        <v>0.1</v>
      </c>
      <c r="J14" s="7">
        <v>0.1</v>
      </c>
      <c r="K14" s="7">
        <v>0.1</v>
      </c>
      <c r="L14" s="7">
        <v>0.1</v>
      </c>
      <c r="M14" s="91">
        <v>188</v>
      </c>
      <c r="N14" s="132">
        <v>37986</v>
      </c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83">
        <v>188</v>
      </c>
      <c r="AA14" s="10">
        <v>37986</v>
      </c>
      <c r="AB14" s="8">
        <v>2.2646359298598151E-2</v>
      </c>
      <c r="AC14" s="8">
        <v>1.1386337806453595E-2</v>
      </c>
      <c r="AD14" s="8">
        <v>1.2000369242131104E-3</v>
      </c>
      <c r="AE14" s="8">
        <v>7.5743672733945555E-3</v>
      </c>
      <c r="AF14" s="8">
        <v>1.1893239364376917E-2</v>
      </c>
      <c r="AG14" s="8">
        <v>8.2756858995911564E-3</v>
      </c>
      <c r="AH14" s="8">
        <v>2.8839963915467282E-2</v>
      </c>
      <c r="AI14" s="8">
        <v>3.2671360902554625E-2</v>
      </c>
      <c r="AJ14" s="8">
        <v>2.8350515463917647E-2</v>
      </c>
      <c r="AK14" s="8">
        <v>1.07429470031708E-2</v>
      </c>
      <c r="AL14" s="124">
        <v>188</v>
      </c>
      <c r="AM14" s="125">
        <v>37986</v>
      </c>
      <c r="AQ14" s="123">
        <v>100</v>
      </c>
      <c r="AR14" s="123">
        <v>100</v>
      </c>
      <c r="AS14" s="123">
        <v>100</v>
      </c>
      <c r="AV14" s="123"/>
      <c r="AW14" s="123"/>
      <c r="AX14" s="123"/>
      <c r="AY14" s="82"/>
      <c r="AZ14" s="202">
        <v>37986</v>
      </c>
      <c r="BA14" s="151">
        <v>100</v>
      </c>
      <c r="BB14" s="151">
        <v>100</v>
      </c>
      <c r="BC14" s="205">
        <v>0</v>
      </c>
      <c r="BD14" s="205">
        <v>0</v>
      </c>
      <c r="BE14" s="204">
        <v>0</v>
      </c>
      <c r="BF14" s="204">
        <v>0</v>
      </c>
      <c r="BG14" s="204">
        <v>-7.6425000000000006E-4</v>
      </c>
      <c r="BH14" s="204">
        <v>-7.6425000000000006E-4</v>
      </c>
      <c r="BI14" s="208">
        <v>37986</v>
      </c>
      <c r="BJ14" s="204"/>
      <c r="BK14" s="204"/>
      <c r="BL14" s="204"/>
      <c r="BM14" s="204"/>
      <c r="BN14" s="204"/>
      <c r="BO14" s="204"/>
      <c r="BP14" s="204"/>
      <c r="BQ14" s="204"/>
      <c r="BR14" s="204"/>
      <c r="BS14" s="204"/>
      <c r="BT14" s="204"/>
      <c r="BU14" s="204"/>
      <c r="BV14" s="204"/>
      <c r="BW14" s="204"/>
      <c r="BX14" s="277">
        <v>37986</v>
      </c>
      <c r="BY14" s="204"/>
      <c r="BZ14" s="204"/>
      <c r="CA14" s="277">
        <v>37986</v>
      </c>
      <c r="CB14" s="204"/>
      <c r="CC14" s="204"/>
      <c r="CD14" s="204"/>
      <c r="CM14" s="150"/>
      <c r="CO14" s="249" t="s">
        <v>231</v>
      </c>
      <c r="CP14" s="253">
        <v>0.93529722284151007</v>
      </c>
      <c r="CQ14" s="253">
        <v>1</v>
      </c>
      <c r="CS14" s="249" t="s">
        <v>256</v>
      </c>
      <c r="CT14" s="250" t="s">
        <v>247</v>
      </c>
      <c r="CU14" s="251">
        <v>3.125</v>
      </c>
      <c r="CW14" s="247" t="s">
        <v>258</v>
      </c>
      <c r="CX14" s="248">
        <v>10.085227272727273</v>
      </c>
      <c r="CY14" s="248">
        <v>29.33</v>
      </c>
      <c r="CZ14" s="248">
        <v>-19.244772727272725</v>
      </c>
    </row>
    <row r="15" spans="1:104" x14ac:dyDescent="0.25">
      <c r="A15" s="118">
        <v>187</v>
      </c>
      <c r="B15" s="6">
        <v>38016</v>
      </c>
      <c r="C15" s="7">
        <v>0.1</v>
      </c>
      <c r="D15" s="7">
        <v>0.1</v>
      </c>
      <c r="E15" s="7">
        <v>0.1</v>
      </c>
      <c r="F15" s="7">
        <v>0.1</v>
      </c>
      <c r="G15" s="7">
        <v>0.1</v>
      </c>
      <c r="H15" s="7">
        <v>0.1</v>
      </c>
      <c r="I15" s="7">
        <v>0.1</v>
      </c>
      <c r="J15" s="7">
        <v>0.1</v>
      </c>
      <c r="K15" s="7">
        <v>0.1</v>
      </c>
      <c r="L15" s="7">
        <v>0.1</v>
      </c>
      <c r="M15" s="91">
        <v>187</v>
      </c>
      <c r="N15" s="132">
        <v>38016</v>
      </c>
      <c r="O15" s="131">
        <v>0.20302531897926634</v>
      </c>
      <c r="P15" s="131">
        <v>1.3157894736842103E-2</v>
      </c>
      <c r="Q15" s="131">
        <v>2.8782894736842105E-2</v>
      </c>
      <c r="R15" s="131">
        <v>6.8256578947368418E-2</v>
      </c>
      <c r="S15" s="131">
        <v>9.0983851674641139E-2</v>
      </c>
      <c r="T15" s="131">
        <v>0.13785885167464115</v>
      </c>
      <c r="U15" s="131">
        <v>9.6491228070175433E-2</v>
      </c>
      <c r="V15" s="131">
        <v>1.3157894736842103E-2</v>
      </c>
      <c r="W15" s="131">
        <v>0.24990031897926634</v>
      </c>
      <c r="X15" s="131">
        <v>9.8385167464114839E-2</v>
      </c>
      <c r="Y15" s="131">
        <v>1</v>
      </c>
      <c r="Z15" s="83">
        <v>187</v>
      </c>
      <c r="AA15" s="10">
        <v>38016</v>
      </c>
      <c r="AB15" s="8">
        <v>1.9082425678213388E-2</v>
      </c>
      <c r="AC15" s="8">
        <v>1.0483409411337741E-2</v>
      </c>
      <c r="AD15" s="8">
        <v>9.2199889360133902E-4</v>
      </c>
      <c r="AE15" s="8">
        <v>4.942625801003464E-3</v>
      </c>
      <c r="AF15" s="8">
        <v>1.7150992922931207E-2</v>
      </c>
      <c r="AG15" s="8">
        <v>5.7258106079940418E-3</v>
      </c>
      <c r="AH15" s="8">
        <v>4.6352467746177961E-3</v>
      </c>
      <c r="AI15" s="8">
        <v>3.7328896444264181E-3</v>
      </c>
      <c r="AJ15" s="8">
        <v>3.3442982456140191E-2</v>
      </c>
      <c r="AK15" s="8">
        <v>6.2656429682741432E-3</v>
      </c>
      <c r="AL15" s="124">
        <v>187</v>
      </c>
      <c r="AM15" s="125">
        <v>38016</v>
      </c>
      <c r="AN15" s="122">
        <v>0</v>
      </c>
      <c r="AO15" s="122">
        <v>8.0453023030973014E-3</v>
      </c>
      <c r="AP15" s="122">
        <v>1.0638402515853974E-2</v>
      </c>
      <c r="AQ15" s="123">
        <v>100</v>
      </c>
      <c r="AR15" s="123">
        <v>100</v>
      </c>
      <c r="AS15" s="123">
        <v>100</v>
      </c>
      <c r="AT15" s="123">
        <v>1</v>
      </c>
      <c r="AU15" s="123">
        <v>1</v>
      </c>
      <c r="AV15" s="123"/>
      <c r="AW15" s="123"/>
      <c r="AX15" s="123"/>
      <c r="AY15" s="82">
        <v>0.86875000000000002</v>
      </c>
      <c r="AZ15" s="202">
        <v>38016</v>
      </c>
      <c r="BA15" s="151">
        <v>100</v>
      </c>
      <c r="BB15" s="151">
        <v>100</v>
      </c>
      <c r="BC15" s="152">
        <v>0</v>
      </c>
      <c r="BD15" s="152">
        <v>0</v>
      </c>
      <c r="BE15" s="204">
        <v>0</v>
      </c>
      <c r="BF15" s="204">
        <v>0</v>
      </c>
      <c r="BG15" s="204">
        <v>-7.5566666666666675E-4</v>
      </c>
      <c r="BH15" s="204">
        <v>-7.5566666666666675E-4</v>
      </c>
      <c r="BI15" s="208">
        <v>38016</v>
      </c>
      <c r="BJ15" s="204">
        <v>0</v>
      </c>
      <c r="BK15" s="204">
        <v>0</v>
      </c>
      <c r="BL15" s="204">
        <v>9.1710000000000003E-3</v>
      </c>
      <c r="BM15" s="204">
        <v>7.6105626811129312E-4</v>
      </c>
      <c r="BN15" s="204">
        <v>-7.6105626811129312E-4</v>
      </c>
      <c r="BO15" s="204">
        <v>-7.6105626811129312E-4</v>
      </c>
      <c r="BP15" s="204">
        <v>-5.9499717405635298E-3</v>
      </c>
      <c r="BQ15" s="204">
        <v>-3.3773303393034573E-3</v>
      </c>
      <c r="BR15" s="204">
        <v>3.5402163713504603E-5</v>
      </c>
      <c r="BS15" s="204">
        <v>1.1406360220779606E-5</v>
      </c>
      <c r="BT15" s="204">
        <v>1</v>
      </c>
      <c r="BU15" s="204">
        <v>1</v>
      </c>
      <c r="BV15" s="204">
        <v>1</v>
      </c>
      <c r="BW15" s="204">
        <v>1</v>
      </c>
      <c r="BX15" s="277">
        <v>38016</v>
      </c>
      <c r="BY15" s="217">
        <v>0</v>
      </c>
      <c r="BZ15" s="217">
        <v>0</v>
      </c>
      <c r="CA15" s="277">
        <v>38016</v>
      </c>
      <c r="CB15" s="204">
        <v>0</v>
      </c>
      <c r="CC15" s="207">
        <v>3</v>
      </c>
      <c r="CD15" s="207">
        <v>8</v>
      </c>
      <c r="CM15" s="150"/>
      <c r="CO15" s="249" t="s">
        <v>232</v>
      </c>
      <c r="CP15" s="253">
        <v>3.2235101895369045</v>
      </c>
      <c r="CQ15" s="253">
        <v>0</v>
      </c>
      <c r="CS15" s="249" t="s">
        <v>181</v>
      </c>
      <c r="CT15" s="250" t="s">
        <v>252</v>
      </c>
      <c r="CU15" s="251">
        <v>1.5625</v>
      </c>
      <c r="CW15" s="247" t="s">
        <v>261</v>
      </c>
      <c r="CX15" s="248">
        <v>3.125</v>
      </c>
      <c r="CY15" s="248">
        <v>26.907714000000002</v>
      </c>
      <c r="CZ15" s="248">
        <v>-23.782714000000002</v>
      </c>
    </row>
    <row r="16" spans="1:104" x14ac:dyDescent="0.25">
      <c r="A16" s="118">
        <v>186</v>
      </c>
      <c r="B16" s="6">
        <v>38044</v>
      </c>
      <c r="C16" s="7">
        <v>0.1</v>
      </c>
      <c r="D16" s="7">
        <v>0.1</v>
      </c>
      <c r="E16" s="7">
        <v>0.1</v>
      </c>
      <c r="F16" s="7">
        <v>0.1</v>
      </c>
      <c r="G16" s="7">
        <v>0.1</v>
      </c>
      <c r="H16" s="7">
        <v>0.1</v>
      </c>
      <c r="I16" s="7">
        <v>0.1</v>
      </c>
      <c r="J16" s="7">
        <v>0.1</v>
      </c>
      <c r="K16" s="7">
        <v>0.1</v>
      </c>
      <c r="L16" s="7">
        <v>0.1</v>
      </c>
      <c r="M16" s="91">
        <v>186</v>
      </c>
      <c r="N16" s="132">
        <v>38044</v>
      </c>
      <c r="O16" s="131">
        <v>0.20302531897926634</v>
      </c>
      <c r="P16" s="131">
        <v>1.3157894736842103E-2</v>
      </c>
      <c r="Q16" s="131">
        <v>2.8782894736842105E-2</v>
      </c>
      <c r="R16" s="131">
        <v>6.8256578947368418E-2</v>
      </c>
      <c r="S16" s="131">
        <v>9.0983851674641139E-2</v>
      </c>
      <c r="T16" s="131">
        <v>0.13785885167464115</v>
      </c>
      <c r="U16" s="131">
        <v>9.6491228070175433E-2</v>
      </c>
      <c r="V16" s="131">
        <v>1.3157894736842103E-2</v>
      </c>
      <c r="W16" s="131">
        <v>0.24990031897926634</v>
      </c>
      <c r="X16" s="131">
        <v>9.8385167464114839E-2</v>
      </c>
      <c r="Y16" s="131">
        <v>1</v>
      </c>
      <c r="Z16" s="83">
        <v>186</v>
      </c>
      <c r="AA16" s="10">
        <v>38044</v>
      </c>
      <c r="AB16" s="8">
        <v>-2.5089656541028571E-3</v>
      </c>
      <c r="AC16" s="8">
        <v>1.2453721611316748E-2</v>
      </c>
      <c r="AD16" s="8">
        <v>9.6720707442887743E-4</v>
      </c>
      <c r="AE16" s="8">
        <v>9.2681841773558649E-3</v>
      </c>
      <c r="AF16" s="8">
        <v>1.9928489423419737E-2</v>
      </c>
      <c r="AG16" s="8">
        <v>1.5055740506579207E-2</v>
      </c>
      <c r="AH16" s="8">
        <v>3.8330612445340861E-3</v>
      </c>
      <c r="AI16" s="8">
        <v>5.1522151231468971E-3</v>
      </c>
      <c r="AJ16" s="8">
        <v>5.4566123531640809E-3</v>
      </c>
      <c r="AK16" s="8">
        <v>8.4282173017939943E-3</v>
      </c>
      <c r="AL16" s="124">
        <v>186</v>
      </c>
      <c r="AM16" s="125">
        <v>38044</v>
      </c>
      <c r="AN16" s="122">
        <v>6.8341424226403919E-3</v>
      </c>
      <c r="AO16" s="122">
        <v>1.0824141946975452E-2</v>
      </c>
      <c r="AP16" s="122">
        <v>7.8034483161636631E-3</v>
      </c>
      <c r="AQ16" s="123">
        <v>100.68341424226404</v>
      </c>
      <c r="AR16" s="123">
        <v>101.08241419469755</v>
      </c>
      <c r="AS16" s="123">
        <v>100.78034483161636</v>
      </c>
      <c r="AT16" s="123">
        <v>0.99605272632621344</v>
      </c>
      <c r="AU16" s="123">
        <v>0.99903819946722472</v>
      </c>
      <c r="AV16" s="123"/>
      <c r="AW16" s="123"/>
      <c r="AX16" s="123"/>
      <c r="AY16" s="82">
        <v>0.86875000000000002</v>
      </c>
      <c r="AZ16" s="202">
        <v>38044</v>
      </c>
      <c r="BA16" s="151">
        <v>100.68341424226404</v>
      </c>
      <c r="BB16" s="151">
        <v>101.08241419469755</v>
      </c>
      <c r="BC16" s="152">
        <v>6.8341424226403547E-3</v>
      </c>
      <c r="BD16" s="152">
        <v>1.0824141946975452E-2</v>
      </c>
      <c r="BE16" s="204">
        <v>0</v>
      </c>
      <c r="BF16" s="204">
        <v>0</v>
      </c>
      <c r="BG16" s="204">
        <v>6.0529757559736877E-3</v>
      </c>
      <c r="BH16" s="204">
        <v>1.0042975280308786E-2</v>
      </c>
      <c r="BI16" s="208">
        <v>38044</v>
      </c>
      <c r="BJ16" s="204">
        <v>6.8341424226403547E-3</v>
      </c>
      <c r="BK16" s="204">
        <v>1.0824141946975452E-2</v>
      </c>
      <c r="BL16" s="204">
        <v>9.0679999999999997E-3</v>
      </c>
      <c r="BM16" s="204">
        <v>7.5254406593017187E-4</v>
      </c>
      <c r="BN16" s="204">
        <v>6.0815983567101828E-3</v>
      </c>
      <c r="BO16" s="204">
        <v>1.007159788104528E-2</v>
      </c>
      <c r="BP16" s="204">
        <v>0</v>
      </c>
      <c r="BQ16" s="204">
        <v>0</v>
      </c>
      <c r="BR16" s="204">
        <v>0</v>
      </c>
      <c r="BS16" s="204">
        <v>0</v>
      </c>
      <c r="BT16" s="204">
        <v>1.0068341424226404</v>
      </c>
      <c r="BU16" s="204">
        <v>1.0108241419469755</v>
      </c>
      <c r="BV16" s="204">
        <v>1</v>
      </c>
      <c r="BW16" s="204">
        <v>1</v>
      </c>
      <c r="BX16" s="277">
        <v>38044</v>
      </c>
      <c r="BY16" s="217">
        <v>0</v>
      </c>
      <c r="BZ16" s="217">
        <v>0</v>
      </c>
      <c r="CA16" s="277">
        <v>38044</v>
      </c>
      <c r="CB16" s="204">
        <v>-3.9899995243350972E-3</v>
      </c>
      <c r="CC16" s="207">
        <v>3</v>
      </c>
      <c r="CD16" s="207">
        <v>7</v>
      </c>
      <c r="CM16" s="150"/>
    </row>
    <row r="17" spans="1:118" x14ac:dyDescent="0.25">
      <c r="A17" s="118">
        <v>185</v>
      </c>
      <c r="B17" s="6">
        <v>38077</v>
      </c>
      <c r="C17" s="7">
        <v>0.1</v>
      </c>
      <c r="D17" s="7">
        <v>0.1</v>
      </c>
      <c r="E17" s="7">
        <v>0.1</v>
      </c>
      <c r="F17" s="7">
        <v>0.1</v>
      </c>
      <c r="G17" s="7">
        <v>0.1</v>
      </c>
      <c r="H17" s="7">
        <v>0.1</v>
      </c>
      <c r="I17" s="7">
        <v>0.1</v>
      </c>
      <c r="J17" s="7">
        <v>0.1</v>
      </c>
      <c r="K17" s="7">
        <v>0.1</v>
      </c>
      <c r="L17" s="7">
        <v>0.1</v>
      </c>
      <c r="M17" s="91">
        <v>185</v>
      </c>
      <c r="N17" s="132">
        <v>38077</v>
      </c>
      <c r="O17" s="131">
        <v>0.16211622807017542</v>
      </c>
      <c r="P17" s="131">
        <v>1.3157894736842103E-2</v>
      </c>
      <c r="Q17" s="131">
        <v>2.8782894736842105E-2</v>
      </c>
      <c r="R17" s="131">
        <v>6.8256578947368418E-2</v>
      </c>
      <c r="S17" s="131">
        <v>0.11825657894736841</v>
      </c>
      <c r="T17" s="131">
        <v>0.16513157894736841</v>
      </c>
      <c r="U17" s="131">
        <v>9.6491228070175433E-2</v>
      </c>
      <c r="V17" s="131">
        <v>1.3157894736842103E-2</v>
      </c>
      <c r="W17" s="131">
        <v>0.20899122807017542</v>
      </c>
      <c r="X17" s="131">
        <v>0.12565789473684211</v>
      </c>
      <c r="Y17" s="131">
        <v>0.99999999999999989</v>
      </c>
      <c r="Z17" s="83">
        <v>185</v>
      </c>
      <c r="AA17" s="10">
        <v>38077</v>
      </c>
      <c r="AB17" s="8">
        <v>6.7926673298279727E-3</v>
      </c>
      <c r="AC17" s="8">
        <v>9.4420073816849914E-3</v>
      </c>
      <c r="AD17" s="8">
        <v>9.202595131827529E-4</v>
      </c>
      <c r="AE17" s="8">
        <v>7.0526006464883828E-3</v>
      </c>
      <c r="AF17" s="8">
        <v>1.5182279442991442E-2</v>
      </c>
      <c r="AG17" s="8">
        <v>-3.4921744271557698E-3</v>
      </c>
      <c r="AH17" s="8">
        <v>2.4725285391806517E-2</v>
      </c>
      <c r="AI17" s="8">
        <v>1.1076523950998451E-2</v>
      </c>
      <c r="AJ17" s="8">
        <v>1.2059998492501833E-3</v>
      </c>
      <c r="AK17" s="8">
        <v>4.3830411305911809E-3</v>
      </c>
      <c r="AL17" s="124">
        <v>185</v>
      </c>
      <c r="AM17" s="125">
        <v>38077</v>
      </c>
      <c r="AN17" s="122">
        <v>6.1752324913399324E-3</v>
      </c>
      <c r="AO17" s="122">
        <v>7.4889867841410052E-3</v>
      </c>
      <c r="AP17" s="122">
        <v>7.7288490209666107E-3</v>
      </c>
      <c r="AQ17" s="123">
        <v>101.30515773323191</v>
      </c>
      <c r="AR17" s="123">
        <v>101.8394190587107</v>
      </c>
      <c r="AS17" s="123">
        <v>101.55926090110087</v>
      </c>
      <c r="AT17" s="123">
        <v>0.99475388478825877</v>
      </c>
      <c r="AU17" s="123">
        <v>0.99749798132032086</v>
      </c>
      <c r="AV17" s="123"/>
      <c r="AW17" s="123"/>
      <c r="AX17" s="123"/>
      <c r="AY17" s="82">
        <v>0.86875000000000002</v>
      </c>
      <c r="AZ17" s="202">
        <v>38077</v>
      </c>
      <c r="BA17" s="151">
        <v>101.30515773323191</v>
      </c>
      <c r="BB17" s="151">
        <v>101.8394190587107</v>
      </c>
      <c r="BC17" s="152">
        <v>6.1752324913399992E-3</v>
      </c>
      <c r="BD17" s="152">
        <v>7.4889867841410052E-3</v>
      </c>
      <c r="BE17" s="204">
        <v>0</v>
      </c>
      <c r="BF17" s="204">
        <v>0</v>
      </c>
      <c r="BG17" s="204">
        <v>5.3939824913399994E-3</v>
      </c>
      <c r="BH17" s="204">
        <v>6.7077367841410053E-3</v>
      </c>
      <c r="BI17" s="208">
        <v>38077</v>
      </c>
      <c r="BJ17" s="204">
        <v>6.1752324913399992E-3</v>
      </c>
      <c r="BK17" s="204">
        <v>7.4889867841410052E-3</v>
      </c>
      <c r="BL17" s="204">
        <v>9.3740000000000004E-3</v>
      </c>
      <c r="BM17" s="204">
        <v>7.7783041299261946E-4</v>
      </c>
      <c r="BN17" s="204">
        <v>5.3974020783473797E-3</v>
      </c>
      <c r="BO17" s="204">
        <v>6.7111563711483857E-3</v>
      </c>
      <c r="BP17" s="204">
        <v>0</v>
      </c>
      <c r="BQ17" s="204">
        <v>0</v>
      </c>
      <c r="BR17" s="204">
        <v>0</v>
      </c>
      <c r="BS17" s="204">
        <v>0</v>
      </c>
      <c r="BT17" s="204">
        <v>1.00617523249134</v>
      </c>
      <c r="BU17" s="204">
        <v>1.007488986784141</v>
      </c>
      <c r="BV17" s="204">
        <v>1</v>
      </c>
      <c r="BW17" s="204">
        <v>1</v>
      </c>
      <c r="BX17" s="277">
        <v>38077</v>
      </c>
      <c r="BY17" s="217">
        <v>0</v>
      </c>
      <c r="BZ17" s="217">
        <v>0</v>
      </c>
      <c r="CA17" s="277">
        <v>38077</v>
      </c>
      <c r="CB17" s="204">
        <v>-1.313754292801006E-3</v>
      </c>
      <c r="CC17" s="207">
        <v>3</v>
      </c>
      <c r="CD17" s="207">
        <v>7</v>
      </c>
      <c r="CG17" s="225">
        <v>43677</v>
      </c>
      <c r="CH17" s="225">
        <v>43644</v>
      </c>
      <c r="CI17" s="225">
        <v>43585</v>
      </c>
      <c r="CJ17" s="225">
        <v>43312</v>
      </c>
      <c r="CK17" s="225">
        <v>42580</v>
      </c>
      <c r="CL17" s="225">
        <v>41851</v>
      </c>
      <c r="CM17" s="150"/>
      <c r="DC17" s="213" t="s">
        <v>243</v>
      </c>
      <c r="DD17" s="213" t="s">
        <v>246</v>
      </c>
      <c r="DE17" s="213" t="s">
        <v>247</v>
      </c>
      <c r="DF17" s="213" t="s">
        <v>248</v>
      </c>
      <c r="DG17" s="213" t="s">
        <v>249</v>
      </c>
      <c r="DH17" s="213" t="s">
        <v>250</v>
      </c>
      <c r="DI17" s="213" t="s">
        <v>251</v>
      </c>
      <c r="DJ17" s="213" t="s">
        <v>274</v>
      </c>
      <c r="DK17" s="213" t="s">
        <v>273</v>
      </c>
      <c r="DL17" s="213" t="s">
        <v>254</v>
      </c>
      <c r="DM17" s="203"/>
      <c r="DN17" s="203"/>
    </row>
    <row r="18" spans="1:118" x14ac:dyDescent="0.25">
      <c r="A18" s="118">
        <v>184</v>
      </c>
      <c r="B18" s="6">
        <v>38107</v>
      </c>
      <c r="C18" s="7">
        <v>0.1</v>
      </c>
      <c r="D18" s="7">
        <v>0.1</v>
      </c>
      <c r="E18" s="7">
        <v>0.1</v>
      </c>
      <c r="F18" s="7">
        <v>0.1</v>
      </c>
      <c r="G18" s="7">
        <v>0.1</v>
      </c>
      <c r="H18" s="7">
        <v>0.1</v>
      </c>
      <c r="I18" s="7">
        <v>0.1</v>
      </c>
      <c r="J18" s="7">
        <v>0.1</v>
      </c>
      <c r="K18" s="7">
        <v>0.1</v>
      </c>
      <c r="L18" s="7">
        <v>0.1</v>
      </c>
      <c r="M18" s="91">
        <v>184</v>
      </c>
      <c r="N18" s="132">
        <v>38107</v>
      </c>
      <c r="O18" s="131">
        <v>0.16211622807017542</v>
      </c>
      <c r="P18" s="131">
        <v>1.3157894736842103E-2</v>
      </c>
      <c r="Q18" s="131">
        <v>2.8782894736842105E-2</v>
      </c>
      <c r="R18" s="131">
        <v>6.8256578947368418E-2</v>
      </c>
      <c r="S18" s="131">
        <v>0.11825657894736841</v>
      </c>
      <c r="T18" s="131">
        <v>0.16513157894736841</v>
      </c>
      <c r="U18" s="131">
        <v>9.6491228070175433E-2</v>
      </c>
      <c r="V18" s="131">
        <v>1.3157894736842103E-2</v>
      </c>
      <c r="W18" s="131">
        <v>0.20899122807017542</v>
      </c>
      <c r="X18" s="131">
        <v>0.12565789473684211</v>
      </c>
      <c r="Y18" s="131">
        <v>0.99999999999999989</v>
      </c>
      <c r="Z18" s="83">
        <v>184</v>
      </c>
      <c r="AA18" s="10">
        <v>38107</v>
      </c>
      <c r="AB18" s="8">
        <v>-6.8032971996386804E-3</v>
      </c>
      <c r="AC18" s="8">
        <v>-3.1440292505558909E-2</v>
      </c>
      <c r="AD18" s="8">
        <v>3.2179469498450075E-4</v>
      </c>
      <c r="AE18" s="8">
        <v>-2.2606426093441101E-2</v>
      </c>
      <c r="AF18" s="8">
        <v>-5.6099707958740752E-2</v>
      </c>
      <c r="AG18" s="8">
        <v>-2.3683815779454442E-2</v>
      </c>
      <c r="AH18" s="8">
        <v>-5.0557781765421361E-2</v>
      </c>
      <c r="AI18" s="8">
        <v>-3.656403634352956E-2</v>
      </c>
      <c r="AJ18" s="8">
        <v>-1.7315365504780633E-2</v>
      </c>
      <c r="AK18" s="8">
        <v>-1.7804105065790443E-2</v>
      </c>
      <c r="AL18" s="124">
        <v>184</v>
      </c>
      <c r="AM18" s="125">
        <v>38107</v>
      </c>
      <c r="AN18" s="122">
        <v>-2.481096755654922E-2</v>
      </c>
      <c r="AO18" s="122">
        <v>-2.6016615653694841E-2</v>
      </c>
      <c r="AP18" s="122">
        <v>-2.625530335213714E-2</v>
      </c>
      <c r="AQ18" s="123">
        <v>98.791678751401591</v>
      </c>
      <c r="AR18" s="123">
        <v>99.189902034664655</v>
      </c>
      <c r="AS18" s="123">
        <v>98.892791697923627</v>
      </c>
      <c r="AT18" s="123">
        <v>0.99598524370833741</v>
      </c>
      <c r="AU18" s="123">
        <v>0.99897754988219067</v>
      </c>
      <c r="AV18" s="123"/>
      <c r="AW18" s="123"/>
      <c r="AX18" s="123"/>
      <c r="AY18" s="82">
        <v>0.86875000000000002</v>
      </c>
      <c r="AZ18" s="202">
        <v>38107</v>
      </c>
      <c r="BA18" s="151">
        <v>98.791678751401591</v>
      </c>
      <c r="BB18" s="151">
        <v>99.189902034664655</v>
      </c>
      <c r="BC18" s="152">
        <v>-2.4810967556549213E-2</v>
      </c>
      <c r="BD18" s="152">
        <v>-2.6016615653694952E-2</v>
      </c>
      <c r="BE18" s="204">
        <v>-2.4810967556549213E-2</v>
      </c>
      <c r="BF18" s="204">
        <v>-2.6016615653694952E-2</v>
      </c>
      <c r="BG18" s="204">
        <v>-2.5609134223215878E-2</v>
      </c>
      <c r="BH18" s="204">
        <v>-2.6814782320361618E-2</v>
      </c>
      <c r="BI18" s="208">
        <v>38107</v>
      </c>
      <c r="BJ18" s="204">
        <v>-2.4810967556549213E-2</v>
      </c>
      <c r="BK18" s="204">
        <v>-2.6016615653694952E-2</v>
      </c>
      <c r="BL18" s="204">
        <v>9.3749999999999997E-3</v>
      </c>
      <c r="BM18" s="204">
        <v>7.7791303659369149E-4</v>
      </c>
      <c r="BN18" s="204">
        <v>-2.5588880593142904E-2</v>
      </c>
      <c r="BO18" s="204">
        <v>-2.6794528690288644E-2</v>
      </c>
      <c r="BP18" s="204">
        <v>-3.0760939297112742E-2</v>
      </c>
      <c r="BQ18" s="204">
        <v>-2.939394599299841E-2</v>
      </c>
      <c r="BR18" s="204">
        <v>9.4623538644065489E-4</v>
      </c>
      <c r="BS18" s="204">
        <v>8.6400406103930732E-4</v>
      </c>
      <c r="BT18" s="204">
        <v>1</v>
      </c>
      <c r="BU18" s="204">
        <v>1</v>
      </c>
      <c r="BV18" s="204">
        <v>0.97518903244345079</v>
      </c>
      <c r="BW18" s="204">
        <v>0.97398338434630505</v>
      </c>
      <c r="BX18" s="277">
        <v>38107</v>
      </c>
      <c r="BY18" s="217">
        <v>-2.4810967556549213</v>
      </c>
      <c r="BZ18" s="217">
        <v>-2.6016615653694952</v>
      </c>
      <c r="CA18" s="277">
        <v>38107</v>
      </c>
      <c r="CB18" s="204">
        <v>1.2056480971457395E-3</v>
      </c>
      <c r="CC18" s="207">
        <v>4</v>
      </c>
      <c r="CD18" s="207">
        <v>8</v>
      </c>
      <c r="CI18" s="226"/>
      <c r="CM18" s="150"/>
      <c r="DC18" s="254">
        <v>0.10085227272727273</v>
      </c>
      <c r="DD18" s="254">
        <v>9.8958333333333315E-2</v>
      </c>
      <c r="DE18" s="254">
        <v>3.125E-2</v>
      </c>
      <c r="DF18" s="254">
        <v>3.125E-2</v>
      </c>
      <c r="DG18" s="254">
        <v>0.20549242424242425</v>
      </c>
      <c r="DH18" s="254">
        <v>0.16903409090909091</v>
      </c>
      <c r="DI18" s="254">
        <v>9.8958333333333315E-2</v>
      </c>
      <c r="DJ18" s="254">
        <v>1.5625E-2</v>
      </c>
      <c r="DK18" s="254">
        <v>0.14772727272727273</v>
      </c>
      <c r="DL18" s="254">
        <v>0.10085227272727273</v>
      </c>
      <c r="DM18" s="203"/>
      <c r="DN18" s="203"/>
    </row>
    <row r="19" spans="1:118" x14ac:dyDescent="0.25">
      <c r="A19" s="118">
        <v>183</v>
      </c>
      <c r="B19" s="6">
        <v>38138</v>
      </c>
      <c r="C19" s="7">
        <v>0.1</v>
      </c>
      <c r="D19" s="7">
        <v>0.1</v>
      </c>
      <c r="E19" s="7">
        <v>0.1</v>
      </c>
      <c r="F19" s="7">
        <v>0.1</v>
      </c>
      <c r="G19" s="7">
        <v>0.1</v>
      </c>
      <c r="H19" s="7">
        <v>0.1</v>
      </c>
      <c r="I19" s="7">
        <v>0.1</v>
      </c>
      <c r="J19" s="7">
        <v>0.1</v>
      </c>
      <c r="K19" s="7">
        <v>0.1</v>
      </c>
      <c r="L19" s="7">
        <v>0.1</v>
      </c>
      <c r="M19" s="91">
        <v>183</v>
      </c>
      <c r="N19" s="132">
        <v>38138</v>
      </c>
      <c r="O19" s="131">
        <v>0.16211622807017542</v>
      </c>
      <c r="P19" s="131">
        <v>1.3157894736842103E-2</v>
      </c>
      <c r="Q19" s="131">
        <v>2.8782894736842105E-2</v>
      </c>
      <c r="R19" s="131">
        <v>6.8256578947368418E-2</v>
      </c>
      <c r="S19" s="131">
        <v>0.11825657894736841</v>
      </c>
      <c r="T19" s="131">
        <v>0.16513157894736841</v>
      </c>
      <c r="U19" s="131">
        <v>9.6491228070175433E-2</v>
      </c>
      <c r="V19" s="131">
        <v>1.3157894736842103E-2</v>
      </c>
      <c r="W19" s="131">
        <v>0.20899122807017542</v>
      </c>
      <c r="X19" s="131">
        <v>0.12565789473684211</v>
      </c>
      <c r="Y19" s="131">
        <v>0.99999999999999989</v>
      </c>
      <c r="Z19" s="83">
        <v>183</v>
      </c>
      <c r="AA19" s="10">
        <v>38138</v>
      </c>
      <c r="AB19" s="8">
        <v>-1.6939999431543562E-2</v>
      </c>
      <c r="AC19" s="8">
        <v>-7.2360111924415493E-3</v>
      </c>
      <c r="AD19" s="8">
        <v>5.9742647058813603E-4</v>
      </c>
      <c r="AE19" s="8">
        <v>-2.8693928663244828E-3</v>
      </c>
      <c r="AF19" s="8">
        <v>-4.9145923668816316E-3</v>
      </c>
      <c r="AG19" s="8">
        <v>-3.6161509530454605E-3</v>
      </c>
      <c r="AH19" s="8">
        <v>-1.214927437177804E-2</v>
      </c>
      <c r="AI19" s="8">
        <v>4.9003611723277274E-3</v>
      </c>
      <c r="AJ19" s="8">
        <v>2.5281544472535167E-3</v>
      </c>
      <c r="AK19" s="8">
        <v>-2.1877217285536377E-3</v>
      </c>
      <c r="AL19" s="124">
        <v>183</v>
      </c>
      <c r="AM19" s="125">
        <v>38138</v>
      </c>
      <c r="AN19" s="122">
        <v>-5.0528047310634486E-3</v>
      </c>
      <c r="AO19" s="122">
        <v>-4.0058706725372151E-3</v>
      </c>
      <c r="AP19" s="122">
        <v>-4.1887200820398983E-3</v>
      </c>
      <c r="AQ19" s="123">
        <v>98.292503689616808</v>
      </c>
      <c r="AR19" s="123">
        <v>98.792560115092158</v>
      </c>
      <c r="AS19" s="123">
        <v>98.478557475369541</v>
      </c>
      <c r="AT19" s="123">
        <v>0.9949383189898835</v>
      </c>
      <c r="AU19" s="123">
        <v>0.99811071779966654</v>
      </c>
      <c r="AV19" s="123"/>
      <c r="AW19" s="123"/>
      <c r="AX19" s="123"/>
      <c r="AY19" s="82">
        <v>0.86875000000000002</v>
      </c>
      <c r="AZ19" s="202">
        <v>38138</v>
      </c>
      <c r="BA19" s="151">
        <v>98.292503689616808</v>
      </c>
      <c r="BB19" s="151">
        <v>98.792560115092158</v>
      </c>
      <c r="BC19" s="152">
        <v>-5.0528047310633983E-3</v>
      </c>
      <c r="BD19" s="152">
        <v>-4.0058706725372151E-3</v>
      </c>
      <c r="BE19" s="204">
        <v>-2.9738407313360637E-2</v>
      </c>
      <c r="BF19" s="204">
        <v>-2.9918267128586251E-2</v>
      </c>
      <c r="BG19" s="204">
        <v>-5.9360547310633987E-3</v>
      </c>
      <c r="BH19" s="204">
        <v>-4.8891206725372154E-3</v>
      </c>
      <c r="BI19" s="208">
        <v>38138</v>
      </c>
      <c r="BJ19" s="204">
        <v>-5.0528047310633983E-3</v>
      </c>
      <c r="BK19" s="204">
        <v>-4.0058706725372151E-3</v>
      </c>
      <c r="BL19" s="204">
        <v>9.5779999999999997E-3</v>
      </c>
      <c r="BM19" s="204">
        <v>7.9468407413041398E-4</v>
      </c>
      <c r="BN19" s="204">
        <v>-5.8474888051938123E-3</v>
      </c>
      <c r="BO19" s="204">
        <v>-4.800554746667629E-3</v>
      </c>
      <c r="BP19" s="204">
        <v>-1.1002776471626927E-2</v>
      </c>
      <c r="BQ19" s="204">
        <v>-7.3832010118406724E-3</v>
      </c>
      <c r="BR19" s="204">
        <v>1.210610900845871E-4</v>
      </c>
      <c r="BS19" s="204">
        <v>5.4511657181245126E-5</v>
      </c>
      <c r="BT19" s="204">
        <v>1</v>
      </c>
      <c r="BU19" s="204">
        <v>1</v>
      </c>
      <c r="BV19" s="204">
        <v>0.9949471952689366</v>
      </c>
      <c r="BW19" s="204">
        <v>0.99599412932746278</v>
      </c>
      <c r="BX19" s="277">
        <v>38138</v>
      </c>
      <c r="BY19" s="217">
        <v>-2.9738407313360637</v>
      </c>
      <c r="BZ19" s="217">
        <v>-2.9918267128586251</v>
      </c>
      <c r="CA19" s="277">
        <v>38138</v>
      </c>
      <c r="CB19" s="204">
        <v>-1.0469340585261833E-3</v>
      </c>
      <c r="CC19" s="207">
        <v>3</v>
      </c>
      <c r="CD19" s="207">
        <v>7</v>
      </c>
      <c r="CG19" s="225">
        <v>42004</v>
      </c>
      <c r="CH19" s="225">
        <v>42369</v>
      </c>
      <c r="CI19" s="225">
        <v>42734</v>
      </c>
      <c r="CJ19" s="225">
        <v>43098</v>
      </c>
      <c r="CK19" s="225">
        <v>43465</v>
      </c>
      <c r="CL19" s="225">
        <v>43677</v>
      </c>
      <c r="DC19" s="203"/>
      <c r="DD19" s="203"/>
      <c r="DE19" s="203"/>
      <c r="DF19" s="203"/>
      <c r="DG19" s="203"/>
      <c r="DH19" s="203"/>
      <c r="DI19" s="203"/>
      <c r="DJ19" s="203"/>
      <c r="DK19" s="203"/>
      <c r="DL19" s="203"/>
      <c r="DM19" s="203"/>
      <c r="DN19" s="203"/>
    </row>
    <row r="20" spans="1:118" x14ac:dyDescent="0.25">
      <c r="A20" s="118">
        <v>182</v>
      </c>
      <c r="B20" s="6">
        <v>38168</v>
      </c>
      <c r="C20" s="7">
        <v>0.1</v>
      </c>
      <c r="D20" s="7">
        <v>0.1</v>
      </c>
      <c r="E20" s="7">
        <v>0.1</v>
      </c>
      <c r="F20" s="7">
        <v>0.1</v>
      </c>
      <c r="G20" s="7">
        <v>0.1</v>
      </c>
      <c r="H20" s="7">
        <v>0.1</v>
      </c>
      <c r="I20" s="7">
        <v>0.1</v>
      </c>
      <c r="J20" s="7">
        <v>0.1</v>
      </c>
      <c r="K20" s="7">
        <v>0.1</v>
      </c>
      <c r="L20" s="7">
        <v>0.1</v>
      </c>
      <c r="M20" s="91">
        <v>182</v>
      </c>
      <c r="N20" s="132">
        <v>38168</v>
      </c>
      <c r="O20" s="131">
        <v>0.13484350079744814</v>
      </c>
      <c r="P20" s="131">
        <v>1.3157894736842103E-2</v>
      </c>
      <c r="Q20" s="131">
        <v>2.8782894736842105E-2</v>
      </c>
      <c r="R20" s="131">
        <v>6.8256578947368418E-2</v>
      </c>
      <c r="S20" s="131">
        <v>0.15916566985645933</v>
      </c>
      <c r="T20" s="131">
        <v>0.20604066985645933</v>
      </c>
      <c r="U20" s="131">
        <v>9.6491228070175433E-2</v>
      </c>
      <c r="V20" s="131">
        <v>1.3157894736842103E-2</v>
      </c>
      <c r="W20" s="131">
        <v>0.18171850079744817</v>
      </c>
      <c r="X20" s="131">
        <v>9.8385167464114839E-2</v>
      </c>
      <c r="Y20" s="131">
        <v>0.99999999999999989</v>
      </c>
      <c r="Z20" s="83">
        <v>182</v>
      </c>
      <c r="AA20" s="10">
        <v>38168</v>
      </c>
      <c r="AB20" s="8">
        <v>1.4340648220429575E-2</v>
      </c>
      <c r="AC20" s="8">
        <v>4.4140180215639369E-3</v>
      </c>
      <c r="AD20" s="8">
        <v>4.5928443485054871E-4</v>
      </c>
      <c r="AE20" s="8">
        <v>2.1124944900490217E-3</v>
      </c>
      <c r="AF20" s="8">
        <v>9.1496404091926387E-3</v>
      </c>
      <c r="AG20" s="8">
        <v>3.6424517873190343E-3</v>
      </c>
      <c r="AH20" s="8">
        <v>1.413086774122907E-2</v>
      </c>
      <c r="AI20" s="8">
        <v>2.922565977729219E-3</v>
      </c>
      <c r="AJ20" s="8">
        <v>1.2303224820418679E-2</v>
      </c>
      <c r="AK20" s="8">
        <v>8.8462612906230476E-3</v>
      </c>
      <c r="AL20" s="124">
        <v>182</v>
      </c>
      <c r="AM20" s="125">
        <v>38168</v>
      </c>
      <c r="AN20" s="122">
        <v>9.3086593848787733E-3</v>
      </c>
      <c r="AO20" s="122">
        <v>5.6515784546573578E-3</v>
      </c>
      <c r="AP20" s="122">
        <v>7.2321457193404775E-3</v>
      </c>
      <c r="AQ20" s="123">
        <v>99.207475126550392</v>
      </c>
      <c r="AR20" s="123">
        <v>99.350894019319057</v>
      </c>
      <c r="AS20" s="123">
        <v>99.190768753261864</v>
      </c>
      <c r="AT20" s="123">
        <v>0.99855644084349382</v>
      </c>
      <c r="AU20" s="123">
        <v>1.0001684266943236</v>
      </c>
      <c r="AV20" s="123"/>
      <c r="AW20" s="123"/>
      <c r="AX20" s="123"/>
      <c r="AY20" s="82">
        <v>0.86875000000000002</v>
      </c>
      <c r="AZ20" s="202">
        <v>38168</v>
      </c>
      <c r="BA20" s="151">
        <v>99.207475126550392</v>
      </c>
      <c r="BB20" s="151">
        <v>99.350894019319057</v>
      </c>
      <c r="BC20" s="152">
        <v>9.3086593848787924E-3</v>
      </c>
      <c r="BD20" s="152">
        <v>5.6515784546573578E-3</v>
      </c>
      <c r="BE20" s="204">
        <v>-2.0706572632810727E-2</v>
      </c>
      <c r="BF20" s="204">
        <v>-2.4435774107833486E-2</v>
      </c>
      <c r="BG20" s="204">
        <v>8.2576593848787926E-3</v>
      </c>
      <c r="BH20" s="204">
        <v>4.6005784546573579E-3</v>
      </c>
      <c r="BI20" s="208">
        <v>38168</v>
      </c>
      <c r="BJ20" s="204">
        <v>9.3086593848787924E-3</v>
      </c>
      <c r="BK20" s="204">
        <v>5.6515784546573578E-3</v>
      </c>
      <c r="BL20" s="204">
        <v>1.0599000000000001E-2</v>
      </c>
      <c r="BM20" s="204">
        <v>8.7898811416020628E-4</v>
      </c>
      <c r="BN20" s="204">
        <v>8.4296712707185861E-3</v>
      </c>
      <c r="BO20" s="204">
        <v>4.7725903404971515E-3</v>
      </c>
      <c r="BP20" s="204">
        <v>0</v>
      </c>
      <c r="BQ20" s="204">
        <v>0</v>
      </c>
      <c r="BR20" s="204">
        <v>0</v>
      </c>
      <c r="BS20" s="204">
        <v>0</v>
      </c>
      <c r="BT20" s="204">
        <v>1.0093086593848788</v>
      </c>
      <c r="BU20" s="204">
        <v>1.0056515784546574</v>
      </c>
      <c r="BV20" s="204">
        <v>1</v>
      </c>
      <c r="BW20" s="204">
        <v>1</v>
      </c>
      <c r="BX20" s="277">
        <v>38168</v>
      </c>
      <c r="BY20" s="217">
        <v>-2.0706572632810727</v>
      </c>
      <c r="BZ20" s="217">
        <v>-2.4435774107833486</v>
      </c>
      <c r="CA20" s="277">
        <v>38168</v>
      </c>
      <c r="CB20" s="204">
        <v>3.6570809302214347E-3</v>
      </c>
      <c r="CC20" s="207">
        <v>4</v>
      </c>
      <c r="CD20" s="207">
        <v>8</v>
      </c>
      <c r="CG20" s="227">
        <v>240.59390689938124</v>
      </c>
      <c r="CH20" s="227">
        <v>240.9907132016161</v>
      </c>
      <c r="CI20" s="227">
        <v>254.4661487806701</v>
      </c>
      <c r="CJ20" s="227">
        <v>276.12106081158737</v>
      </c>
      <c r="CK20" s="227">
        <v>275.48074572355802</v>
      </c>
      <c r="CL20" s="227">
        <v>299.88407653342654</v>
      </c>
      <c r="CO20" s="223" t="s">
        <v>262</v>
      </c>
      <c r="CP20" s="213" t="s">
        <v>240</v>
      </c>
      <c r="CQ20" s="213" t="s">
        <v>260</v>
      </c>
      <c r="DB20" s="210"/>
      <c r="DC20" s="213" t="s">
        <v>243</v>
      </c>
      <c r="DD20" s="213" t="s">
        <v>246</v>
      </c>
      <c r="DE20" s="213" t="s">
        <v>247</v>
      </c>
      <c r="DF20" s="213" t="s">
        <v>248</v>
      </c>
      <c r="DG20" s="213" t="s">
        <v>249</v>
      </c>
      <c r="DH20" s="213" t="s">
        <v>250</v>
      </c>
      <c r="DI20" s="213" t="s">
        <v>251</v>
      </c>
      <c r="DJ20" s="213" t="s">
        <v>274</v>
      </c>
      <c r="DK20" s="213" t="s">
        <v>273</v>
      </c>
      <c r="DL20" s="213" t="s">
        <v>254</v>
      </c>
      <c r="DM20" s="203"/>
      <c r="DN20" s="213" t="s">
        <v>98</v>
      </c>
    </row>
    <row r="21" spans="1:118" x14ac:dyDescent="0.25">
      <c r="A21" s="118">
        <v>181</v>
      </c>
      <c r="B21" s="6">
        <v>38198</v>
      </c>
      <c r="C21" s="7">
        <v>0.1</v>
      </c>
      <c r="D21" s="7">
        <v>0.1</v>
      </c>
      <c r="E21" s="7">
        <v>0.1</v>
      </c>
      <c r="F21" s="7">
        <v>0.1</v>
      </c>
      <c r="G21" s="7">
        <v>0.1</v>
      </c>
      <c r="H21" s="7">
        <v>0.1</v>
      </c>
      <c r="I21" s="7">
        <v>0.1</v>
      </c>
      <c r="J21" s="7">
        <v>0.1</v>
      </c>
      <c r="K21" s="7">
        <v>0.1</v>
      </c>
      <c r="L21" s="7">
        <v>0.1</v>
      </c>
      <c r="M21" s="91">
        <v>181</v>
      </c>
      <c r="N21" s="132">
        <v>38198</v>
      </c>
      <c r="O21" s="131">
        <v>0.13484350079744814</v>
      </c>
      <c r="P21" s="131">
        <v>1.3157894736842103E-2</v>
      </c>
      <c r="Q21" s="131">
        <v>2.8782894736842105E-2</v>
      </c>
      <c r="R21" s="131">
        <v>6.8256578947368418E-2</v>
      </c>
      <c r="S21" s="131">
        <v>0.15916566985645933</v>
      </c>
      <c r="T21" s="131">
        <v>0.20604066985645933</v>
      </c>
      <c r="U21" s="131">
        <v>9.6491228070175433E-2</v>
      </c>
      <c r="V21" s="131">
        <v>1.3157894736842103E-2</v>
      </c>
      <c r="W21" s="131">
        <v>0.18171850079744817</v>
      </c>
      <c r="X21" s="131">
        <v>9.8385167464114839E-2</v>
      </c>
      <c r="Y21" s="131">
        <v>0.99999999999999989</v>
      </c>
      <c r="Z21" s="83">
        <v>181</v>
      </c>
      <c r="AA21" s="10">
        <v>38198</v>
      </c>
      <c r="AB21" s="8">
        <v>1.359632870621108E-2</v>
      </c>
      <c r="AC21" s="8">
        <v>1.2442093182740699E-2</v>
      </c>
      <c r="AD21" s="8">
        <v>1.377220768489007E-3</v>
      </c>
      <c r="AE21" s="8">
        <v>6.8054875467875586E-3</v>
      </c>
      <c r="AF21" s="8">
        <v>1.6914317146234037E-2</v>
      </c>
      <c r="AG21" s="8">
        <v>1.314698063330888E-2</v>
      </c>
      <c r="AH21" s="8">
        <v>2.6893842221021869E-2</v>
      </c>
      <c r="AI21" s="8">
        <v>-2.074828000888651E-4</v>
      </c>
      <c r="AJ21" s="8">
        <v>-2.6043632520570625E-2</v>
      </c>
      <c r="AK21" s="8">
        <v>8.9616862738517433E-3</v>
      </c>
      <c r="AL21" s="124">
        <v>181</v>
      </c>
      <c r="AM21" s="125">
        <v>38198</v>
      </c>
      <c r="AN21" s="122">
        <v>6.6436163010307313E-3</v>
      </c>
      <c r="AO21" s="122">
        <v>9.9122549949146599E-3</v>
      </c>
      <c r="AP21" s="122">
        <v>7.388684115798537E-3</v>
      </c>
      <c r="AQ21" s="123">
        <v>99.866571525485242</v>
      </c>
      <c r="AR21" s="123">
        <v>100.33568541481129</v>
      </c>
      <c r="AS21" s="123">
        <v>99.92365801078293</v>
      </c>
      <c r="AT21" s="123">
        <v>0.99532455589069202</v>
      </c>
      <c r="AU21" s="123">
        <v>0.99942869900447873</v>
      </c>
      <c r="AV21" s="123"/>
      <c r="AW21" s="123"/>
      <c r="AX21" s="123"/>
      <c r="AY21" s="82">
        <v>0.86875000000000002</v>
      </c>
      <c r="AZ21" s="202">
        <v>38198</v>
      </c>
      <c r="BA21" s="151">
        <v>99.866571525485242</v>
      </c>
      <c r="BB21" s="151">
        <v>100.33568541481129</v>
      </c>
      <c r="BC21" s="152">
        <v>6.6436163010306082E-3</v>
      </c>
      <c r="BD21" s="152">
        <v>9.9122549949146599E-3</v>
      </c>
      <c r="BE21" s="204">
        <v>-1.4200522855261855E-2</v>
      </c>
      <c r="BF21" s="204">
        <v>-1.476573273687376E-2</v>
      </c>
      <c r="BG21" s="204">
        <v>5.4481996343639415E-3</v>
      </c>
      <c r="BH21" s="204">
        <v>8.7168383282479923E-3</v>
      </c>
      <c r="BI21" s="208">
        <v>38198</v>
      </c>
      <c r="BJ21" s="204">
        <v>6.6436163010306082E-3</v>
      </c>
      <c r="BK21" s="204">
        <v>9.9122549949146599E-3</v>
      </c>
      <c r="BL21" s="204">
        <v>1.2612000000000002E-2</v>
      </c>
      <c r="BM21" s="204">
        <v>1.0449732015065383E-3</v>
      </c>
      <c r="BN21" s="204">
        <v>5.5986430995240699E-3</v>
      </c>
      <c r="BO21" s="204">
        <v>8.8672817934081216E-3</v>
      </c>
      <c r="BP21" s="204">
        <v>0</v>
      </c>
      <c r="BQ21" s="204">
        <v>0</v>
      </c>
      <c r="BR21" s="204">
        <v>0</v>
      </c>
      <c r="BS21" s="204">
        <v>0</v>
      </c>
      <c r="BT21" s="204">
        <v>1.0066436163010306</v>
      </c>
      <c r="BU21" s="204">
        <v>1.0099122549949147</v>
      </c>
      <c r="BV21" s="204">
        <v>1</v>
      </c>
      <c r="BW21" s="204">
        <v>1</v>
      </c>
      <c r="BX21" s="277">
        <v>38198</v>
      </c>
      <c r="BY21" s="217">
        <v>-1.4200522855261855</v>
      </c>
      <c r="BZ21" s="217">
        <v>-1.476573273687376</v>
      </c>
      <c r="CA21" s="277">
        <v>38198</v>
      </c>
      <c r="CB21" s="204">
        <v>-3.2686386938840517E-3</v>
      </c>
      <c r="CC21" s="207">
        <v>3</v>
      </c>
      <c r="CD21" s="207">
        <v>7</v>
      </c>
      <c r="CG21" s="227">
        <v>163.97804343358243</v>
      </c>
      <c r="CH21" s="227">
        <v>164.87976981571572</v>
      </c>
      <c r="CI21" s="227">
        <v>169.24453654860599</v>
      </c>
      <c r="CJ21" s="227">
        <v>175.23891895594997</v>
      </c>
      <c r="CK21" s="227">
        <v>175.25861478385983</v>
      </c>
      <c r="CL21" s="227">
        <v>186.38161951085857</v>
      </c>
      <c r="CO21" s="223" t="s">
        <v>270</v>
      </c>
      <c r="CP21" s="255">
        <v>0.10647727272727274</v>
      </c>
      <c r="CQ21" s="224">
        <v>-0.01</v>
      </c>
      <c r="DB21" s="223" t="s">
        <v>270</v>
      </c>
      <c r="DC21" s="224">
        <v>0.28000000000000003</v>
      </c>
      <c r="DD21" s="224">
        <v>0.1</v>
      </c>
      <c r="DE21" s="224">
        <v>-0.02</v>
      </c>
      <c r="DF21" s="224">
        <v>-0.1</v>
      </c>
      <c r="DG21" s="224">
        <v>-0.17</v>
      </c>
      <c r="DH21" s="224">
        <v>-0.03</v>
      </c>
      <c r="DI21" s="224">
        <v>0.16</v>
      </c>
      <c r="DJ21" s="224">
        <v>-0.01</v>
      </c>
      <c r="DK21" s="224">
        <v>0.68</v>
      </c>
      <c r="DL21" s="224">
        <v>-0.04</v>
      </c>
      <c r="DM21" s="203"/>
      <c r="DN21" s="224">
        <v>-0.01</v>
      </c>
    </row>
    <row r="22" spans="1:118" x14ac:dyDescent="0.25">
      <c r="A22" s="118">
        <v>180</v>
      </c>
      <c r="B22" s="6">
        <v>38230</v>
      </c>
      <c r="C22" s="7">
        <v>0.1</v>
      </c>
      <c r="D22" s="7">
        <v>0.1</v>
      </c>
      <c r="E22" s="7">
        <v>0.1</v>
      </c>
      <c r="F22" s="7">
        <v>0.1</v>
      </c>
      <c r="G22" s="7">
        <v>0.1</v>
      </c>
      <c r="H22" s="7">
        <v>0.1</v>
      </c>
      <c r="I22" s="7">
        <v>0.1</v>
      </c>
      <c r="J22" s="7">
        <v>0.1</v>
      </c>
      <c r="K22" s="7">
        <v>0.1</v>
      </c>
      <c r="L22" s="7">
        <v>0.1</v>
      </c>
      <c r="M22" s="91">
        <v>180</v>
      </c>
      <c r="N22" s="132">
        <v>38230</v>
      </c>
      <c r="O22" s="131">
        <v>0.13484350079744814</v>
      </c>
      <c r="P22" s="131">
        <v>1.3157894736842103E-2</v>
      </c>
      <c r="Q22" s="131">
        <v>2.8782894736842105E-2</v>
      </c>
      <c r="R22" s="131">
        <v>6.8256578947368418E-2</v>
      </c>
      <c r="S22" s="131">
        <v>0.15916566985645933</v>
      </c>
      <c r="T22" s="131">
        <v>0.20604066985645933</v>
      </c>
      <c r="U22" s="131">
        <v>9.6491228070175433E-2</v>
      </c>
      <c r="V22" s="131">
        <v>1.3157894736842103E-2</v>
      </c>
      <c r="W22" s="131">
        <v>0.18171850079744817</v>
      </c>
      <c r="X22" s="131">
        <v>9.8385167464114839E-2</v>
      </c>
      <c r="Y22" s="131">
        <v>0.99999999999999989</v>
      </c>
      <c r="Z22" s="83">
        <v>180</v>
      </c>
      <c r="AA22" s="10">
        <v>38230</v>
      </c>
      <c r="AB22" s="8">
        <v>1.9614735658042726E-2</v>
      </c>
      <c r="AC22" s="8">
        <v>2.3776610450649827E-2</v>
      </c>
      <c r="AD22" s="8">
        <v>1.5128593040847349E-3</v>
      </c>
      <c r="AE22" s="8">
        <v>1.4640057373197735E-2</v>
      </c>
      <c r="AF22" s="8">
        <v>3.7109210819661342E-2</v>
      </c>
      <c r="AG22" s="8">
        <v>2.0040690127769212E-2</v>
      </c>
      <c r="AH22" s="8">
        <v>4.0215257203859656E-2</v>
      </c>
      <c r="AI22" s="8">
        <v>2.1887266998019905E-2</v>
      </c>
      <c r="AJ22" s="8">
        <v>-1.7826693535887284E-3</v>
      </c>
      <c r="AK22" s="8">
        <v>1.5418905207830846E-2</v>
      </c>
      <c r="AL22" s="124">
        <v>180</v>
      </c>
      <c r="AM22" s="125">
        <v>38230</v>
      </c>
      <c r="AN22" s="122">
        <v>1.9397761557741179E-2</v>
      </c>
      <c r="AO22" s="122">
        <v>1.9075174108971638E-2</v>
      </c>
      <c r="AP22" s="122">
        <v>1.9243292378952725E-2</v>
      </c>
      <c r="AQ22" s="123">
        <v>101.80375946752571</v>
      </c>
      <c r="AR22" s="123">
        <v>102.24960608344183</v>
      </c>
      <c r="AS22" s="123">
        <v>101.8465181774589</v>
      </c>
      <c r="AT22" s="123">
        <v>0.99563962509985338</v>
      </c>
      <c r="AU22" s="123">
        <v>0.99958016522608373</v>
      </c>
      <c r="AV22" s="123"/>
      <c r="AW22" s="123"/>
      <c r="AX22" s="123"/>
      <c r="AY22" s="82">
        <v>0.86875000000000002</v>
      </c>
      <c r="AZ22" s="202">
        <v>38230</v>
      </c>
      <c r="BA22" s="151">
        <v>101.80375946752571</v>
      </c>
      <c r="BB22" s="151">
        <v>102.24960608344183</v>
      </c>
      <c r="BC22" s="152">
        <v>1.93977615577412E-2</v>
      </c>
      <c r="BD22" s="152">
        <v>1.9075174108971638E-2</v>
      </c>
      <c r="BE22" s="204">
        <v>0</v>
      </c>
      <c r="BF22" s="204">
        <v>0</v>
      </c>
      <c r="BG22" s="204">
        <v>1.8082928224407865E-2</v>
      </c>
      <c r="BH22" s="204">
        <v>1.7760340775638303E-2</v>
      </c>
      <c r="BI22" s="208">
        <v>38230</v>
      </c>
      <c r="BJ22" s="204">
        <v>1.93977615577412E-2</v>
      </c>
      <c r="BK22" s="204">
        <v>1.9075174108971638E-2</v>
      </c>
      <c r="BL22" s="204">
        <v>1.4344999999999998E-2</v>
      </c>
      <c r="BM22" s="204">
        <v>1.1876283383311925E-3</v>
      </c>
      <c r="BN22" s="204">
        <v>1.8210133219410007E-2</v>
      </c>
      <c r="BO22" s="204">
        <v>1.7887545770640445E-2</v>
      </c>
      <c r="BP22" s="204">
        <v>0</v>
      </c>
      <c r="BQ22" s="204">
        <v>0</v>
      </c>
      <c r="BR22" s="204">
        <v>0</v>
      </c>
      <c r="BS22" s="204">
        <v>0</v>
      </c>
      <c r="BT22" s="204">
        <v>1.0193977615577412</v>
      </c>
      <c r="BU22" s="204">
        <v>1.0190751741089716</v>
      </c>
      <c r="BV22" s="204">
        <v>1</v>
      </c>
      <c r="BW22" s="204">
        <v>1</v>
      </c>
      <c r="BX22" s="277">
        <v>38230</v>
      </c>
      <c r="BY22" s="217">
        <v>0</v>
      </c>
      <c r="BZ22" s="217">
        <v>0</v>
      </c>
      <c r="CA22" s="277">
        <v>38230</v>
      </c>
      <c r="CB22" s="204">
        <v>3.2258744876956236E-4</v>
      </c>
      <c r="CC22" s="207">
        <v>4</v>
      </c>
      <c r="CD22" s="207">
        <v>8</v>
      </c>
      <c r="CI22" s="226"/>
      <c r="CM22" s="150"/>
      <c r="CO22" s="223" t="s">
        <v>266</v>
      </c>
      <c r="CP22" s="256">
        <v>6.0119791666666672E-2</v>
      </c>
      <c r="CQ22" s="256">
        <v>2.98E-2</v>
      </c>
      <c r="DB22" s="223" t="s">
        <v>266</v>
      </c>
      <c r="DC22" s="256">
        <v>4.4600000000000001E-2</v>
      </c>
      <c r="DD22" s="256">
        <v>4.7500000000000001E-2</v>
      </c>
      <c r="DE22" s="256">
        <v>9.4000000000000004E-3</v>
      </c>
      <c r="DF22" s="256">
        <v>4.7699999999999999E-2</v>
      </c>
      <c r="DG22" s="256">
        <v>0.1011</v>
      </c>
      <c r="DH22" s="256">
        <v>3.2800000000000003E-2</v>
      </c>
      <c r="DI22" s="256">
        <v>6.1600000000000002E-2</v>
      </c>
      <c r="DJ22" s="256">
        <v>2.58E-2</v>
      </c>
      <c r="DK22" s="256">
        <v>9.3600000000000003E-2</v>
      </c>
      <c r="DL22" s="256">
        <v>2.47E-2</v>
      </c>
      <c r="DM22" s="203"/>
      <c r="DN22" s="257">
        <v>2.98E-2</v>
      </c>
    </row>
    <row r="23" spans="1:118" x14ac:dyDescent="0.25">
      <c r="A23" s="118">
        <v>179</v>
      </c>
      <c r="B23" s="6">
        <v>38260</v>
      </c>
      <c r="C23" s="7">
        <v>0.1</v>
      </c>
      <c r="D23" s="7">
        <v>0.1</v>
      </c>
      <c r="E23" s="7">
        <v>0.1</v>
      </c>
      <c r="F23" s="7">
        <v>0.1</v>
      </c>
      <c r="G23" s="7">
        <v>0.1</v>
      </c>
      <c r="H23" s="7">
        <v>0.1</v>
      </c>
      <c r="I23" s="7">
        <v>0.1</v>
      </c>
      <c r="J23" s="7">
        <v>0.1</v>
      </c>
      <c r="K23" s="7">
        <v>0.1</v>
      </c>
      <c r="L23" s="7">
        <v>0.1</v>
      </c>
      <c r="M23" s="91">
        <v>179</v>
      </c>
      <c r="N23" s="132">
        <v>38260</v>
      </c>
      <c r="O23" s="131">
        <v>0.12997337092731828</v>
      </c>
      <c r="P23" s="131">
        <v>1.3157894736842103E-2</v>
      </c>
      <c r="Q23" s="131">
        <v>2.8782894736842105E-2</v>
      </c>
      <c r="R23" s="131">
        <v>6.8256578947368418E-2</v>
      </c>
      <c r="S23" s="131">
        <v>0.22301848370927319</v>
      </c>
      <c r="T23" s="131">
        <v>0.18656015037593987</v>
      </c>
      <c r="U23" s="131">
        <v>9.6491228070175433E-2</v>
      </c>
      <c r="V23" s="131">
        <v>1.3157894736842103E-2</v>
      </c>
      <c r="W23" s="131">
        <v>9.3515037593984968E-2</v>
      </c>
      <c r="X23" s="131">
        <v>0.14708646616541354</v>
      </c>
      <c r="Y23" s="131">
        <v>1</v>
      </c>
      <c r="Z23" s="83">
        <v>179</v>
      </c>
      <c r="AA23" s="10">
        <v>38260</v>
      </c>
      <c r="AB23" s="8">
        <v>1.4521133558573984E-2</v>
      </c>
      <c r="AC23" s="8">
        <v>6.1571698622737703E-3</v>
      </c>
      <c r="AD23" s="8">
        <v>8.2394946443264949E-4</v>
      </c>
      <c r="AE23" s="8">
        <v>4.6308708474507299E-4</v>
      </c>
      <c r="AF23" s="8">
        <v>8.4497270533769875E-3</v>
      </c>
      <c r="AG23" s="8">
        <v>5.3154315237786687E-3</v>
      </c>
      <c r="AH23" s="8">
        <v>1.5449786329833071E-2</v>
      </c>
      <c r="AI23" s="8">
        <v>1.1817089718343832E-2</v>
      </c>
      <c r="AJ23" s="8">
        <v>1.9333799208013147E-2</v>
      </c>
      <c r="AK23" s="8">
        <v>1.5233914296945983E-3</v>
      </c>
      <c r="AL23" s="124">
        <v>179</v>
      </c>
      <c r="AM23" s="125">
        <v>38260</v>
      </c>
      <c r="AN23" s="122">
        <v>9.8439668133833477E-3</v>
      </c>
      <c r="AO23" s="122">
        <v>2.7134996608124684E-3</v>
      </c>
      <c r="AP23" s="122">
        <v>8.3854565233065798E-3</v>
      </c>
      <c r="AQ23" s="123">
        <v>102.80591229720169</v>
      </c>
      <c r="AR23" s="123">
        <v>102.52706035486746</v>
      </c>
      <c r="AS23" s="123">
        <v>102.70054772768614</v>
      </c>
      <c r="AT23" s="123">
        <v>1.0027197887208417</v>
      </c>
      <c r="AU23" s="123">
        <v>1.0010259397037971</v>
      </c>
      <c r="AV23" s="123"/>
      <c r="AW23" s="123"/>
      <c r="AX23" s="123"/>
      <c r="AY23" s="82">
        <v>0.86875000000000002</v>
      </c>
      <c r="AZ23" s="202">
        <v>38260</v>
      </c>
      <c r="BA23" s="151">
        <v>102.80591229720169</v>
      </c>
      <c r="BB23" s="151">
        <v>102.52706035486746</v>
      </c>
      <c r="BC23" s="152">
        <v>9.843966813383398E-3</v>
      </c>
      <c r="BD23" s="152">
        <v>2.7134996608124684E-3</v>
      </c>
      <c r="BE23" s="204">
        <v>0</v>
      </c>
      <c r="BF23" s="204">
        <v>0</v>
      </c>
      <c r="BG23" s="204">
        <v>8.4270501467167309E-3</v>
      </c>
      <c r="BH23" s="204">
        <v>1.2965829941458018E-3</v>
      </c>
      <c r="BI23" s="208">
        <v>38260</v>
      </c>
      <c r="BJ23" s="204">
        <v>9.843966813383398E-3</v>
      </c>
      <c r="BK23" s="204">
        <v>2.7134996608124684E-3</v>
      </c>
      <c r="BL23" s="204">
        <v>1.5778E-2</v>
      </c>
      <c r="BM23" s="204">
        <v>1.3054197648938448E-3</v>
      </c>
      <c r="BN23" s="204">
        <v>8.5385470484895531E-3</v>
      </c>
      <c r="BO23" s="204">
        <v>1.4080798959186236E-3</v>
      </c>
      <c r="BP23" s="204">
        <v>0</v>
      </c>
      <c r="BQ23" s="204">
        <v>-6.6383067849098889E-4</v>
      </c>
      <c r="BR23" s="204">
        <v>0</v>
      </c>
      <c r="BS23" s="204">
        <v>4.4067116970580666E-7</v>
      </c>
      <c r="BT23" s="204">
        <v>1.0098439668133834</v>
      </c>
      <c r="BU23" s="204">
        <v>1.0027134996608125</v>
      </c>
      <c r="BV23" s="204">
        <v>1</v>
      </c>
      <c r="BW23" s="204">
        <v>1</v>
      </c>
      <c r="BX23" s="277">
        <v>38260</v>
      </c>
      <c r="BY23" s="217">
        <v>0</v>
      </c>
      <c r="BZ23" s="217">
        <v>0</v>
      </c>
      <c r="CA23" s="277">
        <v>38260</v>
      </c>
      <c r="CB23" s="204">
        <v>7.1304671525709296E-3</v>
      </c>
      <c r="CC23" s="207">
        <v>5</v>
      </c>
      <c r="CD23" s="207">
        <v>8</v>
      </c>
      <c r="CG23" s="225">
        <v>43524</v>
      </c>
      <c r="CH23" s="225">
        <v>43553</v>
      </c>
      <c r="CI23" s="225">
        <v>43585</v>
      </c>
      <c r="CJ23" s="225">
        <v>43616</v>
      </c>
      <c r="CK23" s="225">
        <v>43644</v>
      </c>
      <c r="CL23" s="225">
        <v>43677</v>
      </c>
      <c r="CM23" s="150"/>
      <c r="CO23" s="223" t="s">
        <v>263</v>
      </c>
      <c r="CP23" s="256">
        <v>3.2047111742424243E-2</v>
      </c>
      <c r="CQ23" s="256">
        <v>2.93E-2</v>
      </c>
      <c r="DB23" s="223" t="s">
        <v>263</v>
      </c>
      <c r="DC23" s="256">
        <v>5.79E-2</v>
      </c>
      <c r="DD23" s="256">
        <v>3.7199999999999997E-2</v>
      </c>
      <c r="DE23" s="256">
        <v>2.41E-2</v>
      </c>
      <c r="DF23" s="256">
        <v>2.29E-2</v>
      </c>
      <c r="DG23" s="256">
        <v>2.5600000000000001E-2</v>
      </c>
      <c r="DH23" s="256">
        <v>2.63E-2</v>
      </c>
      <c r="DI23" s="256">
        <v>5.0099999999999999E-2</v>
      </c>
      <c r="DJ23" s="256">
        <v>3.7499999999999999E-2</v>
      </c>
      <c r="DK23" s="256">
        <v>1.7399999999999999E-2</v>
      </c>
      <c r="DL23" s="256">
        <v>3.2099999999999997E-2</v>
      </c>
      <c r="DM23" s="203"/>
      <c r="DN23" s="257">
        <v>2.93E-2</v>
      </c>
    </row>
    <row r="24" spans="1:118" x14ac:dyDescent="0.25">
      <c r="A24" s="118">
        <v>178</v>
      </c>
      <c r="B24" s="6">
        <v>38289</v>
      </c>
      <c r="C24" s="7">
        <v>0.1</v>
      </c>
      <c r="D24" s="7">
        <v>0.1</v>
      </c>
      <c r="E24" s="7">
        <v>0.1</v>
      </c>
      <c r="F24" s="7">
        <v>0.1</v>
      </c>
      <c r="G24" s="7">
        <v>0.1</v>
      </c>
      <c r="H24" s="7">
        <v>0.1</v>
      </c>
      <c r="I24" s="7">
        <v>0.1</v>
      </c>
      <c r="J24" s="7">
        <v>0.1</v>
      </c>
      <c r="K24" s="7">
        <v>0.1</v>
      </c>
      <c r="L24" s="7">
        <v>0.1</v>
      </c>
      <c r="M24" s="91">
        <v>178</v>
      </c>
      <c r="N24" s="132">
        <v>38289</v>
      </c>
      <c r="O24" s="131">
        <v>0.12997337092731828</v>
      </c>
      <c r="P24" s="131">
        <v>1.3157894736842103E-2</v>
      </c>
      <c r="Q24" s="131">
        <v>2.8782894736842105E-2</v>
      </c>
      <c r="R24" s="131">
        <v>6.8256578947368418E-2</v>
      </c>
      <c r="S24" s="131">
        <v>0.22301848370927319</v>
      </c>
      <c r="T24" s="131">
        <v>0.18656015037593987</v>
      </c>
      <c r="U24" s="131">
        <v>9.6491228070175433E-2</v>
      </c>
      <c r="V24" s="131">
        <v>1.3157894736842103E-2</v>
      </c>
      <c r="W24" s="131">
        <v>9.3515037593984968E-2</v>
      </c>
      <c r="X24" s="131">
        <v>0.14708646616541354</v>
      </c>
      <c r="Y24" s="131">
        <v>1</v>
      </c>
      <c r="Z24" s="83">
        <v>178</v>
      </c>
      <c r="AA24" s="10">
        <v>38289</v>
      </c>
      <c r="AB24" s="8">
        <v>1.8064919530230705E-2</v>
      </c>
      <c r="AC24" s="8">
        <v>9.7630039186213935E-3</v>
      </c>
      <c r="AD24" s="8">
        <v>1.3263812660080365E-3</v>
      </c>
      <c r="AE24" s="8">
        <v>5.4976287923080847E-3</v>
      </c>
      <c r="AF24" s="8">
        <v>1.4711609086475397E-2</v>
      </c>
      <c r="AG24" s="8">
        <v>8.598337800116429E-3</v>
      </c>
      <c r="AH24" s="8">
        <v>1.66041329770239E-2</v>
      </c>
      <c r="AI24" s="8">
        <v>2.3953957382419455E-2</v>
      </c>
      <c r="AJ24" s="8">
        <v>5.712979890310832E-3</v>
      </c>
      <c r="AK24" s="8">
        <v>8.0551512078639309E-3</v>
      </c>
      <c r="AL24" s="124">
        <v>178</v>
      </c>
      <c r="AM24" s="125">
        <v>38289</v>
      </c>
      <c r="AN24" s="122">
        <v>1.1411303521730594E-2</v>
      </c>
      <c r="AO24" s="122">
        <v>8.3857442348007627E-3</v>
      </c>
      <c r="AP24" s="122">
        <v>1.1228810185137817E-2</v>
      </c>
      <c r="AQ24" s="123">
        <v>103.97906176625347</v>
      </c>
      <c r="AR24" s="123">
        <v>103.38682606014936</v>
      </c>
      <c r="AS24" s="123">
        <v>103.85375268403001</v>
      </c>
      <c r="AT24" s="123">
        <v>1.0057283478821524</v>
      </c>
      <c r="AU24" s="123">
        <v>1.001206591759902</v>
      </c>
      <c r="AV24" s="123"/>
      <c r="AW24" s="123"/>
      <c r="AX24" s="123"/>
      <c r="AY24" s="82">
        <v>0.86875000000000002</v>
      </c>
      <c r="AZ24" s="202">
        <v>38289</v>
      </c>
      <c r="BA24" s="151">
        <v>103.97906176625347</v>
      </c>
      <c r="BB24" s="151">
        <v>103.38682606014936</v>
      </c>
      <c r="BC24" s="152">
        <v>1.1411303521730476E-2</v>
      </c>
      <c r="BD24" s="152">
        <v>8.3857442348007627E-3</v>
      </c>
      <c r="BE24" s="204">
        <v>0</v>
      </c>
      <c r="BF24" s="204">
        <v>0</v>
      </c>
      <c r="BG24" s="204">
        <v>9.832720188397143E-3</v>
      </c>
      <c r="BH24" s="204">
        <v>6.8071609014674298E-3</v>
      </c>
      <c r="BI24" s="208">
        <v>38289</v>
      </c>
      <c r="BJ24" s="204">
        <v>1.1411303521730476E-2</v>
      </c>
      <c r="BK24" s="204">
        <v>8.3857442348007627E-3</v>
      </c>
      <c r="BL24" s="204">
        <v>1.7003000000000001E-2</v>
      </c>
      <c r="BM24" s="204">
        <v>1.405993058968269E-3</v>
      </c>
      <c r="BN24" s="204">
        <v>1.0005310462762207E-2</v>
      </c>
      <c r="BO24" s="204">
        <v>6.9797511758324937E-3</v>
      </c>
      <c r="BP24" s="204">
        <v>0</v>
      </c>
      <c r="BQ24" s="204">
        <v>0</v>
      </c>
      <c r="BR24" s="204">
        <v>0</v>
      </c>
      <c r="BS24" s="204">
        <v>0</v>
      </c>
      <c r="BT24" s="204">
        <v>1.0114113035217305</v>
      </c>
      <c r="BU24" s="204">
        <v>1.0083857442348008</v>
      </c>
      <c r="BV24" s="204">
        <v>1</v>
      </c>
      <c r="BW24" s="204">
        <v>1</v>
      </c>
      <c r="BX24" s="277">
        <v>38289</v>
      </c>
      <c r="BY24" s="217">
        <v>0</v>
      </c>
      <c r="BZ24" s="217">
        <v>0</v>
      </c>
      <c r="CA24" s="277">
        <v>38289</v>
      </c>
      <c r="CB24" s="204">
        <v>3.0255592869297132E-3</v>
      </c>
      <c r="CC24" s="207">
        <v>4</v>
      </c>
      <c r="CD24" s="207">
        <v>8</v>
      </c>
      <c r="CG24" s="227">
        <v>283.02828484042715</v>
      </c>
      <c r="CH24" s="227">
        <v>288.11756020177972</v>
      </c>
      <c r="CI24" s="227">
        <v>288.74528085350767</v>
      </c>
      <c r="CJ24" s="227">
        <v>292.77194730031511</v>
      </c>
      <c r="CK24" s="227">
        <v>297.92933591721578</v>
      </c>
      <c r="CL24" s="227">
        <v>299.88407653342654</v>
      </c>
      <c r="CM24" s="150"/>
      <c r="CO24" s="223" t="s">
        <v>267</v>
      </c>
      <c r="CP24" s="256">
        <v>3.289450757575757E-2</v>
      </c>
      <c r="CQ24" s="256">
        <v>2.7199999999999998E-2</v>
      </c>
      <c r="DB24" s="223" t="s">
        <v>267</v>
      </c>
      <c r="DC24" s="256">
        <v>5.28E-2</v>
      </c>
      <c r="DD24" s="256">
        <v>3.4200000000000001E-2</v>
      </c>
      <c r="DE24" s="256">
        <v>2.0899999999999998E-2</v>
      </c>
      <c r="DF24" s="256">
        <v>2.2800000000000001E-2</v>
      </c>
      <c r="DG24" s="256">
        <v>2.4199999999999999E-2</v>
      </c>
      <c r="DH24" s="256">
        <v>2.47E-2</v>
      </c>
      <c r="DI24" s="256">
        <v>5.4600000000000003E-2</v>
      </c>
      <c r="DJ24" s="256">
        <v>4.2900000000000001E-2</v>
      </c>
      <c r="DK24" s="256">
        <v>3.3000000000000002E-2</v>
      </c>
      <c r="DL24" s="256">
        <v>2.7E-2</v>
      </c>
      <c r="DM24" s="203"/>
      <c r="DN24" s="257">
        <v>2.7199999999999998E-2</v>
      </c>
    </row>
    <row r="25" spans="1:118" x14ac:dyDescent="0.25">
      <c r="A25" s="118">
        <v>177</v>
      </c>
      <c r="B25" s="6">
        <v>38321</v>
      </c>
      <c r="C25" s="7">
        <v>0.1</v>
      </c>
      <c r="D25" s="7">
        <v>0.1</v>
      </c>
      <c r="E25" s="7">
        <v>0.1</v>
      </c>
      <c r="F25" s="7">
        <v>0.1</v>
      </c>
      <c r="G25" s="7">
        <v>0.1</v>
      </c>
      <c r="H25" s="7">
        <v>0.1</v>
      </c>
      <c r="I25" s="7">
        <v>0.1</v>
      </c>
      <c r="J25" s="7">
        <v>0.1</v>
      </c>
      <c r="K25" s="7">
        <v>0.1</v>
      </c>
      <c r="L25" s="7">
        <v>0.1</v>
      </c>
      <c r="M25" s="91">
        <v>177</v>
      </c>
      <c r="N25" s="132">
        <v>38321</v>
      </c>
      <c r="O25" s="131">
        <v>0.12997337092731828</v>
      </c>
      <c r="P25" s="131">
        <v>1.3157894736842103E-2</v>
      </c>
      <c r="Q25" s="131">
        <v>2.8782894736842105E-2</v>
      </c>
      <c r="R25" s="131">
        <v>6.8256578947368418E-2</v>
      </c>
      <c r="S25" s="131">
        <v>0.22301848370927319</v>
      </c>
      <c r="T25" s="131">
        <v>0.18656015037593987</v>
      </c>
      <c r="U25" s="131">
        <v>9.6491228070175433E-2</v>
      </c>
      <c r="V25" s="131">
        <v>1.3157894736842103E-2</v>
      </c>
      <c r="W25" s="131">
        <v>9.3515037593984968E-2</v>
      </c>
      <c r="X25" s="131">
        <v>0.14708646616541354</v>
      </c>
      <c r="Y25" s="131">
        <v>1</v>
      </c>
      <c r="Z25" s="83">
        <v>177</v>
      </c>
      <c r="AA25" s="10">
        <v>38321</v>
      </c>
      <c r="AB25" s="8">
        <v>1.2056557672536883E-2</v>
      </c>
      <c r="AC25" s="8">
        <v>-1.0173636260939478E-2</v>
      </c>
      <c r="AD25" s="8">
        <v>9.5921070661852958E-4</v>
      </c>
      <c r="AE25" s="8">
        <v>-1.026481776112298E-2</v>
      </c>
      <c r="AF25" s="8">
        <v>-2.2258128949106171E-2</v>
      </c>
      <c r="AG25" s="8">
        <v>-8.2371647149546146E-3</v>
      </c>
      <c r="AH25" s="8">
        <v>8.7515690159920556E-3</v>
      </c>
      <c r="AI25" s="8">
        <v>2.6496978688449468E-2</v>
      </c>
      <c r="AJ25" s="8">
        <v>3.6355373778686806E-2</v>
      </c>
      <c r="AK25" s="8">
        <v>-2.4905286897548562E-3</v>
      </c>
      <c r="AL25" s="124">
        <v>177</v>
      </c>
      <c r="AM25" s="125">
        <v>38321</v>
      </c>
      <c r="AN25" s="122">
        <v>-1.514020351836373E-3</v>
      </c>
      <c r="AO25" s="122">
        <v>-7.9764103668484854E-3</v>
      </c>
      <c r="AP25" s="122">
        <v>3.1195413486405643E-3</v>
      </c>
      <c r="AQ25" s="123">
        <v>103.82163535057451</v>
      </c>
      <c r="AR25" s="123">
        <v>102.56217030896762</v>
      </c>
      <c r="AS25" s="123">
        <v>104.17772875973934</v>
      </c>
      <c r="AT25" s="123">
        <v>1.0122800155048666</v>
      </c>
      <c r="AU25" s="123">
        <v>0.99658186626446743</v>
      </c>
      <c r="AV25" s="127"/>
      <c r="AW25" s="127"/>
      <c r="AX25" s="127"/>
      <c r="AY25" s="82">
        <v>0.86875000000000002</v>
      </c>
      <c r="AZ25" s="202">
        <v>38321</v>
      </c>
      <c r="BA25" s="151">
        <v>103.82163535057451</v>
      </c>
      <c r="BB25" s="151">
        <v>102.56217030896762</v>
      </c>
      <c r="BC25" s="152">
        <v>-1.5140203518363426E-3</v>
      </c>
      <c r="BD25" s="152">
        <v>-7.9764103668484854E-3</v>
      </c>
      <c r="BE25" s="204">
        <v>-1.5140203518363426E-3</v>
      </c>
      <c r="BF25" s="204">
        <v>-7.9764103668484854E-3</v>
      </c>
      <c r="BG25" s="204">
        <v>-3.3662703518363424E-3</v>
      </c>
      <c r="BH25" s="204">
        <v>-9.8286603668484851E-3</v>
      </c>
      <c r="BI25" s="208">
        <v>38321</v>
      </c>
      <c r="BJ25" s="204">
        <v>-1.5140203518363426E-3</v>
      </c>
      <c r="BK25" s="204">
        <v>-7.9764103668484854E-3</v>
      </c>
      <c r="BL25" s="204">
        <v>1.8942999999999998E-2</v>
      </c>
      <c r="BM25" s="204">
        <v>1.5650413578365274E-3</v>
      </c>
      <c r="BN25" s="204">
        <v>-3.0790617096728701E-3</v>
      </c>
      <c r="BO25" s="204">
        <v>-9.5414517246850128E-3</v>
      </c>
      <c r="BP25" s="204">
        <v>-7.4639920923998725E-3</v>
      </c>
      <c r="BQ25" s="204">
        <v>-1.1353740706151944E-2</v>
      </c>
      <c r="BR25" s="204">
        <v>5.5711177955407824E-5</v>
      </c>
      <c r="BS25" s="204">
        <v>1.2890742802253163E-4</v>
      </c>
      <c r="BT25" s="204">
        <v>1</v>
      </c>
      <c r="BU25" s="204">
        <v>1</v>
      </c>
      <c r="BV25" s="204">
        <v>0.99848597964816366</v>
      </c>
      <c r="BW25" s="204">
        <v>0.99202358963315151</v>
      </c>
      <c r="BX25" s="277">
        <v>38321</v>
      </c>
      <c r="BY25" s="217">
        <v>-0.15140203518363426</v>
      </c>
      <c r="BZ25" s="217">
        <v>-0.79764103668484854</v>
      </c>
      <c r="CA25" s="277">
        <v>38321</v>
      </c>
      <c r="CB25" s="204">
        <v>6.4623900150121427E-3</v>
      </c>
      <c r="CC25" s="207">
        <v>5</v>
      </c>
      <c r="CD25" s="207">
        <v>8</v>
      </c>
      <c r="CG25" s="227">
        <v>177.01753785024334</v>
      </c>
      <c r="CH25" s="227">
        <v>180.41635267520741</v>
      </c>
      <c r="CI25" s="227">
        <v>180.46259505377836</v>
      </c>
      <c r="CJ25" s="227">
        <v>183.6661642803318</v>
      </c>
      <c r="CK25" s="227">
        <v>185.97228882647141</v>
      </c>
      <c r="CL25" s="227">
        <v>186.38161951085857</v>
      </c>
      <c r="CM25" s="150"/>
      <c r="CO25" s="223" t="s">
        <v>271</v>
      </c>
      <c r="CP25" s="256">
        <v>2.6547964015151512E-2</v>
      </c>
      <c r="CQ25" s="256">
        <v>2.7400000000000001E-2</v>
      </c>
      <c r="DB25" s="223" t="s">
        <v>271</v>
      </c>
      <c r="DC25" s="256">
        <v>5.0799999999999998E-2</v>
      </c>
      <c r="DD25" s="256">
        <v>3.1800000000000002E-2</v>
      </c>
      <c r="DE25" s="256">
        <v>1.7600000000000001E-2</v>
      </c>
      <c r="DF25" s="256">
        <v>1.8599999999999998E-2</v>
      </c>
      <c r="DG25" s="256">
        <v>2.3800000000000002E-2</v>
      </c>
      <c r="DH25" s="256">
        <v>1.7299999999999999E-2</v>
      </c>
      <c r="DI25" s="256">
        <v>4.4699999999999997E-2</v>
      </c>
      <c r="DJ25" s="256">
        <v>7.0000000000000001E-3</v>
      </c>
      <c r="DK25" s="256">
        <v>1.3299999999999999E-2</v>
      </c>
      <c r="DL25" s="256">
        <v>2.81E-2</v>
      </c>
      <c r="DM25" s="203"/>
      <c r="DN25" s="257">
        <v>2.7400000000000001E-2</v>
      </c>
    </row>
    <row r="26" spans="1:118" x14ac:dyDescent="0.25">
      <c r="A26" s="118">
        <v>176</v>
      </c>
      <c r="B26" s="6">
        <v>38352</v>
      </c>
      <c r="C26" s="7">
        <v>0.1</v>
      </c>
      <c r="D26" s="7">
        <v>0.1</v>
      </c>
      <c r="E26" s="7">
        <v>0.1</v>
      </c>
      <c r="F26" s="7">
        <v>0.1</v>
      </c>
      <c r="G26" s="7">
        <v>0.1</v>
      </c>
      <c r="H26" s="7">
        <v>0.1</v>
      </c>
      <c r="I26" s="7">
        <v>0.1</v>
      </c>
      <c r="J26" s="7">
        <v>0.1</v>
      </c>
      <c r="K26" s="7">
        <v>0.1</v>
      </c>
      <c r="L26" s="7">
        <v>0.1</v>
      </c>
      <c r="M26" s="91">
        <v>176</v>
      </c>
      <c r="N26" s="132">
        <v>38352</v>
      </c>
      <c r="O26" s="131">
        <v>0.18354479949874686</v>
      </c>
      <c r="P26" s="131">
        <v>1.3157894736842103E-2</v>
      </c>
      <c r="Q26" s="131">
        <v>2.8782894736842105E-2</v>
      </c>
      <c r="R26" s="131">
        <v>6.8256578947368418E-2</v>
      </c>
      <c r="S26" s="131">
        <v>8.6113721804511267E-2</v>
      </c>
      <c r="T26" s="131">
        <v>0.13298872180451127</v>
      </c>
      <c r="U26" s="131">
        <v>9.6491228070175433E-2</v>
      </c>
      <c r="V26" s="131">
        <v>9.6491228070175433E-2</v>
      </c>
      <c r="W26" s="131">
        <v>0.14708646616541354</v>
      </c>
      <c r="X26" s="131">
        <v>0.14708646616541354</v>
      </c>
      <c r="Y26" s="131">
        <v>0.99999999999999989</v>
      </c>
      <c r="Z26" s="83">
        <v>176</v>
      </c>
      <c r="AA26" s="10">
        <v>38352</v>
      </c>
      <c r="AB26" s="8">
        <v>1.4907651715039494E-2</v>
      </c>
      <c r="AC26" s="8">
        <v>1.368189263943731E-2</v>
      </c>
      <c r="AD26" s="8">
        <v>1.7340512914119088E-3</v>
      </c>
      <c r="AE26" s="8">
        <v>5.5569155446755225E-3</v>
      </c>
      <c r="AF26" s="8">
        <v>2.2498683016270338E-2</v>
      </c>
      <c r="AG26" s="8">
        <v>1.2198560867600294E-2</v>
      </c>
      <c r="AH26" s="8">
        <v>2.3364480403225585E-2</v>
      </c>
      <c r="AI26" s="8">
        <v>1.5321616833859686E-2</v>
      </c>
      <c r="AJ26" s="8">
        <v>2.2875100489658573E-2</v>
      </c>
      <c r="AK26" s="8">
        <v>7.0429407937542265E-3</v>
      </c>
      <c r="AL26" s="124">
        <v>176</v>
      </c>
      <c r="AM26" s="125">
        <v>38352</v>
      </c>
      <c r="AN26" s="122">
        <v>1.547137201495543E-2</v>
      </c>
      <c r="AO26" s="122">
        <v>9.2011221695278422E-3</v>
      </c>
      <c r="AP26" s="122">
        <v>1.3918189359493294E-2</v>
      </c>
      <c r="AQ26" s="123">
        <v>105.42789849428429</v>
      </c>
      <c r="AR26" s="123">
        <v>103.50585736795236</v>
      </c>
      <c r="AS26" s="123">
        <v>105.62769411565932</v>
      </c>
      <c r="AT26" s="123">
        <v>1.0185693947686389</v>
      </c>
      <c r="AU26" s="123">
        <v>0.99810849206689811</v>
      </c>
      <c r="AV26" s="127">
        <v>5.4278984942842889</v>
      </c>
      <c r="AW26" s="127">
        <v>3.5058573679523697</v>
      </c>
      <c r="AX26" s="127">
        <v>1.9220411263319193</v>
      </c>
      <c r="AY26" s="82">
        <v>0.86875000000000002</v>
      </c>
      <c r="AZ26" s="202">
        <v>38352</v>
      </c>
      <c r="BA26" s="151">
        <v>105.42789849428429</v>
      </c>
      <c r="BB26" s="151">
        <v>103.50585736795236</v>
      </c>
      <c r="BC26" s="152">
        <v>1.5471372014955298E-2</v>
      </c>
      <c r="BD26" s="152">
        <v>9.2011221695278422E-3</v>
      </c>
      <c r="BE26" s="204">
        <v>0</v>
      </c>
      <c r="BF26" s="204">
        <v>0</v>
      </c>
      <c r="BG26" s="204">
        <v>1.3628288681621964E-2</v>
      </c>
      <c r="BH26" s="204">
        <v>7.3580388361945085E-3</v>
      </c>
      <c r="BI26" s="208">
        <v>38352</v>
      </c>
      <c r="BJ26" s="204">
        <v>1.5471372014955298E-2</v>
      </c>
      <c r="BK26" s="204">
        <v>9.2011221695278422E-3</v>
      </c>
      <c r="BL26" s="204">
        <v>2.2227E-2</v>
      </c>
      <c r="BM26" s="204">
        <v>1.8336441248947288E-3</v>
      </c>
      <c r="BN26" s="204">
        <v>1.3637727890060569E-2</v>
      </c>
      <c r="BO26" s="204">
        <v>7.3674780446331134E-3</v>
      </c>
      <c r="BP26" s="204">
        <v>0</v>
      </c>
      <c r="BQ26" s="204">
        <v>0</v>
      </c>
      <c r="BR26" s="204">
        <v>0</v>
      </c>
      <c r="BS26" s="204">
        <v>0</v>
      </c>
      <c r="BT26" s="204">
        <v>1.0154713720149553</v>
      </c>
      <c r="BU26" s="204">
        <v>1.0092011221695278</v>
      </c>
      <c r="BV26" s="204">
        <v>1</v>
      </c>
      <c r="BW26" s="204">
        <v>1</v>
      </c>
      <c r="BX26" s="277">
        <v>38352</v>
      </c>
      <c r="BY26" s="217">
        <v>0</v>
      </c>
      <c r="BZ26" s="217">
        <v>0</v>
      </c>
      <c r="CA26" s="277">
        <v>38352</v>
      </c>
      <c r="CB26" s="204">
        <v>6.2702498454274558E-3</v>
      </c>
      <c r="CC26" s="207">
        <v>5</v>
      </c>
      <c r="CD26" s="207">
        <v>8</v>
      </c>
      <c r="CM26" s="150"/>
      <c r="CO26" s="223" t="s">
        <v>265</v>
      </c>
      <c r="CP26" s="256">
        <v>2.8293797348484851E-2</v>
      </c>
      <c r="CQ26" s="256">
        <v>2.7799999999999998E-2</v>
      </c>
      <c r="DB26" s="223" t="s">
        <v>265</v>
      </c>
      <c r="DC26" s="256">
        <v>5.5E-2</v>
      </c>
      <c r="DD26" s="256">
        <v>3.1800000000000002E-2</v>
      </c>
      <c r="DE26" s="256">
        <v>1.78E-2</v>
      </c>
      <c r="DF26" s="256">
        <v>1.84E-2</v>
      </c>
      <c r="DG26" s="256">
        <v>2.4E-2</v>
      </c>
      <c r="DH26" s="256">
        <v>1.7000000000000001E-2</v>
      </c>
      <c r="DI26" s="256">
        <v>4.7899999999999998E-2</v>
      </c>
      <c r="DJ26" s="256">
        <v>6.1999999999999998E-3</v>
      </c>
      <c r="DK26" s="256">
        <v>2.2100000000000002E-2</v>
      </c>
      <c r="DL26" s="256">
        <v>2.5399999999999999E-2</v>
      </c>
      <c r="DM26" s="203"/>
      <c r="DN26" s="257">
        <v>2.7799999999999998E-2</v>
      </c>
    </row>
    <row r="27" spans="1:118" x14ac:dyDescent="0.25">
      <c r="A27" s="118">
        <v>175</v>
      </c>
      <c r="B27" s="6">
        <v>38383</v>
      </c>
      <c r="C27" s="7">
        <v>0.1</v>
      </c>
      <c r="D27" s="7">
        <v>0.1</v>
      </c>
      <c r="E27" s="7">
        <v>0.1</v>
      </c>
      <c r="F27" s="7">
        <v>0.1</v>
      </c>
      <c r="G27" s="7">
        <v>0.1</v>
      </c>
      <c r="H27" s="7">
        <v>0.1</v>
      </c>
      <c r="I27" s="7">
        <v>0.1</v>
      </c>
      <c r="J27" s="7">
        <v>0.1</v>
      </c>
      <c r="K27" s="7">
        <v>0.1</v>
      </c>
      <c r="L27" s="7">
        <v>0.1</v>
      </c>
      <c r="M27" s="91">
        <v>175</v>
      </c>
      <c r="N27" s="132">
        <v>38383</v>
      </c>
      <c r="O27" s="131">
        <v>0.18354479949874686</v>
      </c>
      <c r="P27" s="131">
        <v>1.3157894736842103E-2</v>
      </c>
      <c r="Q27" s="131">
        <v>2.8782894736842105E-2</v>
      </c>
      <c r="R27" s="131">
        <v>6.8256578947368418E-2</v>
      </c>
      <c r="S27" s="131">
        <v>8.6113721804511267E-2</v>
      </c>
      <c r="T27" s="131">
        <v>0.13298872180451127</v>
      </c>
      <c r="U27" s="131">
        <v>9.6491228070175433E-2</v>
      </c>
      <c r="V27" s="131">
        <v>9.6491228070175433E-2</v>
      </c>
      <c r="W27" s="131">
        <v>0.14708646616541354</v>
      </c>
      <c r="X27" s="131">
        <v>0.14708646616541354</v>
      </c>
      <c r="Y27" s="131">
        <v>0.99999999999999989</v>
      </c>
      <c r="Z27" s="83">
        <v>175</v>
      </c>
      <c r="AA27" s="10">
        <v>38383</v>
      </c>
      <c r="AB27" s="8">
        <v>-1.2998830105290793E-3</v>
      </c>
      <c r="AC27" s="8">
        <v>7.9672039948606166E-3</v>
      </c>
      <c r="AD27" s="8">
        <v>1.6399416909620435E-3</v>
      </c>
      <c r="AE27" s="8">
        <v>1.0873887252396131E-3</v>
      </c>
      <c r="AF27" s="8">
        <v>2.5213686162463222E-2</v>
      </c>
      <c r="AG27" s="8">
        <v>9.3555147613277878E-3</v>
      </c>
      <c r="AH27" s="8">
        <v>6.8571287263605729E-3</v>
      </c>
      <c r="AI27" s="8">
        <v>-1.0523955238102123E-2</v>
      </c>
      <c r="AJ27" s="8">
        <v>-2.0220062875107248E-2</v>
      </c>
      <c r="AK27" s="8">
        <v>5.3219840744269664E-3</v>
      </c>
      <c r="AL27" s="124">
        <v>175</v>
      </c>
      <c r="AM27" s="125">
        <v>38383</v>
      </c>
      <c r="AN27" s="122">
        <v>8.579685175169404E-4</v>
      </c>
      <c r="AO27" s="122">
        <v>6.2794738148423956E-3</v>
      </c>
      <c r="AP27" s="122">
        <v>2.5398947011902378E-3</v>
      </c>
      <c r="AQ27" s="123">
        <v>105.51835231206036</v>
      </c>
      <c r="AR27" s="123">
        <v>104.15581968897723</v>
      </c>
      <c r="AS27" s="123">
        <v>105.89597733624262</v>
      </c>
      <c r="AT27" s="123">
        <v>1.0130816753893526</v>
      </c>
      <c r="AU27" s="123">
        <v>0.99643400029272855</v>
      </c>
      <c r="AV27" s="123"/>
      <c r="AW27" s="123"/>
      <c r="AX27" s="123"/>
      <c r="AY27" s="82">
        <v>0.86875000000000002</v>
      </c>
      <c r="AZ27" s="202">
        <v>38383</v>
      </c>
      <c r="BA27" s="151">
        <v>105.51835231206036</v>
      </c>
      <c r="BB27" s="151">
        <v>104.15581968897723</v>
      </c>
      <c r="BC27" s="152">
        <v>8.5796851751696046E-4</v>
      </c>
      <c r="BD27" s="152">
        <v>6.2794738148423956E-3</v>
      </c>
      <c r="BE27" s="204">
        <v>0</v>
      </c>
      <c r="BF27" s="204">
        <v>0</v>
      </c>
      <c r="BG27" s="204">
        <v>-1.1900314824830394E-3</v>
      </c>
      <c r="BH27" s="204">
        <v>4.2314738148423962E-3</v>
      </c>
      <c r="BI27" s="208">
        <v>38383</v>
      </c>
      <c r="BJ27" s="204">
        <v>8.5796851751696046E-4</v>
      </c>
      <c r="BK27" s="204">
        <v>6.2794738148423956E-3</v>
      </c>
      <c r="BL27" s="204">
        <v>2.2117000000000001E-2</v>
      </c>
      <c r="BM27" s="204">
        <v>1.824659889460456E-3</v>
      </c>
      <c r="BN27" s="204">
        <v>-9.6669137194349553E-4</v>
      </c>
      <c r="BO27" s="204">
        <v>4.4548139253819397E-3</v>
      </c>
      <c r="BP27" s="204">
        <v>-5.0920032230465694E-3</v>
      </c>
      <c r="BQ27" s="204">
        <v>0</v>
      </c>
      <c r="BR27" s="204">
        <v>2.5928496823516649E-5</v>
      </c>
      <c r="BS27" s="204">
        <v>0</v>
      </c>
      <c r="BT27" s="204">
        <v>1.000857968517517</v>
      </c>
      <c r="BU27" s="204">
        <v>1.0062794738148424</v>
      </c>
      <c r="BV27" s="204">
        <v>1</v>
      </c>
      <c r="BW27" s="204">
        <v>1</v>
      </c>
      <c r="BX27" s="277">
        <v>38383</v>
      </c>
      <c r="BY27" s="217">
        <v>0</v>
      </c>
      <c r="BZ27" s="217">
        <v>0</v>
      </c>
      <c r="CA27" s="277">
        <v>38383</v>
      </c>
      <c r="CB27" s="204">
        <v>-5.4215052973254352E-3</v>
      </c>
      <c r="CC27" s="207">
        <v>2</v>
      </c>
      <c r="CD27" s="207">
        <v>7</v>
      </c>
      <c r="CH27" s="228"/>
      <c r="CI27" s="228"/>
      <c r="CL27" s="227"/>
      <c r="CM27" s="150"/>
      <c r="CO27" s="223" t="s">
        <v>268</v>
      </c>
      <c r="CP27" s="256">
        <v>3.8175899621212123E-2</v>
      </c>
      <c r="CQ27" s="256">
        <v>3.32E-2</v>
      </c>
      <c r="DB27" s="223" t="s">
        <v>268</v>
      </c>
      <c r="DC27" s="256">
        <v>6.1699999999999998E-2</v>
      </c>
      <c r="DD27" s="256">
        <v>4.1300000000000003E-2</v>
      </c>
      <c r="DE27" s="256">
        <v>2.1000000000000001E-2</v>
      </c>
      <c r="DF27" s="256">
        <v>2.6200000000000001E-2</v>
      </c>
      <c r="DG27" s="256">
        <v>3.0300000000000001E-2</v>
      </c>
      <c r="DH27" s="256">
        <v>4.7300000000000002E-2</v>
      </c>
      <c r="DI27" s="256">
        <v>5.5500000000000001E-2</v>
      </c>
      <c r="DJ27" s="256">
        <v>2.0500000000000001E-2</v>
      </c>
      <c r="DK27" s="256">
        <v>1.7500000000000002E-2</v>
      </c>
      <c r="DL27" s="256">
        <v>3.7400000000000003E-2</v>
      </c>
      <c r="DM27" s="203"/>
      <c r="DN27" s="257">
        <v>3.32E-2</v>
      </c>
    </row>
    <row r="28" spans="1:118" x14ac:dyDescent="0.25">
      <c r="A28" s="118">
        <v>174</v>
      </c>
      <c r="B28" s="6">
        <v>38411</v>
      </c>
      <c r="C28" s="7">
        <v>0.1</v>
      </c>
      <c r="D28" s="7">
        <v>0.1</v>
      </c>
      <c r="E28" s="7">
        <v>0.1</v>
      </c>
      <c r="F28" s="7">
        <v>0.1</v>
      </c>
      <c r="G28" s="7">
        <v>0.1</v>
      </c>
      <c r="H28" s="7">
        <v>0.1</v>
      </c>
      <c r="I28" s="7">
        <v>0.1</v>
      </c>
      <c r="J28" s="7">
        <v>0.1</v>
      </c>
      <c r="K28" s="7">
        <v>0.1</v>
      </c>
      <c r="L28" s="7">
        <v>0.1</v>
      </c>
      <c r="M28" s="91">
        <v>174</v>
      </c>
      <c r="N28" s="132">
        <v>38411</v>
      </c>
      <c r="O28" s="131">
        <v>0.18354479949874686</v>
      </c>
      <c r="P28" s="131">
        <v>1.3157894736842103E-2</v>
      </c>
      <c r="Q28" s="131">
        <v>2.8782894736842105E-2</v>
      </c>
      <c r="R28" s="131">
        <v>6.8256578947368418E-2</v>
      </c>
      <c r="S28" s="131">
        <v>8.6113721804511267E-2</v>
      </c>
      <c r="T28" s="131">
        <v>0.13298872180451127</v>
      </c>
      <c r="U28" s="131">
        <v>9.6491228070175433E-2</v>
      </c>
      <c r="V28" s="131">
        <v>9.6491228070175433E-2</v>
      </c>
      <c r="W28" s="131">
        <v>0.14708646616541354</v>
      </c>
      <c r="X28" s="131">
        <v>0.14708646616541354</v>
      </c>
      <c r="Y28" s="131">
        <v>0.99999999999999989</v>
      </c>
      <c r="Z28" s="83">
        <v>174</v>
      </c>
      <c r="AA28" s="10">
        <v>38411</v>
      </c>
      <c r="AB28" s="8">
        <v>1.4707796433684805E-2</v>
      </c>
      <c r="AC28" s="8">
        <v>-5.9593815909643189E-3</v>
      </c>
      <c r="AD28" s="8">
        <v>1.3643805712206802E-3</v>
      </c>
      <c r="AE28" s="8">
        <v>-6.4929274915900281E-3</v>
      </c>
      <c r="AF28" s="8">
        <v>-1.2906637300181822E-2</v>
      </c>
      <c r="AG28" s="8">
        <v>-3.3355316035694749E-3</v>
      </c>
      <c r="AH28" s="8">
        <v>1.1747080144239419E-2</v>
      </c>
      <c r="AI28" s="8">
        <v>1.9035658999762006E-3</v>
      </c>
      <c r="AJ28" s="8">
        <v>2.1147815941078285E-3</v>
      </c>
      <c r="AK28" s="8">
        <v>-4.6350965979836678E-3</v>
      </c>
      <c r="AL28" s="124">
        <v>174</v>
      </c>
      <c r="AM28" s="125">
        <v>38411</v>
      </c>
      <c r="AN28" s="122">
        <v>1.6086491510686998E-3</v>
      </c>
      <c r="AO28" s="122">
        <v>-5.9031974282449662E-3</v>
      </c>
      <c r="AP28" s="122">
        <v>-1.4919699410603765E-4</v>
      </c>
      <c r="AQ28" s="123">
        <v>105.68809431992932</v>
      </c>
      <c r="AR28" s="123">
        <v>103.54096732205251</v>
      </c>
      <c r="AS28" s="123">
        <v>105.88017797473613</v>
      </c>
      <c r="AT28" s="123">
        <v>1.0207369802833541</v>
      </c>
      <c r="AU28" s="123">
        <v>0.9981858393281825</v>
      </c>
      <c r="AV28" s="123"/>
      <c r="AW28" s="123"/>
      <c r="AX28" s="123"/>
      <c r="AY28" s="82">
        <v>0.86875000000000002</v>
      </c>
      <c r="AZ28" s="202">
        <v>38411</v>
      </c>
      <c r="BA28" s="151">
        <v>105.68809431992932</v>
      </c>
      <c r="BB28" s="151">
        <v>103.54096732205251</v>
      </c>
      <c r="BC28" s="152">
        <v>1.6086491510687306E-3</v>
      </c>
      <c r="BD28" s="152">
        <v>-5.9031974282449662E-3</v>
      </c>
      <c r="BE28" s="204">
        <v>0</v>
      </c>
      <c r="BF28" s="204">
        <v>-5.9031974282449662E-3</v>
      </c>
      <c r="BG28" s="204">
        <v>-6.7885084893126941E-4</v>
      </c>
      <c r="BH28" s="204">
        <v>-8.1906974282449658E-3</v>
      </c>
      <c r="BI28" s="208">
        <v>38411</v>
      </c>
      <c r="BJ28" s="204">
        <v>1.6086491510687306E-3</v>
      </c>
      <c r="BK28" s="204">
        <v>-5.9031974282449662E-3</v>
      </c>
      <c r="BL28" s="204">
        <v>2.4576000000000001E-2</v>
      </c>
      <c r="BM28" s="204">
        <v>2.0252871686150531E-3</v>
      </c>
      <c r="BN28" s="204">
        <v>-4.1663801754632246E-4</v>
      </c>
      <c r="BO28" s="204">
        <v>-7.9284845968600193E-3</v>
      </c>
      <c r="BP28" s="204">
        <v>-4.3413225894947992E-3</v>
      </c>
      <c r="BQ28" s="204">
        <v>-9.2805277675484243E-3</v>
      </c>
      <c r="BR28" s="204">
        <v>1.8847081826057829E-5</v>
      </c>
      <c r="BS28" s="204">
        <v>8.6128195644237342E-5</v>
      </c>
      <c r="BT28" s="204">
        <v>1</v>
      </c>
      <c r="BU28" s="204">
        <v>1</v>
      </c>
      <c r="BV28" s="204">
        <v>1.0016086491510687</v>
      </c>
      <c r="BW28" s="204">
        <v>0.99409680257175503</v>
      </c>
      <c r="BX28" s="277">
        <v>38411</v>
      </c>
      <c r="BY28" s="217">
        <v>0</v>
      </c>
      <c r="BZ28" s="217">
        <v>-0.59031974282449662</v>
      </c>
      <c r="CA28" s="277">
        <v>38411</v>
      </c>
      <c r="CB28" s="204">
        <v>7.5118465793136968E-3</v>
      </c>
      <c r="CC28" s="207">
        <v>5</v>
      </c>
      <c r="CD28" s="207">
        <v>8</v>
      </c>
      <c r="CG28" s="218" t="s">
        <v>233</v>
      </c>
      <c r="CH28" s="213" t="s">
        <v>21</v>
      </c>
      <c r="CI28" s="213" t="s">
        <v>234</v>
      </c>
      <c r="CJ28" s="219" t="s">
        <v>49</v>
      </c>
      <c r="CK28" s="219" t="s">
        <v>235</v>
      </c>
      <c r="CL28" s="219" t="s">
        <v>236</v>
      </c>
      <c r="CO28" s="223" t="s">
        <v>269</v>
      </c>
      <c r="CP28" s="224">
        <v>10.669876893939392</v>
      </c>
      <c r="CQ28" s="224">
        <v>7.78</v>
      </c>
      <c r="DB28" s="223" t="s">
        <v>269</v>
      </c>
      <c r="DC28" s="258">
        <v>3.78</v>
      </c>
      <c r="DD28" s="258">
        <v>13</v>
      </c>
      <c r="DE28" s="258">
        <v>1.96</v>
      </c>
      <c r="DF28" s="258">
        <v>8.4700000000000006</v>
      </c>
      <c r="DG28" s="258">
        <v>25.4</v>
      </c>
      <c r="DH28" s="258">
        <v>5.54</v>
      </c>
      <c r="DI28" s="258">
        <v>12.44</v>
      </c>
      <c r="DJ28" s="258">
        <v>9.26</v>
      </c>
      <c r="DK28" s="258">
        <v>4.43</v>
      </c>
      <c r="DL28" s="258">
        <v>4.8600000000000003</v>
      </c>
      <c r="DM28" s="203"/>
      <c r="DN28" s="258">
        <v>7.78</v>
      </c>
    </row>
    <row r="29" spans="1:118" x14ac:dyDescent="0.25">
      <c r="A29" s="118">
        <v>173</v>
      </c>
      <c r="B29" s="6">
        <v>38442</v>
      </c>
      <c r="C29" s="7">
        <v>0.1</v>
      </c>
      <c r="D29" s="7">
        <v>0.1</v>
      </c>
      <c r="E29" s="7">
        <v>0.1</v>
      </c>
      <c r="F29" s="7">
        <v>0.1</v>
      </c>
      <c r="G29" s="7">
        <v>0.1</v>
      </c>
      <c r="H29" s="7">
        <v>0.1</v>
      </c>
      <c r="I29" s="7">
        <v>0.1</v>
      </c>
      <c r="J29" s="7">
        <v>0.1</v>
      </c>
      <c r="K29" s="7">
        <v>0.1</v>
      </c>
      <c r="L29" s="7">
        <v>0.1</v>
      </c>
      <c r="M29" s="91">
        <v>173</v>
      </c>
      <c r="N29" s="132">
        <v>38442</v>
      </c>
      <c r="O29" s="131">
        <v>7.8782894736842107E-2</v>
      </c>
      <c r="P29" s="131">
        <v>1.3157894736842103E-2</v>
      </c>
      <c r="Q29" s="131">
        <v>2.8782894736842105E-2</v>
      </c>
      <c r="R29" s="131">
        <v>6.8256578947368418E-2</v>
      </c>
      <c r="S29" s="131">
        <v>0.20158991228070175</v>
      </c>
      <c r="T29" s="131">
        <v>0.24846491228070175</v>
      </c>
      <c r="U29" s="131">
        <v>9.6491228070175433E-2</v>
      </c>
      <c r="V29" s="131">
        <v>1.3157894736842103E-2</v>
      </c>
      <c r="W29" s="131">
        <v>0.12565789473684211</v>
      </c>
      <c r="X29" s="131">
        <v>0.12565789473684211</v>
      </c>
      <c r="Y29" s="131">
        <v>1</v>
      </c>
      <c r="Z29" s="83">
        <v>173</v>
      </c>
      <c r="AA29" s="10">
        <v>38442</v>
      </c>
      <c r="AB29" s="8">
        <v>-2.9079014879425436E-2</v>
      </c>
      <c r="AC29" s="8">
        <v>-1.3252693502544877E-2</v>
      </c>
      <c r="AD29" s="8">
        <v>2.2254519029882847E-3</v>
      </c>
      <c r="AE29" s="8">
        <v>-2.1294996899580143E-3</v>
      </c>
      <c r="AF29" s="8">
        <v>-6.6723668531672997E-3</v>
      </c>
      <c r="AG29" s="8">
        <v>-6.2980010075974757E-3</v>
      </c>
      <c r="AH29" s="8">
        <v>-2.5850207714046336E-2</v>
      </c>
      <c r="AI29" s="8">
        <v>-1.2098136671757076E-2</v>
      </c>
      <c r="AJ29" s="8">
        <v>-1.899286857808169E-2</v>
      </c>
      <c r="AK29" s="8">
        <v>-1.8562159021209279E-3</v>
      </c>
      <c r="AL29" s="124">
        <v>173</v>
      </c>
      <c r="AM29" s="125">
        <v>38442</v>
      </c>
      <c r="AN29" s="122">
        <v>-1.3733422876480227E-2</v>
      </c>
      <c r="AO29" s="122">
        <v>-5.1360091306827949E-3</v>
      </c>
      <c r="AP29" s="122">
        <v>-1.1400355289571085E-2</v>
      </c>
      <c r="AQ29" s="123">
        <v>104.2366350276244</v>
      </c>
      <c r="AR29" s="123">
        <v>103.00917996848672</v>
      </c>
      <c r="AS29" s="123">
        <v>104.67310632770112</v>
      </c>
      <c r="AT29" s="123">
        <v>1.0119159773868036</v>
      </c>
      <c r="AU29" s="123">
        <v>0.99583014858935925</v>
      </c>
      <c r="AV29" s="123"/>
      <c r="AW29" s="123"/>
      <c r="AX29" s="123"/>
      <c r="AY29" s="82">
        <v>0.86875000000000002</v>
      </c>
      <c r="AZ29" s="202">
        <v>38442</v>
      </c>
      <c r="BA29" s="151">
        <v>104.2366350276244</v>
      </c>
      <c r="BB29" s="151">
        <v>103.00917996848672</v>
      </c>
      <c r="BC29" s="152">
        <v>-1.3733422876480272E-2</v>
      </c>
      <c r="BD29" s="152">
        <v>-5.1360091306827949E-3</v>
      </c>
      <c r="BE29" s="204">
        <v>-1.3733422876480272E-2</v>
      </c>
      <c r="BF29" s="204">
        <v>-1.1008887683036095E-2</v>
      </c>
      <c r="BG29" s="204">
        <v>-1.6038756209813605E-2</v>
      </c>
      <c r="BH29" s="204">
        <v>-7.4413424640161277E-3</v>
      </c>
      <c r="BI29" s="208">
        <v>38442</v>
      </c>
      <c r="BJ29" s="204">
        <v>-1.3733422876480272E-2</v>
      </c>
      <c r="BK29" s="204">
        <v>-5.1360091306827949E-3</v>
      </c>
      <c r="BL29" s="204">
        <v>2.7450000000000002E-2</v>
      </c>
      <c r="BM29" s="204">
        <v>2.2592152231402096E-3</v>
      </c>
      <c r="BN29" s="204">
        <v>-1.5992638099620482E-2</v>
      </c>
      <c r="BO29" s="204">
        <v>-7.3952243538230045E-3</v>
      </c>
      <c r="BP29" s="204">
        <v>-1.9683394617043801E-2</v>
      </c>
      <c r="BQ29" s="204">
        <v>-8.513339469986253E-3</v>
      </c>
      <c r="BR29" s="204">
        <v>3.8743602365026887E-4</v>
      </c>
      <c r="BS29" s="204">
        <v>7.2476948931225822E-5</v>
      </c>
      <c r="BT29" s="204">
        <v>1</v>
      </c>
      <c r="BU29" s="204">
        <v>1</v>
      </c>
      <c r="BV29" s="204">
        <v>0.98626657712351973</v>
      </c>
      <c r="BW29" s="204">
        <v>0.99486399086931721</v>
      </c>
      <c r="BX29" s="277">
        <v>38442</v>
      </c>
      <c r="BY29" s="217">
        <v>-1.3733422876480272</v>
      </c>
      <c r="BZ29" s="217">
        <v>-1.1008887683036095</v>
      </c>
      <c r="CA29" s="277">
        <v>38442</v>
      </c>
      <c r="CB29" s="204">
        <v>-8.5974137457974775E-3</v>
      </c>
      <c r="CC29" s="207">
        <v>2</v>
      </c>
      <c r="CD29" s="207">
        <v>7</v>
      </c>
      <c r="CF29" s="215">
        <v>2</v>
      </c>
      <c r="CG29" s="232" t="s">
        <v>240</v>
      </c>
      <c r="CH29" s="235">
        <v>0.65610880855113685</v>
      </c>
      <c r="CI29" s="235">
        <v>3.8576546245166377</v>
      </c>
      <c r="CJ29" s="236">
        <v>8.8584524285980404</v>
      </c>
      <c r="CK29" s="236">
        <v>5.0134019284556519</v>
      </c>
      <c r="CL29" s="236">
        <v>5.1859159816445954</v>
      </c>
      <c r="CO29" s="223" t="s">
        <v>264</v>
      </c>
      <c r="CP29" s="224">
        <v>7.4679024621212129</v>
      </c>
      <c r="CQ29" s="224">
        <v>5.38</v>
      </c>
      <c r="DB29" s="223" t="s">
        <v>264</v>
      </c>
      <c r="DC29" s="224">
        <v>3.09</v>
      </c>
      <c r="DD29" s="224">
        <v>8.9</v>
      </c>
      <c r="DE29" s="224">
        <v>1.9</v>
      </c>
      <c r="DF29" s="224">
        <v>7.54</v>
      </c>
      <c r="DG29" s="224">
        <v>17.78</v>
      </c>
      <c r="DH29" s="224">
        <v>6.19</v>
      </c>
      <c r="DI29" s="224">
        <v>7.72</v>
      </c>
      <c r="DJ29" s="224">
        <v>7.73</v>
      </c>
      <c r="DK29" s="224">
        <v>1.71</v>
      </c>
      <c r="DL29" s="224">
        <v>1.42</v>
      </c>
      <c r="DM29" s="203"/>
      <c r="DN29" s="224">
        <v>5.38</v>
      </c>
    </row>
    <row r="30" spans="1:118" x14ac:dyDescent="0.25">
      <c r="A30" s="118">
        <v>172</v>
      </c>
      <c r="B30" s="6">
        <v>38471</v>
      </c>
      <c r="C30" s="7">
        <v>0.1</v>
      </c>
      <c r="D30" s="7">
        <v>0.1</v>
      </c>
      <c r="E30" s="7">
        <v>0.1</v>
      </c>
      <c r="F30" s="7">
        <v>0.1</v>
      </c>
      <c r="G30" s="7">
        <v>0.1</v>
      </c>
      <c r="H30" s="7">
        <v>0.1</v>
      </c>
      <c r="I30" s="7">
        <v>0.1</v>
      </c>
      <c r="J30" s="7">
        <v>0.1</v>
      </c>
      <c r="K30" s="7">
        <v>0.1</v>
      </c>
      <c r="L30" s="7">
        <v>0.1</v>
      </c>
      <c r="M30" s="91">
        <v>172</v>
      </c>
      <c r="N30" s="132">
        <v>38471</v>
      </c>
      <c r="O30" s="131">
        <v>7.8782894736842107E-2</v>
      </c>
      <c r="P30" s="131">
        <v>1.3157894736842103E-2</v>
      </c>
      <c r="Q30" s="131">
        <v>2.8782894736842105E-2</v>
      </c>
      <c r="R30" s="131">
        <v>6.8256578947368418E-2</v>
      </c>
      <c r="S30" s="131">
        <v>0.20158991228070175</v>
      </c>
      <c r="T30" s="131">
        <v>0.24846491228070175</v>
      </c>
      <c r="U30" s="131">
        <v>9.6491228070175433E-2</v>
      </c>
      <c r="V30" s="131">
        <v>1.3157894736842103E-2</v>
      </c>
      <c r="W30" s="131">
        <v>0.12565789473684211</v>
      </c>
      <c r="X30" s="131">
        <v>0.12565789473684211</v>
      </c>
      <c r="Y30" s="131">
        <v>1</v>
      </c>
      <c r="Z30" s="83">
        <v>172</v>
      </c>
      <c r="AA30" s="10">
        <v>38471</v>
      </c>
      <c r="AB30" s="8">
        <v>-9.7499108239863519E-3</v>
      </c>
      <c r="AC30" s="8">
        <v>1.2968483102790085E-2</v>
      </c>
      <c r="AD30" s="8">
        <v>2.4924094802194485E-3</v>
      </c>
      <c r="AE30" s="8">
        <v>1.2182857329746666E-2</v>
      </c>
      <c r="AF30" s="8">
        <v>3.4207897593266923E-2</v>
      </c>
      <c r="AG30" s="8">
        <v>1.5766239788820302E-2</v>
      </c>
      <c r="AH30" s="8">
        <v>1.3581108036926803E-2</v>
      </c>
      <c r="AI30" s="8">
        <v>1.3086725952309086E-2</v>
      </c>
      <c r="AJ30" s="8">
        <v>-3.0190638676655945E-2</v>
      </c>
      <c r="AK30" s="8">
        <v>1.1069066446740772E-2</v>
      </c>
      <c r="AL30" s="124">
        <v>172</v>
      </c>
      <c r="AM30" s="125">
        <v>38471</v>
      </c>
      <c r="AN30" s="122">
        <v>1.0199010166623184E-2</v>
      </c>
      <c r="AO30" s="122">
        <v>1.3533959597638923E-2</v>
      </c>
      <c r="AP30" s="122">
        <v>7.5414238230177792E-3</v>
      </c>
      <c r="AQ30" s="123">
        <v>105.29974552800573</v>
      </c>
      <c r="AR30" s="123">
        <v>104.40330204836613</v>
      </c>
      <c r="AS30" s="123">
        <v>105.46249058539011</v>
      </c>
      <c r="AT30" s="123">
        <v>1.0085863517920564</v>
      </c>
      <c r="AU30" s="123">
        <v>0.99845684416818681</v>
      </c>
      <c r="AV30" s="123"/>
      <c r="AW30" s="123"/>
      <c r="AX30" s="123"/>
      <c r="AY30" s="82">
        <v>0.86875000000000002</v>
      </c>
      <c r="AZ30" s="202">
        <v>38471</v>
      </c>
      <c r="BA30" s="151">
        <v>105.29974552800573</v>
      </c>
      <c r="BB30" s="151">
        <v>104.40330204836613</v>
      </c>
      <c r="BC30" s="152">
        <v>1.0199010166623168E-2</v>
      </c>
      <c r="BD30" s="152">
        <v>1.3533959597638923E-2</v>
      </c>
      <c r="BE30" s="204">
        <v>-3.6744800293968538E-3</v>
      </c>
      <c r="BF30" s="204">
        <v>0</v>
      </c>
      <c r="BG30" s="204">
        <v>7.7914268332898353E-3</v>
      </c>
      <c r="BH30" s="204">
        <v>1.112637626430559E-2</v>
      </c>
      <c r="BI30" s="208">
        <v>38471</v>
      </c>
      <c r="BJ30" s="204">
        <v>1.0199010166623168E-2</v>
      </c>
      <c r="BK30" s="204">
        <v>1.3533959597638923E-2</v>
      </c>
      <c r="BL30" s="204">
        <v>2.7664000000000001E-2</v>
      </c>
      <c r="BM30" s="204">
        <v>2.2766096624131649E-3</v>
      </c>
      <c r="BN30" s="204">
        <v>7.9224005042100032E-3</v>
      </c>
      <c r="BO30" s="204">
        <v>1.1257349935225758E-2</v>
      </c>
      <c r="BP30" s="204">
        <v>0</v>
      </c>
      <c r="BQ30" s="204">
        <v>0</v>
      </c>
      <c r="BR30" s="204">
        <v>0</v>
      </c>
      <c r="BS30" s="204">
        <v>0</v>
      </c>
      <c r="BT30" s="204">
        <v>1.0101990101666232</v>
      </c>
      <c r="BU30" s="204">
        <v>1.0135339595976389</v>
      </c>
      <c r="BV30" s="204">
        <v>1</v>
      </c>
      <c r="BW30" s="204">
        <v>1</v>
      </c>
      <c r="BX30" s="277">
        <v>38471</v>
      </c>
      <c r="BY30" s="217">
        <v>-0.36744800293968538</v>
      </c>
      <c r="BZ30" s="217">
        <v>0</v>
      </c>
      <c r="CA30" s="277">
        <v>38471</v>
      </c>
      <c r="CB30" s="204">
        <v>-3.3349494310157546E-3</v>
      </c>
      <c r="CC30" s="207">
        <v>3</v>
      </c>
      <c r="CD30" s="207">
        <v>7</v>
      </c>
      <c r="CF30" s="215">
        <v>3</v>
      </c>
      <c r="CG30" s="232" t="s">
        <v>260</v>
      </c>
      <c r="CH30" s="237">
        <v>0.22010305243331807</v>
      </c>
      <c r="CI30" s="237">
        <v>3.2799176224393323</v>
      </c>
      <c r="CJ30" s="237">
        <v>6.3466236685234323</v>
      </c>
      <c r="CK30" s="237">
        <v>2.1697402357088835</v>
      </c>
      <c r="CL30" s="237">
        <v>3.0441156258596891</v>
      </c>
      <c r="CO30" s="223" t="s">
        <v>272</v>
      </c>
      <c r="CP30" s="256">
        <v>1.9190814393939394E-3</v>
      </c>
      <c r="CQ30" s="256">
        <v>5.0000000000000001E-4</v>
      </c>
      <c r="DB30" s="223" t="s">
        <v>272</v>
      </c>
      <c r="DC30" s="256">
        <v>4.8999999999999998E-3</v>
      </c>
      <c r="DD30" s="256">
        <v>1.4E-3</v>
      </c>
      <c r="DE30" s="256">
        <v>1.5E-3</v>
      </c>
      <c r="DF30" s="256">
        <v>1.5E-3</v>
      </c>
      <c r="DG30" s="256">
        <v>1.5E-3</v>
      </c>
      <c r="DH30" s="256">
        <v>6.9999999999999999E-4</v>
      </c>
      <c r="DI30" s="256">
        <v>3.8999999999999998E-3</v>
      </c>
      <c r="DJ30" s="256">
        <v>8.9999999999999998E-4</v>
      </c>
      <c r="DK30" s="256">
        <v>2E-3</v>
      </c>
      <c r="DL30" s="256">
        <v>6.9999999999999999E-4</v>
      </c>
      <c r="DM30" s="203"/>
      <c r="DN30" s="257">
        <v>5.0000000000000001E-4</v>
      </c>
    </row>
    <row r="31" spans="1:118" x14ac:dyDescent="0.25">
      <c r="A31" s="118">
        <v>171</v>
      </c>
      <c r="B31" s="6">
        <v>38503</v>
      </c>
      <c r="C31" s="7">
        <v>0.1</v>
      </c>
      <c r="D31" s="7">
        <v>0.1</v>
      </c>
      <c r="E31" s="7">
        <v>0.1</v>
      </c>
      <c r="F31" s="7">
        <v>0.1</v>
      </c>
      <c r="G31" s="7">
        <v>0.1</v>
      </c>
      <c r="H31" s="7">
        <v>0.1</v>
      </c>
      <c r="I31" s="7">
        <v>0.1</v>
      </c>
      <c r="J31" s="7">
        <v>0.1</v>
      </c>
      <c r="K31" s="7">
        <v>0.1</v>
      </c>
      <c r="L31" s="7">
        <v>0.1</v>
      </c>
      <c r="M31" s="91">
        <v>171</v>
      </c>
      <c r="N31" s="132">
        <v>38503</v>
      </c>
      <c r="O31" s="131">
        <v>7.8782894736842107E-2</v>
      </c>
      <c r="P31" s="131">
        <v>1.3157894736842103E-2</v>
      </c>
      <c r="Q31" s="131">
        <v>2.8782894736842105E-2</v>
      </c>
      <c r="R31" s="131">
        <v>6.8256578947368418E-2</v>
      </c>
      <c r="S31" s="131">
        <v>0.20158991228070175</v>
      </c>
      <c r="T31" s="131">
        <v>0.24846491228070175</v>
      </c>
      <c r="U31" s="131">
        <v>9.6491228070175433E-2</v>
      </c>
      <c r="V31" s="131">
        <v>1.3157894736842103E-2</v>
      </c>
      <c r="W31" s="131">
        <v>0.12565789473684211</v>
      </c>
      <c r="X31" s="131">
        <v>0.12565789473684211</v>
      </c>
      <c r="Y31" s="131">
        <v>1</v>
      </c>
      <c r="Z31" s="83">
        <v>171</v>
      </c>
      <c r="AA31" s="10">
        <v>38503</v>
      </c>
      <c r="AB31" s="8">
        <v>1.7757321059302278E-2</v>
      </c>
      <c r="AC31" s="8">
        <v>1.3748090542980096E-2</v>
      </c>
      <c r="AD31" s="8">
        <v>2.6670282976222204E-3</v>
      </c>
      <c r="AE31" s="8">
        <v>7.6902571227774885E-3</v>
      </c>
      <c r="AF31" s="8">
        <v>2.5962213698802694E-2</v>
      </c>
      <c r="AG31" s="8">
        <v>7.064243837498152E-3</v>
      </c>
      <c r="AH31" s="8">
        <v>2.6532695438426845E-2</v>
      </c>
      <c r="AI31" s="8">
        <v>-1.3397377359409934E-2</v>
      </c>
      <c r="AJ31" s="8">
        <v>1.9351384427107154E-2</v>
      </c>
      <c r="AK31" s="8">
        <v>7.8770382336241784E-3</v>
      </c>
      <c r="AL31" s="124">
        <v>171</v>
      </c>
      <c r="AM31" s="125">
        <v>38503</v>
      </c>
      <c r="AN31" s="122">
        <v>1.497583898313873E-2</v>
      </c>
      <c r="AO31" s="122">
        <v>1.0818747026689834E-2</v>
      </c>
      <c r="AP31" s="122">
        <v>1.1525289529873115E-2</v>
      </c>
      <c r="AQ31" s="123">
        <v>106.87669756199863</v>
      </c>
      <c r="AR31" s="123">
        <v>105.53281496197849</v>
      </c>
      <c r="AS31" s="123">
        <v>106.67797632392825</v>
      </c>
      <c r="AT31" s="123">
        <v>1.0127342628025635</v>
      </c>
      <c r="AU31" s="123">
        <v>1.0018628140963881</v>
      </c>
      <c r="AV31" s="123"/>
      <c r="AW31" s="123"/>
      <c r="AX31" s="123"/>
      <c r="AY31" s="82">
        <v>0.86875000000000002</v>
      </c>
      <c r="AZ31" s="202">
        <v>38503</v>
      </c>
      <c r="BA31" s="151">
        <v>106.87669756199863</v>
      </c>
      <c r="BB31" s="151">
        <v>105.53281496197849</v>
      </c>
      <c r="BC31" s="152">
        <v>1.4975838983138701E-2</v>
      </c>
      <c r="BD31" s="152">
        <v>1.0818747026689834E-2</v>
      </c>
      <c r="BE31" s="204">
        <v>0</v>
      </c>
      <c r="BF31" s="204">
        <v>0</v>
      </c>
      <c r="BG31" s="204">
        <v>1.2526005649805367E-2</v>
      </c>
      <c r="BH31" s="204">
        <v>8.3689136933565011E-3</v>
      </c>
      <c r="BI31" s="208">
        <v>38503</v>
      </c>
      <c r="BJ31" s="204">
        <v>1.4975838983138701E-2</v>
      </c>
      <c r="BK31" s="204">
        <v>1.0818747026689834E-2</v>
      </c>
      <c r="BL31" s="204">
        <v>2.8891E-2</v>
      </c>
      <c r="BM31" s="204">
        <v>2.3762791495085533E-3</v>
      </c>
      <c r="BN31" s="204">
        <v>1.2599559833630147E-2</v>
      </c>
      <c r="BO31" s="204">
        <v>8.4424678771812811E-3</v>
      </c>
      <c r="BP31" s="204">
        <v>0</v>
      </c>
      <c r="BQ31" s="204">
        <v>0</v>
      </c>
      <c r="BR31" s="204">
        <v>0</v>
      </c>
      <c r="BS31" s="204">
        <v>0</v>
      </c>
      <c r="BT31" s="204">
        <v>1.0149758389831387</v>
      </c>
      <c r="BU31" s="204">
        <v>1.0108187470266898</v>
      </c>
      <c r="BV31" s="204">
        <v>1</v>
      </c>
      <c r="BW31" s="204">
        <v>1</v>
      </c>
      <c r="BX31" s="277">
        <v>38503</v>
      </c>
      <c r="BY31" s="217">
        <v>0</v>
      </c>
      <c r="BZ31" s="217">
        <v>0</v>
      </c>
      <c r="CA31" s="277">
        <v>38503</v>
      </c>
      <c r="CB31" s="204">
        <v>4.1570919564488662E-3</v>
      </c>
      <c r="CC31" s="207">
        <v>4</v>
      </c>
      <c r="CD31" s="207">
        <v>8</v>
      </c>
      <c r="CG31" s="233" t="s">
        <v>237</v>
      </c>
      <c r="CH31" s="238">
        <v>0.43600575611781878</v>
      </c>
      <c r="CI31" s="238">
        <v>0.57773700207730538</v>
      </c>
      <c r="CJ31" s="238">
        <v>2.5118287600746081</v>
      </c>
      <c r="CK31" s="238">
        <v>2.8436616927467684</v>
      </c>
      <c r="CL31" s="238">
        <v>2.1418003557849064</v>
      </c>
    </row>
    <row r="32" spans="1:118" x14ac:dyDescent="0.25">
      <c r="A32" s="118">
        <v>170</v>
      </c>
      <c r="B32" s="6">
        <v>38533</v>
      </c>
      <c r="C32" s="7">
        <v>0.1</v>
      </c>
      <c r="D32" s="7">
        <v>0.1</v>
      </c>
      <c r="E32" s="7">
        <v>0.1</v>
      </c>
      <c r="F32" s="7">
        <v>0.1</v>
      </c>
      <c r="G32" s="7">
        <v>0.1</v>
      </c>
      <c r="H32" s="7">
        <v>0.1</v>
      </c>
      <c r="I32" s="7">
        <v>0.1</v>
      </c>
      <c r="J32" s="7">
        <v>0.1</v>
      </c>
      <c r="K32" s="7">
        <v>0.1</v>
      </c>
      <c r="L32" s="7">
        <v>0.1</v>
      </c>
      <c r="M32" s="91">
        <v>170</v>
      </c>
      <c r="N32" s="132">
        <v>38533</v>
      </c>
      <c r="O32" s="131">
        <v>0.18418560606060605</v>
      </c>
      <c r="P32" s="131">
        <v>1.5625E-2</v>
      </c>
      <c r="Q32" s="131">
        <v>3.125E-2</v>
      </c>
      <c r="R32" s="131">
        <v>3.125E-2</v>
      </c>
      <c r="S32" s="131">
        <v>0.20549242424242425</v>
      </c>
      <c r="T32" s="131">
        <v>0.16903409090909091</v>
      </c>
      <c r="U32" s="131">
        <v>9.8958333333333329E-2</v>
      </c>
      <c r="V32" s="131">
        <v>1.5625E-2</v>
      </c>
      <c r="W32" s="131">
        <v>0.14772727272727273</v>
      </c>
      <c r="X32" s="131">
        <v>0.10085227272727273</v>
      </c>
      <c r="Y32" s="131">
        <v>1</v>
      </c>
      <c r="Z32" s="83">
        <v>170</v>
      </c>
      <c r="AA32" s="10">
        <v>38533</v>
      </c>
      <c r="AB32" s="8">
        <v>1.9623522009280858E-2</v>
      </c>
      <c r="AC32" s="8">
        <v>8.1996086105675658E-3</v>
      </c>
      <c r="AD32" s="8">
        <v>2.0738469861594222E-3</v>
      </c>
      <c r="AE32" s="8">
        <v>3.1504268708164584E-3</v>
      </c>
      <c r="AF32" s="8">
        <v>1.4984397938456961E-2</v>
      </c>
      <c r="AG32" s="8">
        <v>6.2148090361451302E-3</v>
      </c>
      <c r="AH32" s="8">
        <v>1.8100178315304527E-2</v>
      </c>
      <c r="AI32" s="8">
        <v>-4.4845892626027561E-3</v>
      </c>
      <c r="AJ32" s="8">
        <v>1.8758910482479241E-2</v>
      </c>
      <c r="AK32" s="8">
        <v>3.6260632220390665E-3</v>
      </c>
      <c r="AL32" s="124">
        <v>170</v>
      </c>
      <c r="AM32" s="125">
        <v>38533</v>
      </c>
      <c r="AN32" s="122">
        <v>1.099383093365988E-2</v>
      </c>
      <c r="AO32" s="122">
        <v>5.4529078117773189E-3</v>
      </c>
      <c r="AP32" s="122">
        <v>9.0247174208646485E-3</v>
      </c>
      <c r="AQ32" s="123">
        <v>108.05168190574314</v>
      </c>
      <c r="AR32" s="123">
        <v>106.10827567308351</v>
      </c>
      <c r="AS32" s="123">
        <v>107.64071491528139</v>
      </c>
      <c r="AT32" s="123">
        <v>1.0183153125459055</v>
      </c>
      <c r="AU32" s="123">
        <v>1.0038179511422345</v>
      </c>
      <c r="AV32" s="123"/>
      <c r="AW32" s="123"/>
      <c r="AX32" s="123"/>
      <c r="AY32" s="82">
        <v>0.86875000000000002</v>
      </c>
      <c r="AZ32" s="202">
        <v>38533</v>
      </c>
      <c r="BA32" s="151">
        <v>108.05168190574314</v>
      </c>
      <c r="BB32" s="151">
        <v>106.10827567308351</v>
      </c>
      <c r="BC32" s="152">
        <v>1.0993830933659909E-2</v>
      </c>
      <c r="BD32" s="152">
        <v>5.4529078117773189E-3</v>
      </c>
      <c r="BE32" s="204">
        <v>0</v>
      </c>
      <c r="BF32" s="204">
        <v>0</v>
      </c>
      <c r="BG32" s="204">
        <v>8.3970809336599093E-3</v>
      </c>
      <c r="BH32" s="204">
        <v>2.8561578117773188E-3</v>
      </c>
      <c r="BI32" s="208">
        <v>38533</v>
      </c>
      <c r="BJ32" s="204">
        <v>1.0993830933659909E-2</v>
      </c>
      <c r="BK32" s="204">
        <v>5.4529078117773189E-3</v>
      </c>
      <c r="BL32" s="204">
        <v>2.9398000000000001E-2</v>
      </c>
      <c r="BM32" s="204">
        <v>2.4174310654725417E-3</v>
      </c>
      <c r="BN32" s="204">
        <v>8.5763998681873677E-3</v>
      </c>
      <c r="BO32" s="204">
        <v>3.0354767463047772E-3</v>
      </c>
      <c r="BP32" s="204">
        <v>0</v>
      </c>
      <c r="BQ32" s="204">
        <v>0</v>
      </c>
      <c r="BR32" s="204">
        <v>0</v>
      </c>
      <c r="BS32" s="204">
        <v>0</v>
      </c>
      <c r="BT32" s="204">
        <v>1.0109938309336599</v>
      </c>
      <c r="BU32" s="204">
        <v>1.0054529078117773</v>
      </c>
      <c r="BV32" s="204">
        <v>1</v>
      </c>
      <c r="BW32" s="204">
        <v>1</v>
      </c>
      <c r="BX32" s="277">
        <v>38533</v>
      </c>
      <c r="BY32" s="217">
        <v>0</v>
      </c>
      <c r="BZ32" s="217">
        <v>0</v>
      </c>
      <c r="CA32" s="277">
        <v>38533</v>
      </c>
      <c r="CB32" s="204">
        <v>5.5409231218825905E-3</v>
      </c>
      <c r="CC32" s="207">
        <v>5</v>
      </c>
      <c r="CD32" s="207">
        <v>8</v>
      </c>
      <c r="CG32" s="223"/>
      <c r="CH32" s="213"/>
      <c r="CI32" s="213"/>
      <c r="CJ32" s="213"/>
      <c r="CK32" s="239"/>
      <c r="CL32" s="239"/>
    </row>
    <row r="33" spans="1:95" x14ac:dyDescent="0.25">
      <c r="A33" s="118">
        <v>169</v>
      </c>
      <c r="B33" s="6">
        <v>38562</v>
      </c>
      <c r="C33" s="7">
        <v>0.1</v>
      </c>
      <c r="D33" s="7">
        <v>0.1</v>
      </c>
      <c r="E33" s="7">
        <v>0.1</v>
      </c>
      <c r="F33" s="7">
        <v>0.1</v>
      </c>
      <c r="G33" s="7">
        <v>0.1</v>
      </c>
      <c r="H33" s="7">
        <v>0.1</v>
      </c>
      <c r="I33" s="7">
        <v>0.1</v>
      </c>
      <c r="J33" s="7">
        <v>0.1</v>
      </c>
      <c r="K33" s="7">
        <v>0.1</v>
      </c>
      <c r="L33" s="7">
        <v>0.1</v>
      </c>
      <c r="M33" s="91">
        <v>169</v>
      </c>
      <c r="N33" s="132">
        <v>38562</v>
      </c>
      <c r="O33" s="131">
        <v>0.18418560606060605</v>
      </c>
      <c r="P33" s="131">
        <v>1.5625E-2</v>
      </c>
      <c r="Q33" s="131">
        <v>3.125E-2</v>
      </c>
      <c r="R33" s="131">
        <v>3.125E-2</v>
      </c>
      <c r="S33" s="131">
        <v>0.20549242424242425</v>
      </c>
      <c r="T33" s="131">
        <v>0.16903409090909091</v>
      </c>
      <c r="U33" s="131">
        <v>9.8958333333333329E-2</v>
      </c>
      <c r="V33" s="131">
        <v>1.5625E-2</v>
      </c>
      <c r="W33" s="131">
        <v>0.14772727272727273</v>
      </c>
      <c r="X33" s="131">
        <v>0.10085227272727273</v>
      </c>
      <c r="Y33" s="131">
        <v>1</v>
      </c>
      <c r="Z33" s="83">
        <v>169</v>
      </c>
      <c r="AA33" s="10">
        <v>38562</v>
      </c>
      <c r="AB33" s="8">
        <v>1.7484540323720932E-2</v>
      </c>
      <c r="AC33" s="8">
        <v>-9.8733800474906097E-3</v>
      </c>
      <c r="AD33" s="8">
        <v>1.8895937373464289E-3</v>
      </c>
      <c r="AE33" s="8">
        <v>-9.2857485336189649E-3</v>
      </c>
      <c r="AF33" s="8">
        <v>-2.6228286281806401E-2</v>
      </c>
      <c r="AG33" s="8">
        <v>-4.5286361398766406E-3</v>
      </c>
      <c r="AH33" s="8">
        <v>1.8320111265548444E-3</v>
      </c>
      <c r="AI33" s="8">
        <v>-8.006846642818255E-3</v>
      </c>
      <c r="AJ33" s="8">
        <v>3.3365250055240381E-2</v>
      </c>
      <c r="AK33" s="8">
        <v>-5.0122935591238038E-3</v>
      </c>
      <c r="AL33" s="124">
        <v>169</v>
      </c>
      <c r="AM33" s="125">
        <v>38562</v>
      </c>
      <c r="AN33" s="122">
        <v>1.1594332173034631E-3</v>
      </c>
      <c r="AO33" s="122">
        <v>-9.0953845160560709E-3</v>
      </c>
      <c r="AP33" s="122">
        <v>-8.3637959618720881E-4</v>
      </c>
      <c r="AQ33" s="123">
        <v>108.17696061493017</v>
      </c>
      <c r="AR33" s="123">
        <v>105.14318010550114</v>
      </c>
      <c r="AS33" s="123">
        <v>107.55068641760725</v>
      </c>
      <c r="AT33" s="123">
        <v>1.0288538020857361</v>
      </c>
      <c r="AU33" s="123">
        <v>1.0058230609044294</v>
      </c>
      <c r="AV33" s="123"/>
      <c r="AW33" s="123"/>
      <c r="AX33" s="123"/>
      <c r="AY33" s="82">
        <v>0.86875000000000002</v>
      </c>
      <c r="AZ33" s="202">
        <v>38562</v>
      </c>
      <c r="BA33" s="151">
        <v>108.17696061493017</v>
      </c>
      <c r="BB33" s="151">
        <v>105.14318010550114</v>
      </c>
      <c r="BC33" s="152">
        <v>1.159433217303496E-3</v>
      </c>
      <c r="BD33" s="152">
        <v>-9.0953845160559599E-3</v>
      </c>
      <c r="BE33" s="204">
        <v>0</v>
      </c>
      <c r="BF33" s="204">
        <v>-9.0953845160559599E-3</v>
      </c>
      <c r="BG33" s="204">
        <v>-1.6683167826965039E-3</v>
      </c>
      <c r="BH33" s="204">
        <v>-1.192313451605596E-2</v>
      </c>
      <c r="BI33" s="208">
        <v>38562</v>
      </c>
      <c r="BJ33" s="204">
        <v>1.159433217303496E-3</v>
      </c>
      <c r="BK33" s="204">
        <v>-9.0953845160559599E-3</v>
      </c>
      <c r="BL33" s="204">
        <v>3.1160999999999998E-2</v>
      </c>
      <c r="BM33" s="204">
        <v>2.5603848604549562E-3</v>
      </c>
      <c r="BN33" s="204">
        <v>-1.4009516431514601E-3</v>
      </c>
      <c r="BO33" s="204">
        <v>-1.1655769376510916E-2</v>
      </c>
      <c r="BP33" s="204">
        <v>-4.7905385232600338E-3</v>
      </c>
      <c r="BQ33" s="204">
        <v>-1.2472714855359418E-2</v>
      </c>
      <c r="BR33" s="204">
        <v>2.2949259342838427E-5</v>
      </c>
      <c r="BS33" s="204">
        <v>1.5556861586310351E-4</v>
      </c>
      <c r="BT33" s="204">
        <v>1</v>
      </c>
      <c r="BU33" s="204">
        <v>1</v>
      </c>
      <c r="BV33" s="204">
        <v>1.0011594332173035</v>
      </c>
      <c r="BW33" s="204">
        <v>0.99090461548394404</v>
      </c>
      <c r="BX33" s="277">
        <v>38562</v>
      </c>
      <c r="BY33" s="217">
        <v>0</v>
      </c>
      <c r="BZ33" s="217">
        <v>-0.90953845160559599</v>
      </c>
      <c r="CA33" s="277">
        <v>38562</v>
      </c>
      <c r="CB33" s="204">
        <v>1.0254817733359456E-2</v>
      </c>
      <c r="CC33" s="207">
        <v>6</v>
      </c>
      <c r="CD33" s="207">
        <v>8</v>
      </c>
      <c r="CG33" s="218" t="s">
        <v>238</v>
      </c>
      <c r="CH33" s="240">
        <v>42369</v>
      </c>
      <c r="CI33" s="240">
        <v>42734</v>
      </c>
      <c r="CJ33" s="240">
        <v>43098</v>
      </c>
      <c r="CK33" s="240">
        <v>43465</v>
      </c>
      <c r="CL33" s="219" t="s">
        <v>49</v>
      </c>
      <c r="CO33" s="249" t="s">
        <v>328</v>
      </c>
      <c r="CP33" s="250" t="s">
        <v>240</v>
      </c>
      <c r="CQ33" s="250" t="s">
        <v>260</v>
      </c>
    </row>
    <row r="34" spans="1:95" x14ac:dyDescent="0.25">
      <c r="A34" s="118">
        <v>168</v>
      </c>
      <c r="B34" s="6">
        <v>38595</v>
      </c>
      <c r="C34" s="7">
        <v>0.1</v>
      </c>
      <c r="D34" s="7">
        <v>0.1</v>
      </c>
      <c r="E34" s="7">
        <v>0.1</v>
      </c>
      <c r="F34" s="7">
        <v>0.1</v>
      </c>
      <c r="G34" s="7">
        <v>0.1</v>
      </c>
      <c r="H34" s="7">
        <v>0.1</v>
      </c>
      <c r="I34" s="7">
        <v>0.1</v>
      </c>
      <c r="J34" s="7">
        <v>0.1</v>
      </c>
      <c r="K34" s="7">
        <v>0.1</v>
      </c>
      <c r="L34" s="7">
        <v>0.1</v>
      </c>
      <c r="M34" s="91">
        <v>168</v>
      </c>
      <c r="N34" s="132">
        <v>38595</v>
      </c>
      <c r="O34" s="131">
        <v>0.18418560606060605</v>
      </c>
      <c r="P34" s="131">
        <v>1.5625E-2</v>
      </c>
      <c r="Q34" s="131">
        <v>3.125E-2</v>
      </c>
      <c r="R34" s="131">
        <v>3.125E-2</v>
      </c>
      <c r="S34" s="131">
        <v>0.20549242424242425</v>
      </c>
      <c r="T34" s="131">
        <v>0.16903409090909091</v>
      </c>
      <c r="U34" s="131">
        <v>9.8958333333333329E-2</v>
      </c>
      <c r="V34" s="131">
        <v>1.5625E-2</v>
      </c>
      <c r="W34" s="131">
        <v>0.14772727272727273</v>
      </c>
      <c r="X34" s="131">
        <v>0.10085227272727273</v>
      </c>
      <c r="Y34" s="131">
        <v>1</v>
      </c>
      <c r="Z34" s="83">
        <v>168</v>
      </c>
      <c r="AA34" s="10">
        <v>38595</v>
      </c>
      <c r="AB34" s="8">
        <v>1.907938794334374E-3</v>
      </c>
      <c r="AC34" s="8">
        <v>1.5304088714051423E-2</v>
      </c>
      <c r="AD34" s="8">
        <v>3.0984777044320566E-3</v>
      </c>
      <c r="AE34" s="8">
        <v>1.1478028005420526E-2</v>
      </c>
      <c r="AF34" s="8">
        <v>2.9113844944819833E-2</v>
      </c>
      <c r="AG34" s="8">
        <v>1.0093590043753098E-2</v>
      </c>
      <c r="AH34" s="8">
        <v>1.7269604220607304E-2</v>
      </c>
      <c r="AI34" s="8">
        <v>1.6459134151590282E-2</v>
      </c>
      <c r="AJ34" s="8">
        <v>5.7020669992868811E-4</v>
      </c>
      <c r="AK34" s="8">
        <v>8.8594016924239405E-3</v>
      </c>
      <c r="AL34" s="124">
        <v>168</v>
      </c>
      <c r="AM34" s="125">
        <v>38595</v>
      </c>
      <c r="AN34" s="122">
        <v>1.1678763545007178E-2</v>
      </c>
      <c r="AO34" s="122">
        <v>1.2811324135459712E-2</v>
      </c>
      <c r="AP34" s="122">
        <v>1.1415431497136154E-2</v>
      </c>
      <c r="AQ34" s="123">
        <v>109.44033375896949</v>
      </c>
      <c r="AR34" s="123">
        <v>106.49020346646574</v>
      </c>
      <c r="AS34" s="123">
        <v>108.77842391087742</v>
      </c>
      <c r="AT34" s="123">
        <v>1.027703302242565</v>
      </c>
      <c r="AU34" s="123">
        <v>1.0060849369231013</v>
      </c>
      <c r="AV34" s="123"/>
      <c r="AW34" s="123"/>
      <c r="AX34" s="123"/>
      <c r="AY34" s="82">
        <v>0.86875000000000002</v>
      </c>
      <c r="AZ34" s="202">
        <v>38595</v>
      </c>
      <c r="BA34" s="151">
        <v>109.44033375896949</v>
      </c>
      <c r="BB34" s="151">
        <v>106.49020346646574</v>
      </c>
      <c r="BC34" s="152">
        <v>1.1678763545007076E-2</v>
      </c>
      <c r="BD34" s="152">
        <v>1.2811324135459712E-2</v>
      </c>
      <c r="BE34" s="204">
        <v>0</v>
      </c>
      <c r="BF34" s="204">
        <v>0</v>
      </c>
      <c r="BG34" s="204">
        <v>8.7640135450070752E-3</v>
      </c>
      <c r="BH34" s="204">
        <v>9.8965741354597112E-3</v>
      </c>
      <c r="BI34" s="208">
        <v>38595</v>
      </c>
      <c r="BJ34" s="204">
        <v>1.1678763545007076E-2</v>
      </c>
      <c r="BK34" s="204">
        <v>1.2811324135459712E-2</v>
      </c>
      <c r="BL34" s="204">
        <v>3.3932999999999998E-2</v>
      </c>
      <c r="BM34" s="204">
        <v>2.7847015217019599E-3</v>
      </c>
      <c r="BN34" s="204">
        <v>8.894062023305116E-3</v>
      </c>
      <c r="BO34" s="204">
        <v>1.0026622613757752E-2</v>
      </c>
      <c r="BP34" s="204">
        <v>0</v>
      </c>
      <c r="BQ34" s="204">
        <v>0</v>
      </c>
      <c r="BR34" s="204">
        <v>0</v>
      </c>
      <c r="BS34" s="204">
        <v>0</v>
      </c>
      <c r="BT34" s="204">
        <v>1.0116787635450071</v>
      </c>
      <c r="BU34" s="204">
        <v>1.0128113241354597</v>
      </c>
      <c r="BV34" s="204">
        <v>1</v>
      </c>
      <c r="BW34" s="204">
        <v>1</v>
      </c>
      <c r="BX34" s="277">
        <v>38595</v>
      </c>
      <c r="BY34" s="217">
        <v>0</v>
      </c>
      <c r="BZ34" s="217">
        <v>0</v>
      </c>
      <c r="CA34" s="277">
        <v>38595</v>
      </c>
      <c r="CB34" s="204">
        <v>-1.1325605904526359E-3</v>
      </c>
      <c r="CC34" s="207">
        <v>3</v>
      </c>
      <c r="CD34" s="207">
        <v>7</v>
      </c>
      <c r="CF34" s="215">
        <v>2</v>
      </c>
      <c r="CG34" s="232" t="s">
        <v>240</v>
      </c>
      <c r="CH34" s="241">
        <v>0.16492782687169694</v>
      </c>
      <c r="CI34" s="241">
        <v>5.5916825175666762</v>
      </c>
      <c r="CJ34" s="241">
        <v>8.5099382116959443</v>
      </c>
      <c r="CK34" s="241">
        <v>-0.23189650443443677</v>
      </c>
      <c r="CL34" s="241">
        <v>8.8584524285980404</v>
      </c>
      <c r="CO34" s="249" t="s">
        <v>223</v>
      </c>
      <c r="CP34" s="251">
        <v>5.0134019284556519</v>
      </c>
      <c r="CQ34" s="251">
        <v>2.1697402357088835</v>
      </c>
    </row>
    <row r="35" spans="1:95" x14ac:dyDescent="0.25">
      <c r="A35" s="118">
        <v>167</v>
      </c>
      <c r="B35" s="6">
        <v>38625</v>
      </c>
      <c r="C35" s="7">
        <v>0.1</v>
      </c>
      <c r="D35" s="7">
        <v>0.1</v>
      </c>
      <c r="E35" s="7">
        <v>0.1</v>
      </c>
      <c r="F35" s="7">
        <v>0.1</v>
      </c>
      <c r="G35" s="7">
        <v>0.1</v>
      </c>
      <c r="H35" s="7">
        <v>0.1</v>
      </c>
      <c r="I35" s="7">
        <v>0.1</v>
      </c>
      <c r="J35" s="7">
        <v>0.1</v>
      </c>
      <c r="K35" s="7">
        <v>0.1</v>
      </c>
      <c r="L35" s="7">
        <v>0.1</v>
      </c>
      <c r="M35" s="91">
        <v>167</v>
      </c>
      <c r="N35" s="132">
        <v>38625</v>
      </c>
      <c r="O35" s="131">
        <v>9.5982142857142863E-2</v>
      </c>
      <c r="P35" s="131">
        <v>1.5625E-2</v>
      </c>
      <c r="Q35" s="131">
        <v>3.125E-2</v>
      </c>
      <c r="R35" s="131">
        <v>3.125E-2</v>
      </c>
      <c r="S35" s="131">
        <v>0.10267857142857144</v>
      </c>
      <c r="T35" s="131">
        <v>0.23288690476190477</v>
      </c>
      <c r="U35" s="131">
        <v>9.8958333333333329E-2</v>
      </c>
      <c r="V35" s="131">
        <v>1.5625E-2</v>
      </c>
      <c r="W35" s="131">
        <v>0.22619047619047619</v>
      </c>
      <c r="X35" s="131">
        <v>0.14955357142857145</v>
      </c>
      <c r="Y35" s="131">
        <v>1</v>
      </c>
      <c r="Z35" s="83">
        <v>167</v>
      </c>
      <c r="AA35" s="10">
        <v>38625</v>
      </c>
      <c r="AB35" s="8">
        <v>-9.9755340883296295E-3</v>
      </c>
      <c r="AC35" s="8">
        <v>-1.6141800698963094E-2</v>
      </c>
      <c r="AD35" s="8">
        <v>2.4174053182917099E-3</v>
      </c>
      <c r="AE35" s="8">
        <v>-8.2058070638520997E-3</v>
      </c>
      <c r="AF35" s="8">
        <v>-2.8711517112920637E-2</v>
      </c>
      <c r="AG35" s="8">
        <v>-6.7364959880884534E-3</v>
      </c>
      <c r="AH35" s="8">
        <v>2.2471408528085934E-2</v>
      </c>
      <c r="AI35" s="8">
        <v>-1.592027546558461E-2</v>
      </c>
      <c r="AJ35" s="8">
        <v>1.2252457615044898E-2</v>
      </c>
      <c r="AK35" s="8">
        <v>-5.2610852957392096E-3</v>
      </c>
      <c r="AL35" s="124">
        <v>167</v>
      </c>
      <c r="AM35" s="125">
        <v>38625</v>
      </c>
      <c r="AN35" s="122">
        <v>-6.0547411427466415E-3</v>
      </c>
      <c r="AO35" s="122">
        <v>-1.0301153954404674E-2</v>
      </c>
      <c r="AP35" s="122">
        <v>-5.3811244252055202E-3</v>
      </c>
      <c r="AQ35" s="123">
        <v>108.77770086748313</v>
      </c>
      <c r="AR35" s="123">
        <v>105.3932314859218</v>
      </c>
      <c r="AS35" s="123">
        <v>108.19307367703524</v>
      </c>
      <c r="AT35" s="123">
        <v>1.0321127773941861</v>
      </c>
      <c r="AU35" s="123">
        <v>1.005403554687734</v>
      </c>
      <c r="AV35" s="123"/>
      <c r="AW35" s="123"/>
      <c r="AX35" s="123"/>
      <c r="AY35" s="82">
        <v>0.86875000000000002</v>
      </c>
      <c r="AZ35" s="202">
        <v>38625</v>
      </c>
      <c r="BA35" s="151">
        <v>108.77770086748313</v>
      </c>
      <c r="BB35" s="151">
        <v>105.3932314859218</v>
      </c>
      <c r="BC35" s="152">
        <v>-6.0547411427466225E-3</v>
      </c>
      <c r="BD35" s="152">
        <v>-1.0301153954404674E-2</v>
      </c>
      <c r="BE35" s="204">
        <v>-6.0547411427466225E-3</v>
      </c>
      <c r="BF35" s="204">
        <v>-1.0301153954404674E-2</v>
      </c>
      <c r="BG35" s="204">
        <v>-9.0027411427466217E-3</v>
      </c>
      <c r="BH35" s="204">
        <v>-1.3249153954404673E-2</v>
      </c>
      <c r="BI35" s="208">
        <v>38625</v>
      </c>
      <c r="BJ35" s="204">
        <v>-6.0547411427466225E-3</v>
      </c>
      <c r="BK35" s="204">
        <v>-1.0301153954404674E-2</v>
      </c>
      <c r="BL35" s="204">
        <v>3.4977000000000001E-2</v>
      </c>
      <c r="BM35" s="204">
        <v>2.8690415318297635E-3</v>
      </c>
      <c r="BN35" s="204">
        <v>-8.923782674576386E-3</v>
      </c>
      <c r="BO35" s="204">
        <v>-1.3170195486234437E-2</v>
      </c>
      <c r="BP35" s="204">
        <v>-1.2004712883310151E-2</v>
      </c>
      <c r="BQ35" s="204">
        <v>-1.3678484293708132E-2</v>
      </c>
      <c r="BR35" s="204">
        <v>1.4411313141071274E-4</v>
      </c>
      <c r="BS35" s="204">
        <v>1.8710093257322006E-4</v>
      </c>
      <c r="BT35" s="204">
        <v>1</v>
      </c>
      <c r="BU35" s="204">
        <v>1</v>
      </c>
      <c r="BV35" s="204">
        <v>0.99394525885725338</v>
      </c>
      <c r="BW35" s="204">
        <v>0.98969884604559533</v>
      </c>
      <c r="BX35" s="277">
        <v>38625</v>
      </c>
      <c r="BY35" s="217">
        <v>-0.60547411427466225</v>
      </c>
      <c r="BZ35" s="217">
        <v>-1.0301153954404674</v>
      </c>
      <c r="CA35" s="277">
        <v>38625</v>
      </c>
      <c r="CB35" s="204">
        <v>4.2464128116580513E-3</v>
      </c>
      <c r="CC35" s="207">
        <v>4</v>
      </c>
      <c r="CD35" s="207">
        <v>8</v>
      </c>
      <c r="CF35" s="215">
        <v>3</v>
      </c>
      <c r="CG35" s="234" t="s">
        <v>260</v>
      </c>
      <c r="CH35" s="241">
        <v>0.54990678218362898</v>
      </c>
      <c r="CI35" s="241">
        <v>2.647242131505112</v>
      </c>
      <c r="CJ35" s="241">
        <v>3.5418469213760462</v>
      </c>
      <c r="CK35" s="241">
        <v>1.1239414182195873E-2</v>
      </c>
      <c r="CL35" s="241">
        <v>6.3466236685234323</v>
      </c>
      <c r="CO35" s="249" t="s">
        <v>224</v>
      </c>
      <c r="CP35" s="252">
        <v>3.2969001240095692</v>
      </c>
      <c r="CQ35" s="252">
        <v>2.9908774592027707</v>
      </c>
    </row>
    <row r="36" spans="1:95" x14ac:dyDescent="0.25">
      <c r="A36" s="118">
        <v>166</v>
      </c>
      <c r="B36" s="6">
        <v>38656</v>
      </c>
      <c r="C36" s="7">
        <v>0.1</v>
      </c>
      <c r="D36" s="7">
        <v>0.1</v>
      </c>
      <c r="E36" s="7">
        <v>0.1</v>
      </c>
      <c r="F36" s="7">
        <v>0.1</v>
      </c>
      <c r="G36" s="7">
        <v>0.1</v>
      </c>
      <c r="H36" s="7">
        <v>0.1</v>
      </c>
      <c r="I36" s="7">
        <v>0.1</v>
      </c>
      <c r="J36" s="7">
        <v>0.1</v>
      </c>
      <c r="K36" s="7">
        <v>0.1</v>
      </c>
      <c r="L36" s="7">
        <v>0.1</v>
      </c>
      <c r="M36" s="91">
        <v>166</v>
      </c>
      <c r="N36" s="132">
        <v>38656</v>
      </c>
      <c r="O36" s="131">
        <v>9.5982142857142863E-2</v>
      </c>
      <c r="P36" s="131">
        <v>1.5625E-2</v>
      </c>
      <c r="Q36" s="131">
        <v>3.125E-2</v>
      </c>
      <c r="R36" s="131">
        <v>3.125E-2</v>
      </c>
      <c r="S36" s="131">
        <v>0.10267857142857144</v>
      </c>
      <c r="T36" s="131">
        <v>0.23288690476190477</v>
      </c>
      <c r="U36" s="131">
        <v>9.8958333333333329E-2</v>
      </c>
      <c r="V36" s="131">
        <v>1.5625E-2</v>
      </c>
      <c r="W36" s="131">
        <v>0.22619047619047619</v>
      </c>
      <c r="X36" s="131">
        <v>0.14955357142857145</v>
      </c>
      <c r="Y36" s="131">
        <v>1</v>
      </c>
      <c r="Z36" s="83">
        <v>166</v>
      </c>
      <c r="AA36" s="10">
        <v>38656</v>
      </c>
      <c r="AB36" s="8">
        <v>-6.9806249442696533E-3</v>
      </c>
      <c r="AC36" s="8">
        <v>-1.1546135479017505E-2</v>
      </c>
      <c r="AD36" s="8">
        <v>2.4562343694176647E-3</v>
      </c>
      <c r="AE36" s="8">
        <v>-4.4303288574415456E-3</v>
      </c>
      <c r="AF36" s="8">
        <v>-1.8419088509492143E-2</v>
      </c>
      <c r="AG36" s="8">
        <v>-6.0696702136211478E-3</v>
      </c>
      <c r="AH36" s="8">
        <v>-1.4443760084372204E-2</v>
      </c>
      <c r="AI36" s="8">
        <v>-1.4886017188058376E-2</v>
      </c>
      <c r="AJ36" s="8">
        <v>-2.1534130893736791E-2</v>
      </c>
      <c r="AK36" s="8">
        <v>-6.967427277477789E-3</v>
      </c>
      <c r="AL36" s="124">
        <v>166</v>
      </c>
      <c r="AM36" s="125">
        <v>38656</v>
      </c>
      <c r="AN36" s="122">
        <v>-1.179164996218768E-2</v>
      </c>
      <c r="AO36" s="122">
        <v>-7.9139379560264622E-3</v>
      </c>
      <c r="AP36" s="122">
        <v>-1.028209490780695E-2</v>
      </c>
      <c r="AQ36" s="123">
        <v>107.49503229516222</v>
      </c>
      <c r="AR36" s="123">
        <v>104.55915599095708</v>
      </c>
      <c r="AS36" s="123">
        <v>107.08062222512062</v>
      </c>
      <c r="AT36" s="123">
        <v>1.0280786151760737</v>
      </c>
      <c r="AU36" s="123">
        <v>1.0038700752893495</v>
      </c>
      <c r="AV36" s="123"/>
      <c r="AW36" s="123"/>
      <c r="AX36" s="123"/>
      <c r="AY36" s="82">
        <v>0.86875000000000002</v>
      </c>
      <c r="AZ36" s="202">
        <v>38656</v>
      </c>
      <c r="BA36" s="151">
        <v>107.49503229516222</v>
      </c>
      <c r="BB36" s="151">
        <v>104.55915599095708</v>
      </c>
      <c r="BC36" s="152">
        <v>-1.1791649962187623E-2</v>
      </c>
      <c r="BD36" s="152">
        <v>-7.9139379560264622E-3</v>
      </c>
      <c r="BE36" s="204">
        <v>-1.7774995716767328E-2</v>
      </c>
      <c r="BF36" s="204">
        <v>-1.8133569217160472E-2</v>
      </c>
      <c r="BG36" s="204">
        <v>-1.502306662885429E-2</v>
      </c>
      <c r="BH36" s="204">
        <v>-1.1145354622693129E-2</v>
      </c>
      <c r="BI36" s="208">
        <v>38656</v>
      </c>
      <c r="BJ36" s="204">
        <v>-1.1791649962187623E-2</v>
      </c>
      <c r="BK36" s="204">
        <v>-7.9139379560264622E-3</v>
      </c>
      <c r="BL36" s="204">
        <v>3.5375999999999998E-2</v>
      </c>
      <c r="BM36" s="204">
        <v>2.9012543299165028E-3</v>
      </c>
      <c r="BN36" s="204">
        <v>-1.4692904292104125E-2</v>
      </c>
      <c r="BO36" s="204">
        <v>-1.0815192285942965E-2</v>
      </c>
      <c r="BP36" s="204">
        <v>-1.7741621702751151E-2</v>
      </c>
      <c r="BQ36" s="204">
        <v>-1.129126829532992E-2</v>
      </c>
      <c r="BR36" s="204">
        <v>3.1476514064353068E-4</v>
      </c>
      <c r="BS36" s="204">
        <v>1.2749273971712264E-4</v>
      </c>
      <c r="BT36" s="204">
        <v>1</v>
      </c>
      <c r="BU36" s="204">
        <v>1</v>
      </c>
      <c r="BV36" s="204">
        <v>0.98820835003781238</v>
      </c>
      <c r="BW36" s="204">
        <v>0.99208606204397354</v>
      </c>
      <c r="BX36" s="277">
        <v>38656</v>
      </c>
      <c r="BY36" s="217">
        <v>-1.7774995716767328</v>
      </c>
      <c r="BZ36" s="217">
        <v>-1.8133569217160472</v>
      </c>
      <c r="CA36" s="277">
        <v>38656</v>
      </c>
      <c r="CB36" s="204">
        <v>-3.8777120061611603E-3</v>
      </c>
      <c r="CC36" s="207">
        <v>3</v>
      </c>
      <c r="CD36" s="207">
        <v>7</v>
      </c>
      <c r="CG36" s="222" t="s">
        <v>237</v>
      </c>
      <c r="CH36" s="231">
        <v>-0.38497895531193205</v>
      </c>
      <c r="CI36" s="231">
        <v>2.9444403860615642</v>
      </c>
      <c r="CJ36" s="231">
        <v>4.9680912903198982</v>
      </c>
      <c r="CK36" s="231">
        <v>-0.24313591861663264</v>
      </c>
      <c r="CL36" s="231">
        <v>2.5118287600746081</v>
      </c>
      <c r="CO36" s="249" t="s">
        <v>225</v>
      </c>
      <c r="CP36" s="251">
        <v>-2.8334354523490535</v>
      </c>
      <c r="CQ36" s="251">
        <v>-3.279572263796815</v>
      </c>
    </row>
    <row r="37" spans="1:95" x14ac:dyDescent="0.25">
      <c r="A37" s="118">
        <v>165</v>
      </c>
      <c r="B37" s="6">
        <v>38686</v>
      </c>
      <c r="C37" s="7">
        <v>0.1</v>
      </c>
      <c r="D37" s="7">
        <v>0.1</v>
      </c>
      <c r="E37" s="7">
        <v>0.1</v>
      </c>
      <c r="F37" s="7">
        <v>0.1</v>
      </c>
      <c r="G37" s="7">
        <v>0.1</v>
      </c>
      <c r="H37" s="7">
        <v>0.1</v>
      </c>
      <c r="I37" s="7">
        <v>0.1</v>
      </c>
      <c r="J37" s="7">
        <v>0.1</v>
      </c>
      <c r="K37" s="7">
        <v>0.1</v>
      </c>
      <c r="L37" s="7">
        <v>0.1</v>
      </c>
      <c r="M37" s="91">
        <v>165</v>
      </c>
      <c r="N37" s="132">
        <v>38686</v>
      </c>
      <c r="O37" s="131">
        <v>9.5982142857142863E-2</v>
      </c>
      <c r="P37" s="131">
        <v>1.5625E-2</v>
      </c>
      <c r="Q37" s="131">
        <v>3.125E-2</v>
      </c>
      <c r="R37" s="131">
        <v>3.125E-2</v>
      </c>
      <c r="S37" s="131">
        <v>0.10267857142857144</v>
      </c>
      <c r="T37" s="131">
        <v>0.23288690476190477</v>
      </c>
      <c r="U37" s="131">
        <v>9.8958333333333329E-2</v>
      </c>
      <c r="V37" s="131">
        <v>1.5625E-2</v>
      </c>
      <c r="W37" s="131">
        <v>0.22619047619047619</v>
      </c>
      <c r="X37" s="131">
        <v>0.14955357142857145</v>
      </c>
      <c r="Y37" s="131">
        <v>1</v>
      </c>
      <c r="Z37" s="83">
        <v>165</v>
      </c>
      <c r="AA37" s="10">
        <v>38686</v>
      </c>
      <c r="AB37" s="8">
        <v>5.2209608107240957E-3</v>
      </c>
      <c r="AC37" s="8">
        <v>5.8769027134348839E-3</v>
      </c>
      <c r="AD37" s="8">
        <v>3.2521049583462691E-3</v>
      </c>
      <c r="AE37" s="8">
        <v>4.4015861862880534E-3</v>
      </c>
      <c r="AF37" s="8">
        <v>6.2461635363342261E-3</v>
      </c>
      <c r="AG37" s="8">
        <v>4.7992719630116643E-3</v>
      </c>
      <c r="AH37" s="8">
        <v>1.6087942578872472E-2</v>
      </c>
      <c r="AI37" s="8">
        <v>-7.0979041242693608E-3</v>
      </c>
      <c r="AJ37" s="8">
        <v>1.9634637514384545E-2</v>
      </c>
      <c r="AK37" s="8">
        <v>3.2530178118670428E-3</v>
      </c>
      <c r="AL37" s="124">
        <v>165</v>
      </c>
      <c r="AM37" s="125">
        <v>38686</v>
      </c>
      <c r="AN37" s="122">
        <v>8.9999578742674981E-3</v>
      </c>
      <c r="AO37" s="122">
        <v>4.4226044226045591E-3</v>
      </c>
      <c r="AP37" s="122">
        <v>6.1674683948993898E-3</v>
      </c>
      <c r="AQ37" s="123">
        <v>108.4624830575117</v>
      </c>
      <c r="AR37" s="123">
        <v>105.02157977666648</v>
      </c>
      <c r="AS37" s="123">
        <v>107.74103857840021</v>
      </c>
      <c r="AT37" s="123">
        <v>1.0327637737707094</v>
      </c>
      <c r="AU37" s="123">
        <v>1.0066960973147341</v>
      </c>
      <c r="AV37" s="127"/>
      <c r="AW37" s="127"/>
      <c r="AX37" s="127"/>
      <c r="AY37" s="82">
        <v>0.86875000000000002</v>
      </c>
      <c r="AZ37" s="202">
        <v>38686</v>
      </c>
      <c r="BA37" s="151">
        <v>108.4624830575117</v>
      </c>
      <c r="BB37" s="151">
        <v>105.02157977666648</v>
      </c>
      <c r="BC37" s="152">
        <v>8.9999578742674391E-3</v>
      </c>
      <c r="BD37" s="152">
        <v>4.4226044226045591E-3</v>
      </c>
      <c r="BE37" s="204">
        <v>-8.9350120551660028E-3</v>
      </c>
      <c r="BF37" s="204">
        <v>-1.37911623979734E-2</v>
      </c>
      <c r="BG37" s="204">
        <v>5.7237078742674394E-3</v>
      </c>
      <c r="BH37" s="204">
        <v>1.146354422604559E-3</v>
      </c>
      <c r="BI37" s="208">
        <v>38686</v>
      </c>
      <c r="BJ37" s="204">
        <v>8.9999578742674391E-3</v>
      </c>
      <c r="BK37" s="204">
        <v>4.4226044226045591E-3</v>
      </c>
      <c r="BL37" s="204">
        <v>3.8776999999999999E-2</v>
      </c>
      <c r="BM37" s="204">
        <v>3.1753691400149275E-3</v>
      </c>
      <c r="BN37" s="204">
        <v>5.8245887342525116E-3</v>
      </c>
      <c r="BO37" s="204">
        <v>1.2472352825896316E-3</v>
      </c>
      <c r="BP37" s="204">
        <v>0</v>
      </c>
      <c r="BQ37" s="204">
        <v>0</v>
      </c>
      <c r="BR37" s="204">
        <v>0</v>
      </c>
      <c r="BS37" s="204">
        <v>0</v>
      </c>
      <c r="BT37" s="204">
        <v>1.0089999578742674</v>
      </c>
      <c r="BU37" s="204">
        <v>1.0044226044226046</v>
      </c>
      <c r="BV37" s="204">
        <v>1</v>
      </c>
      <c r="BW37" s="204">
        <v>1</v>
      </c>
      <c r="BX37" s="277">
        <v>38686</v>
      </c>
      <c r="BY37" s="217">
        <v>-0.89350120551660028</v>
      </c>
      <c r="BZ37" s="217">
        <v>-1.37911623979734</v>
      </c>
      <c r="CA37" s="277">
        <v>38686</v>
      </c>
      <c r="CB37" s="204">
        <v>4.57735345166288E-3</v>
      </c>
      <c r="CC37" s="207">
        <v>4</v>
      </c>
      <c r="CD37" s="207">
        <v>8</v>
      </c>
      <c r="CF37" s="229"/>
      <c r="CG37" s="234"/>
      <c r="CH37" s="241"/>
      <c r="CI37" s="221"/>
      <c r="CJ37" s="213"/>
      <c r="CK37" s="242"/>
      <c r="CL37" s="243"/>
      <c r="CO37" s="249" t="s">
        <v>226</v>
      </c>
      <c r="CP37" s="253">
        <v>1.2073889522615247</v>
      </c>
      <c r="CQ37" s="253">
        <v>0.32002323613702593</v>
      </c>
    </row>
    <row r="38" spans="1:95" x14ac:dyDescent="0.25">
      <c r="A38" s="118">
        <v>164</v>
      </c>
      <c r="B38" s="6">
        <v>38716</v>
      </c>
      <c r="C38" s="7">
        <v>0.1</v>
      </c>
      <c r="D38" s="7">
        <v>0.1</v>
      </c>
      <c r="E38" s="7">
        <v>0.1</v>
      </c>
      <c r="F38" s="7">
        <v>0.1</v>
      </c>
      <c r="G38" s="7">
        <v>0.1</v>
      </c>
      <c r="H38" s="7">
        <v>0.1</v>
      </c>
      <c r="I38" s="7">
        <v>0.1</v>
      </c>
      <c r="J38" s="7">
        <v>0.1</v>
      </c>
      <c r="K38" s="7">
        <v>0.1</v>
      </c>
      <c r="L38" s="7">
        <v>0.1</v>
      </c>
      <c r="M38" s="91">
        <v>164</v>
      </c>
      <c r="N38" s="132">
        <v>38716</v>
      </c>
      <c r="O38" s="131">
        <v>0.14955357142857145</v>
      </c>
      <c r="P38" s="131">
        <v>1.5625E-2</v>
      </c>
      <c r="Q38" s="131">
        <v>3.125E-2</v>
      </c>
      <c r="R38" s="131">
        <v>3.125E-2</v>
      </c>
      <c r="S38" s="131">
        <v>0.13244047619047619</v>
      </c>
      <c r="T38" s="131">
        <v>0.17931547619047619</v>
      </c>
      <c r="U38" s="131">
        <v>9.8958333333333329E-2</v>
      </c>
      <c r="V38" s="131">
        <v>1.5625E-2</v>
      </c>
      <c r="W38" s="131">
        <v>0.19642857142857145</v>
      </c>
      <c r="X38" s="131">
        <v>0.14955357142857145</v>
      </c>
      <c r="Y38" s="131">
        <v>1</v>
      </c>
      <c r="Z38" s="83">
        <v>164</v>
      </c>
      <c r="AA38" s="10">
        <v>38716</v>
      </c>
      <c r="AB38" s="8">
        <v>8.5883463923841497E-3</v>
      </c>
      <c r="AC38" s="8">
        <v>1.0112640471616086E-2</v>
      </c>
      <c r="AD38" s="8">
        <v>3.3747779751331919E-3</v>
      </c>
      <c r="AE38" s="8">
        <v>6.3121160464443271E-3</v>
      </c>
      <c r="AF38" s="8">
        <v>2.3287025439588493E-2</v>
      </c>
      <c r="AG38" s="8">
        <v>8.6031321915960302E-3</v>
      </c>
      <c r="AH38" s="8">
        <v>2.3497382929396293E-2</v>
      </c>
      <c r="AI38" s="8">
        <v>9.8715136837612683E-3</v>
      </c>
      <c r="AJ38" s="8">
        <v>7.124215278267565E-3</v>
      </c>
      <c r="AK38" s="8">
        <v>9.7830406103471823E-3</v>
      </c>
      <c r="AL38" s="124">
        <v>164</v>
      </c>
      <c r="AM38" s="125">
        <v>38716</v>
      </c>
      <c r="AN38" s="122">
        <v>1.1233711230879713E-2</v>
      </c>
      <c r="AO38" s="122">
        <v>9.5075016307892835E-3</v>
      </c>
      <c r="AP38" s="122">
        <v>1.1055419101853458E-2</v>
      </c>
      <c r="AQ38" s="123">
        <v>109.68091927156398</v>
      </c>
      <c r="AR38" s="123">
        <v>106.02007261766121</v>
      </c>
      <c r="AS38" s="123">
        <v>108.93216091435339</v>
      </c>
      <c r="AT38" s="123">
        <v>1.0345297504851259</v>
      </c>
      <c r="AU38" s="123">
        <v>1.0068736207096753</v>
      </c>
      <c r="AV38" s="127">
        <v>4.034056296313504</v>
      </c>
      <c r="AW38" s="127">
        <v>2.4290560105898917</v>
      </c>
      <c r="AX38" s="127">
        <v>1.6050002857236123</v>
      </c>
      <c r="AY38" s="82">
        <v>0.86875000000000002</v>
      </c>
      <c r="AZ38" s="202">
        <v>38716</v>
      </c>
      <c r="BA38" s="151">
        <v>109.68091927156398</v>
      </c>
      <c r="BB38" s="151">
        <v>106.02007261766121</v>
      </c>
      <c r="BC38" s="152">
        <v>1.1233711230879795E-2</v>
      </c>
      <c r="BD38" s="152">
        <v>9.5075016307892835E-3</v>
      </c>
      <c r="BE38" s="204">
        <v>0</v>
      </c>
      <c r="BF38" s="204">
        <v>-4.4147802661732571E-3</v>
      </c>
      <c r="BG38" s="204">
        <v>7.8387112308797961E-3</v>
      </c>
      <c r="BH38" s="204">
        <v>6.1125016307892839E-3</v>
      </c>
      <c r="BI38" s="208">
        <v>38716</v>
      </c>
      <c r="BJ38" s="204">
        <v>1.1233711230879795E-2</v>
      </c>
      <c r="BK38" s="204">
        <v>9.5075016307892835E-3</v>
      </c>
      <c r="BL38" s="204">
        <v>3.9314999999999996E-2</v>
      </c>
      <c r="BM38" s="204">
        <v>3.2186556423001722E-3</v>
      </c>
      <c r="BN38" s="204">
        <v>8.0150555885796226E-3</v>
      </c>
      <c r="BO38" s="204">
        <v>6.2888459884891112E-3</v>
      </c>
      <c r="BP38" s="204">
        <v>0</v>
      </c>
      <c r="BQ38" s="204">
        <v>0</v>
      </c>
      <c r="BR38" s="204">
        <v>0</v>
      </c>
      <c r="BS38" s="204">
        <v>0</v>
      </c>
      <c r="BT38" s="204">
        <v>1.0112337112308798</v>
      </c>
      <c r="BU38" s="204">
        <v>1.0095075016307893</v>
      </c>
      <c r="BV38" s="204">
        <v>1</v>
      </c>
      <c r="BW38" s="204">
        <v>1</v>
      </c>
      <c r="BX38" s="277">
        <v>38716</v>
      </c>
      <c r="BY38" s="217">
        <v>0</v>
      </c>
      <c r="BZ38" s="217">
        <v>-0.44147802661732571</v>
      </c>
      <c r="CA38" s="277">
        <v>38716</v>
      </c>
      <c r="CB38" s="204">
        <v>1.7262096000905114E-3</v>
      </c>
      <c r="CC38" s="207">
        <v>4</v>
      </c>
      <c r="CD38" s="207">
        <v>8</v>
      </c>
      <c r="CF38" s="229"/>
      <c r="CG38" s="218" t="s">
        <v>239</v>
      </c>
      <c r="CH38" s="244">
        <v>43553</v>
      </c>
      <c r="CI38" s="244">
        <v>43585</v>
      </c>
      <c r="CJ38" s="244">
        <v>43616</v>
      </c>
      <c r="CK38" s="244">
        <v>43644</v>
      </c>
      <c r="CL38" s="244">
        <v>43677</v>
      </c>
      <c r="CO38" s="249" t="s">
        <v>227</v>
      </c>
      <c r="CP38" s="253">
        <v>1.4117572166929502</v>
      </c>
      <c r="CQ38" s="253">
        <v>0.38968319776029814</v>
      </c>
    </row>
    <row r="39" spans="1:95" x14ac:dyDescent="0.25">
      <c r="A39" s="118">
        <v>163</v>
      </c>
      <c r="B39" s="6">
        <v>38748</v>
      </c>
      <c r="C39" s="7">
        <v>0.1</v>
      </c>
      <c r="D39" s="7">
        <v>0.1</v>
      </c>
      <c r="E39" s="7">
        <v>0.1</v>
      </c>
      <c r="F39" s="7">
        <v>0.1</v>
      </c>
      <c r="G39" s="7">
        <v>0.1</v>
      </c>
      <c r="H39" s="7">
        <v>0.1</v>
      </c>
      <c r="I39" s="7">
        <v>0.1</v>
      </c>
      <c r="J39" s="7">
        <v>0.1</v>
      </c>
      <c r="K39" s="7">
        <v>0.1</v>
      </c>
      <c r="L39" s="7">
        <v>0.1</v>
      </c>
      <c r="M39" s="91">
        <v>163</v>
      </c>
      <c r="N39" s="132">
        <v>38748</v>
      </c>
      <c r="O39" s="131">
        <v>0.14955357142857145</v>
      </c>
      <c r="P39" s="131">
        <v>1.5625E-2</v>
      </c>
      <c r="Q39" s="131">
        <v>3.125E-2</v>
      </c>
      <c r="R39" s="131">
        <v>3.125E-2</v>
      </c>
      <c r="S39" s="131">
        <v>0.13244047619047619</v>
      </c>
      <c r="T39" s="131">
        <v>0.17931547619047619</v>
      </c>
      <c r="U39" s="131">
        <v>9.8958333333333329E-2</v>
      </c>
      <c r="V39" s="131">
        <v>1.5625E-2</v>
      </c>
      <c r="W39" s="131">
        <v>0.19642857142857145</v>
      </c>
      <c r="X39" s="131">
        <v>0.14955357142857145</v>
      </c>
      <c r="Y39" s="131">
        <v>1</v>
      </c>
      <c r="Z39" s="83">
        <v>163</v>
      </c>
      <c r="AA39" s="10">
        <v>38748</v>
      </c>
      <c r="AB39" s="8">
        <v>1.595495666476876E-2</v>
      </c>
      <c r="AC39" s="8">
        <v>-2.1038918742876112E-3</v>
      </c>
      <c r="AD39" s="8">
        <v>3.0093821915382346E-3</v>
      </c>
      <c r="AE39" s="8">
        <v>-1.0147903698790595E-3</v>
      </c>
      <c r="AF39" s="8">
        <v>-9.1568064442311137E-3</v>
      </c>
      <c r="AG39" s="8">
        <v>2.6988027346297461E-3</v>
      </c>
      <c r="AH39" s="8">
        <v>1.242826490525295E-2</v>
      </c>
      <c r="AI39" s="8">
        <v>1.2614297684363729E-2</v>
      </c>
      <c r="AJ39" s="8">
        <v>4.0902087127048681E-2</v>
      </c>
      <c r="AK39" s="8">
        <v>3.2189263424655667E-3</v>
      </c>
      <c r="AL39" s="124">
        <v>163</v>
      </c>
      <c r="AM39" s="125">
        <v>38748</v>
      </c>
      <c r="AN39" s="122">
        <v>1.1629502982803209E-2</v>
      </c>
      <c r="AO39" s="122">
        <v>5.6540070755950467E-5</v>
      </c>
      <c r="AP39" s="122">
        <v>7.8551228961669887E-3</v>
      </c>
      <c r="AQ39" s="123">
        <v>110.95645384938923</v>
      </c>
      <c r="AR39" s="123">
        <v>106.02606700006856</v>
      </c>
      <c r="AS39" s="123">
        <v>109.78783642568067</v>
      </c>
      <c r="AT39" s="123">
        <v>1.0465016480269658</v>
      </c>
      <c r="AU39" s="123">
        <v>1.0106443251069954</v>
      </c>
      <c r="AV39" s="123"/>
      <c r="AW39" s="123"/>
      <c r="AX39" s="123"/>
      <c r="AY39" s="82">
        <v>0.86875000000000002</v>
      </c>
      <c r="AZ39" s="202">
        <v>38748</v>
      </c>
      <c r="BA39" s="151">
        <v>110.95645384938923</v>
      </c>
      <c r="BB39" s="151">
        <v>106.02606700006856</v>
      </c>
      <c r="BC39" s="152">
        <v>1.1629502982803297E-2</v>
      </c>
      <c r="BD39" s="152">
        <v>5.6540070755950467E-5</v>
      </c>
      <c r="BE39" s="204">
        <v>0</v>
      </c>
      <c r="BF39" s="204">
        <v>-4.3584898074059408E-3</v>
      </c>
      <c r="BG39" s="204">
        <v>7.9128363161366302E-3</v>
      </c>
      <c r="BH39" s="204">
        <v>-3.6601265959107158E-3</v>
      </c>
      <c r="BI39" s="208">
        <v>38748</v>
      </c>
      <c r="BJ39" s="204">
        <v>1.1629502982803297E-2</v>
      </c>
      <c r="BK39" s="204">
        <v>5.6540070755950467E-5</v>
      </c>
      <c r="BL39" s="204">
        <v>4.0739999999999998E-2</v>
      </c>
      <c r="BM39" s="204">
        <v>3.3332093781337502E-3</v>
      </c>
      <c r="BN39" s="204">
        <v>8.2962936046695468E-3</v>
      </c>
      <c r="BO39" s="204">
        <v>-3.2766693073777997E-3</v>
      </c>
      <c r="BP39" s="204">
        <v>0</v>
      </c>
      <c r="BQ39" s="204">
        <v>-3.3207902685475068E-3</v>
      </c>
      <c r="BR39" s="204">
        <v>0</v>
      </c>
      <c r="BS39" s="204">
        <v>1.1027648007679823E-5</v>
      </c>
      <c r="BT39" s="204">
        <v>1.0116295029828033</v>
      </c>
      <c r="BU39" s="204">
        <v>1.000056540070756</v>
      </c>
      <c r="BV39" s="204">
        <v>1</v>
      </c>
      <c r="BW39" s="204">
        <v>1</v>
      </c>
      <c r="BX39" s="277">
        <v>38748</v>
      </c>
      <c r="BY39" s="217">
        <v>0</v>
      </c>
      <c r="BZ39" s="217">
        <v>-0.43584898074059408</v>
      </c>
      <c r="CA39" s="277">
        <v>38748</v>
      </c>
      <c r="CB39" s="204">
        <v>1.1572962912047347E-2</v>
      </c>
      <c r="CC39" s="207">
        <v>6</v>
      </c>
      <c r="CD39" s="207">
        <v>8</v>
      </c>
      <c r="CF39" s="215">
        <v>2</v>
      </c>
      <c r="CG39" s="232" t="s">
        <v>240</v>
      </c>
      <c r="CH39" s="241">
        <v>1.7981507976214894</v>
      </c>
      <c r="CI39" s="241">
        <v>0.21786962630403472</v>
      </c>
      <c r="CJ39" s="241">
        <v>1.3945393098390824</v>
      </c>
      <c r="CK39" s="241">
        <v>1.7615719895494042</v>
      </c>
      <c r="CL39" s="241">
        <v>0.65610880855113685</v>
      </c>
      <c r="CO39" s="249" t="s">
        <v>228</v>
      </c>
      <c r="CP39" s="253">
        <v>0.80121871578973336</v>
      </c>
      <c r="CQ39" s="253">
        <v>1</v>
      </c>
    </row>
    <row r="40" spans="1:95" x14ac:dyDescent="0.25">
      <c r="A40" s="118">
        <v>162</v>
      </c>
      <c r="B40" s="6">
        <v>38776</v>
      </c>
      <c r="C40" s="7">
        <v>0.1</v>
      </c>
      <c r="D40" s="7">
        <v>0.1</v>
      </c>
      <c r="E40" s="7">
        <v>0.1</v>
      </c>
      <c r="F40" s="7">
        <v>0.1</v>
      </c>
      <c r="G40" s="7">
        <v>0.1</v>
      </c>
      <c r="H40" s="7">
        <v>0.1</v>
      </c>
      <c r="I40" s="7">
        <v>0.1</v>
      </c>
      <c r="J40" s="7">
        <v>0.1</v>
      </c>
      <c r="K40" s="7">
        <v>0.1</v>
      </c>
      <c r="L40" s="7">
        <v>0.1</v>
      </c>
      <c r="M40" s="91">
        <v>162</v>
      </c>
      <c r="N40" s="132">
        <v>38776</v>
      </c>
      <c r="O40" s="131">
        <v>0.14955357142857145</v>
      </c>
      <c r="P40" s="131">
        <v>1.5625E-2</v>
      </c>
      <c r="Q40" s="131">
        <v>3.125E-2</v>
      </c>
      <c r="R40" s="131">
        <v>3.125E-2</v>
      </c>
      <c r="S40" s="131">
        <v>0.13244047619047619</v>
      </c>
      <c r="T40" s="131">
        <v>0.17931547619047619</v>
      </c>
      <c r="U40" s="131">
        <v>9.8958333333333329E-2</v>
      </c>
      <c r="V40" s="131">
        <v>1.5625E-2</v>
      </c>
      <c r="W40" s="131">
        <v>0.19642857142857145</v>
      </c>
      <c r="X40" s="131">
        <v>0.14955357142857145</v>
      </c>
      <c r="Y40" s="131">
        <v>1</v>
      </c>
      <c r="Z40" s="83">
        <v>162</v>
      </c>
      <c r="AA40" s="10">
        <v>38776</v>
      </c>
      <c r="AB40" s="8">
        <v>6.6753013848759313E-3</v>
      </c>
      <c r="AC40" s="8">
        <v>4.5169123118498078E-3</v>
      </c>
      <c r="AD40" s="8">
        <v>3.0003529827038466E-3</v>
      </c>
      <c r="AE40" s="8">
        <v>-3.0394650541509804E-4</v>
      </c>
      <c r="AF40" s="8">
        <v>7.0865844539902412E-3</v>
      </c>
      <c r="AG40" s="8">
        <v>6.7196852952398078E-3</v>
      </c>
      <c r="AH40" s="8">
        <v>2.1867044967796456E-2</v>
      </c>
      <c r="AI40" s="8">
        <v>-3.5465658484864493E-3</v>
      </c>
      <c r="AJ40" s="8">
        <v>-2.691427802448132E-4</v>
      </c>
      <c r="AK40" s="8">
        <v>4.6599199811721004E-3</v>
      </c>
      <c r="AL40" s="124">
        <v>162</v>
      </c>
      <c r="AM40" s="125">
        <v>38776</v>
      </c>
      <c r="AN40" s="122">
        <v>6.0492003854522077E-3</v>
      </c>
      <c r="AO40" s="122">
        <v>3.3195221826463062E-3</v>
      </c>
      <c r="AP40" s="122">
        <v>5.0406146243481831E-3</v>
      </c>
      <c r="AQ40" s="123">
        <v>111.62765167278337</v>
      </c>
      <c r="AR40" s="123">
        <v>106.37802288141404</v>
      </c>
      <c r="AS40" s="123">
        <v>110.3412345995435</v>
      </c>
      <c r="AT40" s="123">
        <v>1.0493488095489556</v>
      </c>
      <c r="AU40" s="123">
        <v>1.011658534344922</v>
      </c>
      <c r="AV40" s="123"/>
      <c r="AW40" s="123"/>
      <c r="AX40" s="123"/>
      <c r="AY40" s="82">
        <v>0.86875000000000002</v>
      </c>
      <c r="AZ40" s="202">
        <v>38776</v>
      </c>
      <c r="BA40" s="151">
        <v>111.62765167278337</v>
      </c>
      <c r="BB40" s="151">
        <v>106.37802288141404</v>
      </c>
      <c r="BC40" s="152">
        <v>6.0492003854522025E-3</v>
      </c>
      <c r="BD40" s="152">
        <v>3.3195221826463062E-3</v>
      </c>
      <c r="BE40" s="204">
        <v>0</v>
      </c>
      <c r="BF40" s="204">
        <v>-1.053435728358143E-3</v>
      </c>
      <c r="BG40" s="204">
        <v>2.2028670521188694E-3</v>
      </c>
      <c r="BH40" s="204">
        <v>-5.2681115068702695E-4</v>
      </c>
      <c r="BI40" s="208">
        <v>38776</v>
      </c>
      <c r="BJ40" s="204">
        <v>6.0492003854522025E-3</v>
      </c>
      <c r="BK40" s="204">
        <v>3.3195221826463062E-3</v>
      </c>
      <c r="BL40" s="204">
        <v>4.4600000000000001E-2</v>
      </c>
      <c r="BM40" s="204">
        <v>3.6427886369352347E-3</v>
      </c>
      <c r="BN40" s="204">
        <v>2.4064117485169678E-3</v>
      </c>
      <c r="BO40" s="204">
        <v>-3.2326645428892853E-4</v>
      </c>
      <c r="BP40" s="204">
        <v>0</v>
      </c>
      <c r="BQ40" s="204">
        <v>-5.7808156657151132E-5</v>
      </c>
      <c r="BR40" s="204">
        <v>0</v>
      </c>
      <c r="BS40" s="204">
        <v>3.3417829760977267E-9</v>
      </c>
      <c r="BT40" s="204">
        <v>1.0060492003854522</v>
      </c>
      <c r="BU40" s="204">
        <v>1.0033195221826463</v>
      </c>
      <c r="BV40" s="204">
        <v>1</v>
      </c>
      <c r="BW40" s="204">
        <v>1</v>
      </c>
      <c r="BX40" s="277">
        <v>38776</v>
      </c>
      <c r="BY40" s="217">
        <v>0</v>
      </c>
      <c r="BZ40" s="217">
        <v>-0.1053435728358143</v>
      </c>
      <c r="CA40" s="277">
        <v>38776</v>
      </c>
      <c r="CB40" s="204">
        <v>2.7296782028058963E-3</v>
      </c>
      <c r="CC40" s="207">
        <v>4</v>
      </c>
      <c r="CD40" s="207">
        <v>8</v>
      </c>
      <c r="CF40" s="215">
        <v>3</v>
      </c>
      <c r="CG40" s="232" t="s">
        <v>260</v>
      </c>
      <c r="CH40" s="241">
        <v>1.9200441189276107</v>
      </c>
      <c r="CI40" s="241">
        <v>2.5630924184683046E-2</v>
      </c>
      <c r="CJ40" s="241">
        <v>1.7751984701310342</v>
      </c>
      <c r="CK40" s="241">
        <v>1.2556066356456119</v>
      </c>
      <c r="CL40" s="241">
        <v>0.22010305243331807</v>
      </c>
      <c r="CN40" s="209">
        <v>22</v>
      </c>
      <c r="CO40" s="249" t="s">
        <v>229</v>
      </c>
      <c r="CP40" s="253">
        <v>1.4078000152307306</v>
      </c>
      <c r="CQ40" s="253">
        <v>0</v>
      </c>
    </row>
    <row r="41" spans="1:95" x14ac:dyDescent="0.25">
      <c r="A41" s="118">
        <v>161</v>
      </c>
      <c r="B41" s="6">
        <v>38807</v>
      </c>
      <c r="C41" s="7">
        <v>0.1</v>
      </c>
      <c r="D41" s="7">
        <v>0.1</v>
      </c>
      <c r="E41" s="7">
        <v>0.1</v>
      </c>
      <c r="F41" s="7">
        <v>0.1</v>
      </c>
      <c r="G41" s="7">
        <v>0.1</v>
      </c>
      <c r="H41" s="7">
        <v>0.1</v>
      </c>
      <c r="I41" s="7">
        <v>0.1</v>
      </c>
      <c r="J41" s="7">
        <v>0.1</v>
      </c>
      <c r="K41" s="7">
        <v>0.1</v>
      </c>
      <c r="L41" s="7">
        <v>0.1</v>
      </c>
      <c r="M41" s="91">
        <v>161</v>
      </c>
      <c r="N41" s="132">
        <v>38807</v>
      </c>
      <c r="O41" s="131">
        <v>0.21145833333333333</v>
      </c>
      <c r="P41" s="131">
        <v>1.5625E-2</v>
      </c>
      <c r="Q41" s="131">
        <v>3.125E-2</v>
      </c>
      <c r="R41" s="131">
        <v>3.125E-2</v>
      </c>
      <c r="S41" s="131">
        <v>8.1250000000000003E-2</v>
      </c>
      <c r="T41" s="131">
        <v>0.12812499999999999</v>
      </c>
      <c r="U41" s="131">
        <v>9.8958333333333329E-2</v>
      </c>
      <c r="V41" s="131">
        <v>1.5625E-2</v>
      </c>
      <c r="W41" s="131">
        <v>0.2583333333333333</v>
      </c>
      <c r="X41" s="131">
        <v>0.12812499999999999</v>
      </c>
      <c r="Y41" s="131">
        <v>1</v>
      </c>
      <c r="Z41" s="83">
        <v>161</v>
      </c>
      <c r="AA41" s="10">
        <v>38807</v>
      </c>
      <c r="AB41" s="8">
        <v>5.9877276326205653E-3</v>
      </c>
      <c r="AC41" s="8">
        <v>-1.409411672969707E-2</v>
      </c>
      <c r="AD41" s="8">
        <v>3.695231391870557E-3</v>
      </c>
      <c r="AE41" s="8">
        <v>-3.4804454970235321E-3</v>
      </c>
      <c r="AF41" s="8">
        <v>-3.4106052165105094E-2</v>
      </c>
      <c r="AG41" s="8">
        <v>-6.9046216044965636E-3</v>
      </c>
      <c r="AH41" s="8">
        <v>-1.7785826933598314E-2</v>
      </c>
      <c r="AI41" s="8">
        <v>-9.9131723640223379E-3</v>
      </c>
      <c r="AJ41" s="8">
        <v>1.4133799973078398E-2</v>
      </c>
      <c r="AK41" s="8">
        <v>-8.480134932533856E-3</v>
      </c>
      <c r="AL41" s="124">
        <v>161</v>
      </c>
      <c r="AM41" s="125">
        <v>38807</v>
      </c>
      <c r="AN41" s="122">
        <v>-5.4800511994161916E-3</v>
      </c>
      <c r="AO41" s="122">
        <v>-9.8129185986605139E-3</v>
      </c>
      <c r="AP41" s="122">
        <v>-7.0947611228907251E-3</v>
      </c>
      <c r="AQ41" s="123">
        <v>111.01592642634593</v>
      </c>
      <c r="AR41" s="123">
        <v>105.33414400219228</v>
      </c>
      <c r="AS41" s="123">
        <v>109.5583898980549</v>
      </c>
      <c r="AT41" s="123">
        <v>1.0539405572426297</v>
      </c>
      <c r="AU41" s="123">
        <v>1.0133037417731976</v>
      </c>
      <c r="AV41" s="123"/>
      <c r="AW41" s="123"/>
      <c r="AX41" s="123"/>
      <c r="AY41" s="82">
        <v>0.86875000000000002</v>
      </c>
      <c r="AZ41" s="202">
        <v>38807</v>
      </c>
      <c r="BA41" s="151">
        <v>111.01592642634593</v>
      </c>
      <c r="BB41" s="151">
        <v>105.33414400219228</v>
      </c>
      <c r="BC41" s="152">
        <v>-5.4800511994161916E-3</v>
      </c>
      <c r="BD41" s="152">
        <v>-9.8129185986605139E-3</v>
      </c>
      <c r="BE41" s="204">
        <v>-5.4800511994161916E-3</v>
      </c>
      <c r="BF41" s="204">
        <v>-1.0856017047967348E-2</v>
      </c>
      <c r="BG41" s="204">
        <v>-9.3153011994161917E-3</v>
      </c>
      <c r="BH41" s="204">
        <v>-1.3648168598660514E-2</v>
      </c>
      <c r="BI41" s="208">
        <v>38807</v>
      </c>
      <c r="BJ41" s="204">
        <v>-5.4800511994161916E-3</v>
      </c>
      <c r="BK41" s="204">
        <v>-9.8129185986605139E-3</v>
      </c>
      <c r="BL41" s="204">
        <v>4.6155999999999996E-2</v>
      </c>
      <c r="BM41" s="204">
        <v>3.7672862926982909E-3</v>
      </c>
      <c r="BN41" s="204">
        <v>-9.2473374921144824E-3</v>
      </c>
      <c r="BO41" s="204">
        <v>-1.3580204891358805E-2</v>
      </c>
      <c r="BP41" s="204">
        <v>-1.1430022939979721E-2</v>
      </c>
      <c r="BQ41" s="204">
        <v>-1.3190248937963972E-2</v>
      </c>
      <c r="BR41" s="204">
        <v>1.3064542440846265E-4</v>
      </c>
      <c r="BS41" s="204">
        <v>1.7398266704545968E-4</v>
      </c>
      <c r="BT41" s="204">
        <v>1</v>
      </c>
      <c r="BU41" s="204">
        <v>1</v>
      </c>
      <c r="BV41" s="204">
        <v>0.99451994880058381</v>
      </c>
      <c r="BW41" s="204">
        <v>0.99018708140133949</v>
      </c>
      <c r="BX41" s="277">
        <v>38807</v>
      </c>
      <c r="BY41" s="217">
        <v>-0.54800511994161916</v>
      </c>
      <c r="BZ41" s="217">
        <v>-1.0856017047967348</v>
      </c>
      <c r="CA41" s="277">
        <v>38807</v>
      </c>
      <c r="CB41" s="204">
        <v>4.3328673992443223E-3</v>
      </c>
      <c r="CC41" s="207">
        <v>4</v>
      </c>
      <c r="CD41" s="207">
        <v>8</v>
      </c>
      <c r="CF41" s="230"/>
      <c r="CG41" s="222" t="s">
        <v>237</v>
      </c>
      <c r="CH41" s="231">
        <v>-0.12189332130612129</v>
      </c>
      <c r="CI41" s="231">
        <v>0.19223870211935168</v>
      </c>
      <c r="CJ41" s="231">
        <v>-0.38065916029195179</v>
      </c>
      <c r="CK41" s="231">
        <v>0.50596535390379227</v>
      </c>
      <c r="CL41" s="231">
        <v>0.43600575611781878</v>
      </c>
      <c r="CN41" s="209">
        <v>30</v>
      </c>
      <c r="CO41" s="249" t="s">
        <v>230</v>
      </c>
      <c r="CP41" s="253">
        <v>0.6604676541290917</v>
      </c>
      <c r="CQ41" s="253">
        <v>0</v>
      </c>
    </row>
    <row r="42" spans="1:95" x14ac:dyDescent="0.25">
      <c r="A42" s="118">
        <v>160</v>
      </c>
      <c r="B42" s="6">
        <v>38835</v>
      </c>
      <c r="C42" s="7">
        <v>0.1</v>
      </c>
      <c r="D42" s="7">
        <v>0.1</v>
      </c>
      <c r="E42" s="7">
        <v>0.1</v>
      </c>
      <c r="F42" s="7">
        <v>0.1</v>
      </c>
      <c r="G42" s="7">
        <v>0.1</v>
      </c>
      <c r="H42" s="7">
        <v>0.1</v>
      </c>
      <c r="I42" s="7">
        <v>0.1</v>
      </c>
      <c r="J42" s="7">
        <v>0.1</v>
      </c>
      <c r="K42" s="7">
        <v>0.1</v>
      </c>
      <c r="L42" s="7">
        <v>0.1</v>
      </c>
      <c r="M42" s="91">
        <v>160</v>
      </c>
      <c r="N42" s="132">
        <v>38835</v>
      </c>
      <c r="O42" s="131">
        <v>0.21145833333333333</v>
      </c>
      <c r="P42" s="131">
        <v>1.5625E-2</v>
      </c>
      <c r="Q42" s="131">
        <v>3.125E-2</v>
      </c>
      <c r="R42" s="131">
        <v>3.125E-2</v>
      </c>
      <c r="S42" s="131">
        <v>8.1250000000000003E-2</v>
      </c>
      <c r="T42" s="131">
        <v>0.12812499999999999</v>
      </c>
      <c r="U42" s="131">
        <v>9.8958333333333329E-2</v>
      </c>
      <c r="V42" s="131">
        <v>1.5625E-2</v>
      </c>
      <c r="W42" s="131">
        <v>0.2583333333333333</v>
      </c>
      <c r="X42" s="131">
        <v>0.12812499999999999</v>
      </c>
      <c r="Y42" s="131">
        <v>1</v>
      </c>
      <c r="Z42" s="83">
        <v>160</v>
      </c>
      <c r="AA42" s="10">
        <v>38835</v>
      </c>
      <c r="AB42" s="8">
        <v>6.1611490973485505E-3</v>
      </c>
      <c r="AC42" s="8">
        <v>-3.4997528423134083E-3</v>
      </c>
      <c r="AD42" s="8">
        <v>3.6377980364656892E-3</v>
      </c>
      <c r="AE42" s="8">
        <v>4.8173811110485687E-4</v>
      </c>
      <c r="AF42" s="8">
        <v>-1.9471489928257646E-2</v>
      </c>
      <c r="AG42" s="8">
        <v>-3.3934809941449373E-4</v>
      </c>
      <c r="AH42" s="8">
        <v>-7.0486487636034489E-4</v>
      </c>
      <c r="AI42" s="8">
        <v>1.8928887317047449E-2</v>
      </c>
      <c r="AJ42" s="8">
        <v>8.8266525086273528E-3</v>
      </c>
      <c r="AK42" s="8">
        <v>5.5127659909448568E-5</v>
      </c>
      <c r="AL42" s="124">
        <v>160</v>
      </c>
      <c r="AM42" s="125">
        <v>38835</v>
      </c>
      <c r="AN42" s="122">
        <v>2.2646340611791839E-3</v>
      </c>
      <c r="AO42" s="122">
        <v>-1.8129344335596764E-3</v>
      </c>
      <c r="AP42" s="122">
        <v>1.4075896984157457E-3</v>
      </c>
      <c r="AQ42" s="123">
        <v>111.26733687466439</v>
      </c>
      <c r="AR42" s="123">
        <v>105.14318010550117</v>
      </c>
      <c r="AS42" s="123">
        <v>109.71260315905042</v>
      </c>
      <c r="AT42" s="123">
        <v>1.0582458773171803</v>
      </c>
      <c r="AU42" s="123">
        <v>1.0141709673350843</v>
      </c>
      <c r="AV42" s="123"/>
      <c r="AW42" s="123"/>
      <c r="AX42" s="123"/>
      <c r="AY42" s="82">
        <v>0.86875000000000002</v>
      </c>
      <c r="AZ42" s="202">
        <v>38835</v>
      </c>
      <c r="BA42" s="151">
        <v>111.26733687466439</v>
      </c>
      <c r="BB42" s="151">
        <v>105.14318010550117</v>
      </c>
      <c r="BC42" s="152">
        <v>2.2646340611791604E-3</v>
      </c>
      <c r="BD42" s="152">
        <v>-1.8129344335595654E-3</v>
      </c>
      <c r="BE42" s="204">
        <v>-3.2278274488402037E-3</v>
      </c>
      <c r="BF42" s="204">
        <v>-1.2649270234409427E-2</v>
      </c>
      <c r="BG42" s="204">
        <v>-1.7001992721541728E-3</v>
      </c>
      <c r="BH42" s="204">
        <v>-5.7777677668928986E-3</v>
      </c>
      <c r="BI42" s="208">
        <v>38835</v>
      </c>
      <c r="BJ42" s="204">
        <v>2.2646340611791604E-3</v>
      </c>
      <c r="BK42" s="204">
        <v>-1.8129344335595654E-3</v>
      </c>
      <c r="BL42" s="204">
        <v>4.6022999999999994E-2</v>
      </c>
      <c r="BM42" s="204">
        <v>3.7566514201532453E-3</v>
      </c>
      <c r="BN42" s="204">
        <v>-1.4920173589740848E-3</v>
      </c>
      <c r="BO42" s="204">
        <v>-5.5695858537128107E-3</v>
      </c>
      <c r="BP42" s="204">
        <v>-3.6853376793843694E-3</v>
      </c>
      <c r="BQ42" s="204">
        <v>-5.1902647728630227E-3</v>
      </c>
      <c r="BR42" s="204">
        <v>1.3581713811090169E-5</v>
      </c>
      <c r="BS42" s="204">
        <v>2.6938848412422844E-5</v>
      </c>
      <c r="BT42" s="204">
        <v>1</v>
      </c>
      <c r="BU42" s="204">
        <v>1</v>
      </c>
      <c r="BV42" s="204">
        <v>1.0022646340611792</v>
      </c>
      <c r="BW42" s="204">
        <v>0.99818706556644043</v>
      </c>
      <c r="BX42" s="277">
        <v>38835</v>
      </c>
      <c r="BY42" s="217">
        <v>-0.32278274488402037</v>
      </c>
      <c r="BZ42" s="217">
        <v>-1.2649270234409427</v>
      </c>
      <c r="CA42" s="277">
        <v>38835</v>
      </c>
      <c r="CB42" s="204">
        <v>4.0775684947387258E-3</v>
      </c>
      <c r="CC42" s="207">
        <v>4</v>
      </c>
      <c r="CD42" s="207">
        <v>8</v>
      </c>
      <c r="CO42" s="249" t="s">
        <v>231</v>
      </c>
      <c r="CP42" s="253">
        <v>0.88319836552249453</v>
      </c>
      <c r="CQ42" s="253">
        <v>1</v>
      </c>
    </row>
    <row r="43" spans="1:95" x14ac:dyDescent="0.25">
      <c r="A43" s="118">
        <v>159</v>
      </c>
      <c r="B43" s="6">
        <v>38868</v>
      </c>
      <c r="C43" s="7">
        <v>0.1</v>
      </c>
      <c r="D43" s="7">
        <v>0.1</v>
      </c>
      <c r="E43" s="7">
        <v>0.1</v>
      </c>
      <c r="F43" s="7">
        <v>0.1</v>
      </c>
      <c r="G43" s="7">
        <v>0.1</v>
      </c>
      <c r="H43" s="7">
        <v>0.1</v>
      </c>
      <c r="I43" s="7">
        <v>0.1</v>
      </c>
      <c r="J43" s="7">
        <v>0.1</v>
      </c>
      <c r="K43" s="7">
        <v>0.1</v>
      </c>
      <c r="L43" s="7">
        <v>0.1</v>
      </c>
      <c r="M43" s="91">
        <v>159</v>
      </c>
      <c r="N43" s="132">
        <v>38868</v>
      </c>
      <c r="O43" s="131">
        <v>0.21145833333333333</v>
      </c>
      <c r="P43" s="131">
        <v>1.5625E-2</v>
      </c>
      <c r="Q43" s="131">
        <v>3.125E-2</v>
      </c>
      <c r="R43" s="131">
        <v>3.125E-2</v>
      </c>
      <c r="S43" s="131">
        <v>8.1250000000000003E-2</v>
      </c>
      <c r="T43" s="131">
        <v>0.12812499999999999</v>
      </c>
      <c r="U43" s="131">
        <v>9.8958333333333329E-2</v>
      </c>
      <c r="V43" s="131">
        <v>1.5625E-2</v>
      </c>
      <c r="W43" s="131">
        <v>0.2583333333333333</v>
      </c>
      <c r="X43" s="131">
        <v>0.12812499999999999</v>
      </c>
      <c r="Y43" s="131">
        <v>1</v>
      </c>
      <c r="Z43" s="83">
        <v>159</v>
      </c>
      <c r="AA43" s="10">
        <v>38868</v>
      </c>
      <c r="AB43" s="8">
        <v>-1.3444638644777296E-4</v>
      </c>
      <c r="AC43" s="8">
        <v>-1.6865748640818579E-3</v>
      </c>
      <c r="AD43" s="8">
        <v>3.7556225162669321E-3</v>
      </c>
      <c r="AE43" s="8">
        <v>4.0928022855490909E-4</v>
      </c>
      <c r="AF43" s="8">
        <v>6.5881563771741369E-5</v>
      </c>
      <c r="AG43" s="8">
        <v>4.4592872502600134E-3</v>
      </c>
      <c r="AH43" s="8">
        <v>-2.0021478039441321E-2</v>
      </c>
      <c r="AI43" s="8">
        <v>1.2897983485114839E-2</v>
      </c>
      <c r="AJ43" s="8">
        <v>-1.5920005262811565E-2</v>
      </c>
      <c r="AK43" s="8">
        <v>-1.897861952198987E-3</v>
      </c>
      <c r="AL43" s="124">
        <v>159</v>
      </c>
      <c r="AM43" s="125">
        <v>38868</v>
      </c>
      <c r="AN43" s="122">
        <v>-5.4835229688304571E-3</v>
      </c>
      <c r="AO43" s="122">
        <v>-1.0669316349301017E-3</v>
      </c>
      <c r="AP43" s="122">
        <v>-1.8072311461013071E-3</v>
      </c>
      <c r="AQ43" s="123">
        <v>110.65719987723158</v>
      </c>
      <c r="AR43" s="123">
        <v>105.03099952044946</v>
      </c>
      <c r="AS43" s="123">
        <v>109.51432712550152</v>
      </c>
      <c r="AT43" s="123">
        <v>1.0535670457528752</v>
      </c>
      <c r="AU43" s="123">
        <v>1.0104358286420401</v>
      </c>
      <c r="AV43" s="123"/>
      <c r="AW43" s="123"/>
      <c r="AX43" s="123"/>
      <c r="AY43" s="82">
        <v>0.86875000000000002</v>
      </c>
      <c r="AZ43" s="202">
        <v>38868</v>
      </c>
      <c r="BA43" s="151">
        <v>110.65719987723158</v>
      </c>
      <c r="BB43" s="151">
        <v>105.03099952044946</v>
      </c>
      <c r="BC43" s="152">
        <v>-5.4835229688304787E-3</v>
      </c>
      <c r="BD43" s="152">
        <v>-1.0669316349301017E-3</v>
      </c>
      <c r="BE43" s="204">
        <v>-8.6936505517154483E-3</v>
      </c>
      <c r="BF43" s="204">
        <v>-1.3702705962767681E-2</v>
      </c>
      <c r="BG43" s="204">
        <v>-9.5110229688304786E-3</v>
      </c>
      <c r="BH43" s="204">
        <v>-5.0944316349301015E-3</v>
      </c>
      <c r="BI43" s="208">
        <v>38868</v>
      </c>
      <c r="BJ43" s="204">
        <v>-5.4835229688304787E-3</v>
      </c>
      <c r="BK43" s="204">
        <v>-1.0669316349301017E-3</v>
      </c>
      <c r="BL43" s="204">
        <v>4.7577999999999995E-2</v>
      </c>
      <c r="BM43" s="204">
        <v>3.8809140735285297E-3</v>
      </c>
      <c r="BN43" s="204">
        <v>-9.3644370423590084E-3</v>
      </c>
      <c r="BO43" s="204">
        <v>-4.9478457084586314E-3</v>
      </c>
      <c r="BP43" s="204">
        <v>-1.1433494709394008E-2</v>
      </c>
      <c r="BQ43" s="204">
        <v>-4.444261974233559E-3</v>
      </c>
      <c r="BR43" s="204">
        <v>1.3072480126974077E-4</v>
      </c>
      <c r="BS43" s="204">
        <v>1.9751464495618372E-5</v>
      </c>
      <c r="BT43" s="204">
        <v>1</v>
      </c>
      <c r="BU43" s="204">
        <v>1</v>
      </c>
      <c r="BV43" s="204">
        <v>0.99451647703116952</v>
      </c>
      <c r="BW43" s="204">
        <v>0.9989330683650699</v>
      </c>
      <c r="BX43" s="277">
        <v>38868</v>
      </c>
      <c r="BY43" s="217">
        <v>-0.86936505517154483</v>
      </c>
      <c r="BZ43" s="217">
        <v>-1.3702705962767681</v>
      </c>
      <c r="CA43" s="277">
        <v>38868</v>
      </c>
      <c r="CB43" s="204">
        <v>-4.4165913339003771E-3</v>
      </c>
      <c r="CC43" s="207">
        <v>3</v>
      </c>
      <c r="CD43" s="207">
        <v>7</v>
      </c>
      <c r="CO43" s="249" t="s">
        <v>232</v>
      </c>
      <c r="CP43" s="253">
        <v>2.8436616927467684</v>
      </c>
      <c r="CQ43" s="253">
        <v>0</v>
      </c>
    </row>
    <row r="44" spans="1:95" x14ac:dyDescent="0.25">
      <c r="A44" s="118">
        <v>158</v>
      </c>
      <c r="B44" s="6">
        <v>38898</v>
      </c>
      <c r="C44" s="7">
        <v>0.1</v>
      </c>
      <c r="D44" s="7">
        <v>0.1</v>
      </c>
      <c r="E44" s="7">
        <v>0.1</v>
      </c>
      <c r="F44" s="7">
        <v>0.1</v>
      </c>
      <c r="G44" s="7">
        <v>0.1</v>
      </c>
      <c r="H44" s="7">
        <v>0.1</v>
      </c>
      <c r="I44" s="7">
        <v>0.1</v>
      </c>
      <c r="J44" s="7">
        <v>0.1</v>
      </c>
      <c r="K44" s="7">
        <v>0.1</v>
      </c>
      <c r="L44" s="7">
        <v>0.1</v>
      </c>
      <c r="M44" s="91">
        <v>158</v>
      </c>
      <c r="N44" s="132">
        <v>38898</v>
      </c>
      <c r="O44" s="131">
        <v>0.18418560606060605</v>
      </c>
      <c r="P44" s="131">
        <v>1.5625E-2</v>
      </c>
      <c r="Q44" s="131">
        <v>0.11458333333333333</v>
      </c>
      <c r="R44" s="131">
        <v>3.125E-2</v>
      </c>
      <c r="S44" s="131">
        <v>0.12215909090909091</v>
      </c>
      <c r="T44" s="131">
        <v>0.16903409090909091</v>
      </c>
      <c r="U44" s="131">
        <v>1.5625E-2</v>
      </c>
      <c r="V44" s="131">
        <v>1.5625E-2</v>
      </c>
      <c r="W44" s="131">
        <v>0.23106060606060608</v>
      </c>
      <c r="X44" s="131">
        <v>0.10085227272727273</v>
      </c>
      <c r="Y44" s="131">
        <v>1</v>
      </c>
      <c r="Z44" s="83">
        <v>158</v>
      </c>
      <c r="AA44" s="10">
        <v>38898</v>
      </c>
      <c r="AB44" s="8">
        <v>-3.5083001246850598E-3</v>
      </c>
      <c r="AC44" s="8">
        <v>1.258786662161393E-3</v>
      </c>
      <c r="AD44" s="8">
        <v>3.6110506852295998E-3</v>
      </c>
      <c r="AE44" s="8">
        <v>1.9493021017167322E-3</v>
      </c>
      <c r="AF44" s="8">
        <v>7.6672105102404409E-3</v>
      </c>
      <c r="AG44" s="8">
        <v>-3.7738448099188249E-3</v>
      </c>
      <c r="AH44" s="8">
        <v>-2.0755855594367656E-4</v>
      </c>
      <c r="AI44" s="8">
        <v>-7.9451695573354852E-3</v>
      </c>
      <c r="AJ44" s="8">
        <v>6.6849388328016346E-5</v>
      </c>
      <c r="AK44" s="8">
        <v>1.9330303604114807E-3</v>
      </c>
      <c r="AL44" s="124">
        <v>158</v>
      </c>
      <c r="AM44" s="125">
        <v>38898</v>
      </c>
      <c r="AN44" s="122">
        <v>-2.8873672617733197E-4</v>
      </c>
      <c r="AO44" s="122">
        <v>2.1198359573098013E-3</v>
      </c>
      <c r="AP44" s="122">
        <v>1.0513566602046148E-4</v>
      </c>
      <c r="AQ44" s="123">
        <v>110.62524907961108</v>
      </c>
      <c r="AR44" s="123">
        <v>105.25364800986509</v>
      </c>
      <c r="AS44" s="123">
        <v>109.52584098722265</v>
      </c>
      <c r="AT44" s="123">
        <v>1.0510348208476588</v>
      </c>
      <c r="AU44" s="123">
        <v>1.0100378877028362</v>
      </c>
      <c r="AV44" s="123"/>
      <c r="AW44" s="123"/>
      <c r="AX44" s="123"/>
      <c r="AY44" s="82">
        <v>0.86875000000000002</v>
      </c>
      <c r="AZ44" s="202">
        <v>38898</v>
      </c>
      <c r="BA44" s="151">
        <v>110.62524907961108</v>
      </c>
      <c r="BB44" s="151">
        <v>105.25364800986509</v>
      </c>
      <c r="BC44" s="152">
        <v>-2.8873672617724111E-4</v>
      </c>
      <c r="BD44" s="152">
        <v>2.1198359573098013E-3</v>
      </c>
      <c r="BE44" s="204">
        <v>-8.9798771016939005E-3</v>
      </c>
      <c r="BF44" s="204">
        <v>-1.1611917494270263E-2</v>
      </c>
      <c r="BG44" s="204">
        <v>-4.4351533928439074E-3</v>
      </c>
      <c r="BH44" s="204">
        <v>-2.026580709356865E-3</v>
      </c>
      <c r="BI44" s="208">
        <v>38898</v>
      </c>
      <c r="BJ44" s="204">
        <v>-2.8873672617724111E-4</v>
      </c>
      <c r="BK44" s="204">
        <v>2.1198359573098013E-3</v>
      </c>
      <c r="BL44" s="204">
        <v>4.8330000000000005E-2</v>
      </c>
      <c r="BM44" s="204">
        <v>3.9409470084934561E-3</v>
      </c>
      <c r="BN44" s="204">
        <v>-4.2296837346706972E-3</v>
      </c>
      <c r="BO44" s="204">
        <v>-1.8211110511836548E-3</v>
      </c>
      <c r="BP44" s="204">
        <v>-6.238708466740771E-3</v>
      </c>
      <c r="BQ44" s="204">
        <v>-1.257494381993656E-3</v>
      </c>
      <c r="BR44" s="204">
        <v>3.892148333298298E-5</v>
      </c>
      <c r="BS44" s="204">
        <v>1.5812921207456067E-6</v>
      </c>
      <c r="BT44" s="204">
        <v>0.99971126327382276</v>
      </c>
      <c r="BU44" s="204">
        <v>1.0021198359573098</v>
      </c>
      <c r="BV44" s="204">
        <v>1</v>
      </c>
      <c r="BW44" s="204">
        <v>1</v>
      </c>
      <c r="BX44" s="277">
        <v>38898</v>
      </c>
      <c r="BY44" s="217">
        <v>-0.89798771016939005</v>
      </c>
      <c r="BZ44" s="217">
        <v>-1.1611917494270263</v>
      </c>
      <c r="CA44" s="277">
        <v>38898</v>
      </c>
      <c r="CB44" s="204">
        <v>-2.4085726834870425E-3</v>
      </c>
      <c r="CC44" s="207">
        <v>3</v>
      </c>
      <c r="CD44" s="207">
        <v>7</v>
      </c>
    </row>
    <row r="45" spans="1:95" x14ac:dyDescent="0.25">
      <c r="A45" s="118">
        <v>157</v>
      </c>
      <c r="B45" s="6">
        <v>38929</v>
      </c>
      <c r="C45" s="7">
        <v>0.1</v>
      </c>
      <c r="D45" s="7">
        <v>0.1</v>
      </c>
      <c r="E45" s="7">
        <v>0.1</v>
      </c>
      <c r="F45" s="7">
        <v>0.1</v>
      </c>
      <c r="G45" s="7">
        <v>0.1</v>
      </c>
      <c r="H45" s="7">
        <v>0.1</v>
      </c>
      <c r="I45" s="7">
        <v>0.1</v>
      </c>
      <c r="J45" s="7">
        <v>0.1</v>
      </c>
      <c r="K45" s="7">
        <v>0.1</v>
      </c>
      <c r="L45" s="7">
        <v>0.1</v>
      </c>
      <c r="M45" s="91">
        <v>157</v>
      </c>
      <c r="N45" s="132">
        <v>38929</v>
      </c>
      <c r="O45" s="131">
        <v>0.18418560606060605</v>
      </c>
      <c r="P45" s="131">
        <v>1.5625E-2</v>
      </c>
      <c r="Q45" s="131">
        <v>0.11458333333333333</v>
      </c>
      <c r="R45" s="131">
        <v>3.125E-2</v>
      </c>
      <c r="S45" s="131">
        <v>0.12215909090909091</v>
      </c>
      <c r="T45" s="131">
        <v>0.16903409090909091</v>
      </c>
      <c r="U45" s="131">
        <v>1.5625E-2</v>
      </c>
      <c r="V45" s="131">
        <v>1.5625E-2</v>
      </c>
      <c r="W45" s="131">
        <v>0.23106060606060608</v>
      </c>
      <c r="X45" s="131">
        <v>0.10085227272727273</v>
      </c>
      <c r="Y45" s="131">
        <v>1</v>
      </c>
      <c r="Z45" s="83">
        <v>157</v>
      </c>
      <c r="AA45" s="10">
        <v>38929</v>
      </c>
      <c r="AB45" s="8">
        <v>9.789128914731382E-3</v>
      </c>
      <c r="AC45" s="8">
        <v>1.4610035135546484E-2</v>
      </c>
      <c r="AD45" s="8">
        <v>4.5951101092422952E-3</v>
      </c>
      <c r="AE45" s="8">
        <v>1.0520163646990044E-2</v>
      </c>
      <c r="AF45" s="8">
        <v>1.916810773281008E-2</v>
      </c>
      <c r="AG45" s="8">
        <v>1.190347877703668E-2</v>
      </c>
      <c r="AH45" s="8">
        <v>3.2088865200116334E-2</v>
      </c>
      <c r="AI45" s="8">
        <v>9.9619177322134433E-3</v>
      </c>
      <c r="AJ45" s="8">
        <v>4.6791443850269232E-4</v>
      </c>
      <c r="AK45" s="8">
        <v>1.4324075313609796E-2</v>
      </c>
      <c r="AL45" s="124">
        <v>157</v>
      </c>
      <c r="AM45" s="125">
        <v>38929</v>
      </c>
      <c r="AN45" s="122">
        <v>9.4500045442536453E-3</v>
      </c>
      <c r="AO45" s="122">
        <v>1.3521979318368738E-2</v>
      </c>
      <c r="AP45" s="122">
        <v>1.2742879700079927E-2</v>
      </c>
      <c r="AQ45" s="123">
        <v>111.67065818612259</v>
      </c>
      <c r="AR45" s="123">
        <v>106.67688566143735</v>
      </c>
      <c r="AS45" s="123">
        <v>110.92151560297292</v>
      </c>
      <c r="AT45" s="123">
        <v>1.0468121326726212</v>
      </c>
      <c r="AU45" s="123">
        <v>1.0067538076727254</v>
      </c>
      <c r="AV45" s="123"/>
      <c r="AW45" s="123"/>
      <c r="AX45" s="123"/>
      <c r="AY45" s="82">
        <v>0.86875000000000002</v>
      </c>
      <c r="AZ45" s="202">
        <v>38929</v>
      </c>
      <c r="BA45" s="151">
        <v>111.67065818612259</v>
      </c>
      <c r="BB45" s="151">
        <v>106.67688566143735</v>
      </c>
      <c r="BC45" s="152">
        <v>9.4500045442535985E-3</v>
      </c>
      <c r="BD45" s="152">
        <v>1.3521979318368738E-2</v>
      </c>
      <c r="BE45" s="204">
        <v>0</v>
      </c>
      <c r="BF45" s="204">
        <v>0</v>
      </c>
      <c r="BG45" s="204">
        <v>5.2263378775869321E-3</v>
      </c>
      <c r="BH45" s="204">
        <v>9.2983126517020703E-3</v>
      </c>
      <c r="BI45" s="208">
        <v>38929</v>
      </c>
      <c r="BJ45" s="204">
        <v>9.4500045442535985E-3</v>
      </c>
      <c r="BK45" s="204">
        <v>1.3521979318368738E-2</v>
      </c>
      <c r="BL45" s="204">
        <v>4.9756999999999996E-2</v>
      </c>
      <c r="BM45" s="204">
        <v>4.0547574426741395E-3</v>
      </c>
      <c r="BN45" s="204">
        <v>5.395247101579459E-3</v>
      </c>
      <c r="BO45" s="204">
        <v>9.4672218756945981E-3</v>
      </c>
      <c r="BP45" s="204">
        <v>0</v>
      </c>
      <c r="BQ45" s="204">
        <v>0</v>
      </c>
      <c r="BR45" s="204">
        <v>0</v>
      </c>
      <c r="BS45" s="204">
        <v>0</v>
      </c>
      <c r="BT45" s="204">
        <v>1.0094500045442536</v>
      </c>
      <c r="BU45" s="204">
        <v>1.0135219793183687</v>
      </c>
      <c r="BV45" s="204">
        <v>1</v>
      </c>
      <c r="BW45" s="204">
        <v>1</v>
      </c>
      <c r="BX45" s="277">
        <v>38929</v>
      </c>
      <c r="BY45" s="217">
        <v>0</v>
      </c>
      <c r="BZ45" s="217">
        <v>0</v>
      </c>
      <c r="CA45" s="277">
        <v>38929</v>
      </c>
      <c r="CB45" s="204">
        <v>-4.0719747741151391E-3</v>
      </c>
      <c r="CC45" s="207">
        <v>3</v>
      </c>
      <c r="CD45" s="207">
        <v>7</v>
      </c>
    </row>
    <row r="46" spans="1:95" x14ac:dyDescent="0.25">
      <c r="A46" s="118">
        <v>156</v>
      </c>
      <c r="B46" s="6">
        <v>38960</v>
      </c>
      <c r="C46" s="7">
        <v>0.1</v>
      </c>
      <c r="D46" s="7">
        <v>0.1</v>
      </c>
      <c r="E46" s="7">
        <v>0.1</v>
      </c>
      <c r="F46" s="7">
        <v>0.1</v>
      </c>
      <c r="G46" s="7">
        <v>0.1</v>
      </c>
      <c r="H46" s="7">
        <v>0.1</v>
      </c>
      <c r="I46" s="7">
        <v>0.1</v>
      </c>
      <c r="J46" s="7">
        <v>0.1</v>
      </c>
      <c r="K46" s="7">
        <v>0.1</v>
      </c>
      <c r="L46" s="7">
        <v>0.1</v>
      </c>
      <c r="M46" s="91">
        <v>156</v>
      </c>
      <c r="N46" s="132">
        <v>38960</v>
      </c>
      <c r="O46" s="131">
        <v>0.18418560606060605</v>
      </c>
      <c r="P46" s="131">
        <v>1.5625E-2</v>
      </c>
      <c r="Q46" s="131">
        <v>0.11458333333333333</v>
      </c>
      <c r="R46" s="131">
        <v>3.125E-2</v>
      </c>
      <c r="S46" s="131">
        <v>0.12215909090909091</v>
      </c>
      <c r="T46" s="131">
        <v>0.16903409090909091</v>
      </c>
      <c r="U46" s="131">
        <v>1.5625E-2</v>
      </c>
      <c r="V46" s="131">
        <v>1.5625E-2</v>
      </c>
      <c r="W46" s="131">
        <v>0.23106060606060608</v>
      </c>
      <c r="X46" s="131">
        <v>0.10085227272727273</v>
      </c>
      <c r="Y46" s="131">
        <v>1</v>
      </c>
      <c r="Z46" s="83">
        <v>156</v>
      </c>
      <c r="AA46" s="10">
        <v>38960</v>
      </c>
      <c r="AB46" s="8">
        <v>1.6217792193593095E-2</v>
      </c>
      <c r="AC46" s="8">
        <v>1.8632163143925018E-2</v>
      </c>
      <c r="AD46" s="8">
        <v>4.4446362302581477E-3</v>
      </c>
      <c r="AE46" s="8">
        <v>1.1171236838143805E-2</v>
      </c>
      <c r="AF46" s="8">
        <v>2.7471115372728283E-2</v>
      </c>
      <c r="AG46" s="8">
        <v>1.4835832777654989E-2</v>
      </c>
      <c r="AH46" s="8">
        <v>2.4634849275283699E-2</v>
      </c>
      <c r="AI46" s="8">
        <v>1.1555066104359746E-2</v>
      </c>
      <c r="AJ46" s="8">
        <v>1.2895035745306371E-2</v>
      </c>
      <c r="AK46" s="8">
        <v>1.4533258803800964E-2</v>
      </c>
      <c r="AL46" s="124">
        <v>156</v>
      </c>
      <c r="AM46" s="125">
        <v>38960</v>
      </c>
      <c r="AN46" s="122">
        <v>1.5010916188603824E-2</v>
      </c>
      <c r="AO46" s="122">
        <v>1.5308293129329797E-2</v>
      </c>
      <c r="AP46" s="122">
        <v>1.5639098648505413E-2</v>
      </c>
      <c r="AQ46" s="123">
        <v>113.34693707688071</v>
      </c>
      <c r="AR46" s="123">
        <v>108.30992669726663</v>
      </c>
      <c r="AS46" s="123">
        <v>112.65622812772955</v>
      </c>
      <c r="AT46" s="123">
        <v>1.046505528470099</v>
      </c>
      <c r="AU46" s="123">
        <v>1.0061311208499546</v>
      </c>
      <c r="AV46" s="123"/>
      <c r="AW46" s="123"/>
      <c r="AX46" s="123"/>
      <c r="AY46" s="82">
        <v>0.86875000000000002</v>
      </c>
      <c r="AZ46" s="202">
        <v>38960</v>
      </c>
      <c r="BA46" s="151">
        <v>113.34693707688071</v>
      </c>
      <c r="BB46" s="151">
        <v>108.30992669726663</v>
      </c>
      <c r="BC46" s="152">
        <v>1.501091618860384E-2</v>
      </c>
      <c r="BD46" s="152">
        <v>1.5308293129329797E-2</v>
      </c>
      <c r="BE46" s="204">
        <v>0</v>
      </c>
      <c r="BF46" s="204">
        <v>0</v>
      </c>
      <c r="BG46" s="204">
        <v>1.0819499521937174E-2</v>
      </c>
      <c r="BH46" s="204">
        <v>1.1116876462663131E-2</v>
      </c>
      <c r="BI46" s="208">
        <v>38960</v>
      </c>
      <c r="BJ46" s="204">
        <v>1.501091618860384E-2</v>
      </c>
      <c r="BK46" s="204">
        <v>1.5308293129329797E-2</v>
      </c>
      <c r="BL46" s="204">
        <v>5.0683999999999993E-2</v>
      </c>
      <c r="BM46" s="204">
        <v>4.1286143972263378E-3</v>
      </c>
      <c r="BN46" s="204">
        <v>1.0882301791377502E-2</v>
      </c>
      <c r="BO46" s="204">
        <v>1.117967873210346E-2</v>
      </c>
      <c r="BP46" s="204">
        <v>0</v>
      </c>
      <c r="BQ46" s="204">
        <v>0</v>
      </c>
      <c r="BR46" s="204">
        <v>0</v>
      </c>
      <c r="BS46" s="204">
        <v>0</v>
      </c>
      <c r="BT46" s="204">
        <v>1.0150109161886038</v>
      </c>
      <c r="BU46" s="204">
        <v>1.0153082931293298</v>
      </c>
      <c r="BV46" s="204">
        <v>1</v>
      </c>
      <c r="BW46" s="204">
        <v>1</v>
      </c>
      <c r="BX46" s="277">
        <v>38960</v>
      </c>
      <c r="BY46" s="217">
        <v>0</v>
      </c>
      <c r="BZ46" s="217">
        <v>0</v>
      </c>
      <c r="CA46" s="277">
        <v>38960</v>
      </c>
      <c r="CB46" s="204">
        <v>-2.9737694072595744E-4</v>
      </c>
      <c r="CC46" s="207">
        <v>3</v>
      </c>
      <c r="CD46" s="207">
        <v>7</v>
      </c>
    </row>
    <row r="47" spans="1:95" x14ac:dyDescent="0.25">
      <c r="A47" s="118">
        <v>155</v>
      </c>
      <c r="B47" s="6">
        <v>38989</v>
      </c>
      <c r="C47" s="7">
        <v>0.1</v>
      </c>
      <c r="D47" s="7">
        <v>0.1</v>
      </c>
      <c r="E47" s="7">
        <v>0.1</v>
      </c>
      <c r="F47" s="7">
        <v>0.1</v>
      </c>
      <c r="G47" s="7">
        <v>0.1</v>
      </c>
      <c r="H47" s="7">
        <v>0.1</v>
      </c>
      <c r="I47" s="7">
        <v>0.1</v>
      </c>
      <c r="J47" s="7">
        <v>0.1</v>
      </c>
      <c r="K47" s="7">
        <v>0.1</v>
      </c>
      <c r="L47" s="7">
        <v>0.1</v>
      </c>
      <c r="M47" s="91">
        <v>155</v>
      </c>
      <c r="N47" s="132">
        <v>38989</v>
      </c>
      <c r="O47" s="131">
        <v>0.17931547619047619</v>
      </c>
      <c r="P47" s="131">
        <v>1.5625E-2</v>
      </c>
      <c r="Q47" s="131">
        <v>3.125E-2</v>
      </c>
      <c r="R47" s="131">
        <v>3.125E-2</v>
      </c>
      <c r="S47" s="131">
        <v>0.10267857142857144</v>
      </c>
      <c r="T47" s="131">
        <v>0.14955357142857145</v>
      </c>
      <c r="U47" s="131">
        <v>9.8958333333333329E-2</v>
      </c>
      <c r="V47" s="131">
        <v>1.5625E-2</v>
      </c>
      <c r="W47" s="131">
        <v>0.22619047619047619</v>
      </c>
      <c r="X47" s="131">
        <v>0.14955357142857145</v>
      </c>
      <c r="Y47" s="131">
        <v>1</v>
      </c>
      <c r="Z47" s="83">
        <v>155</v>
      </c>
      <c r="AA47" s="10">
        <v>38989</v>
      </c>
      <c r="AB47" s="8">
        <v>1.4177784153397432E-2</v>
      </c>
      <c r="AC47" s="8">
        <v>1.1453705007874682E-2</v>
      </c>
      <c r="AD47" s="8">
        <v>4.4679297160286069E-3</v>
      </c>
      <c r="AE47" s="8">
        <v>7.2790240309652532E-3</v>
      </c>
      <c r="AF47" s="8">
        <v>1.6345054008183757E-2</v>
      </c>
      <c r="AG47" s="8">
        <v>6.9522974933231563E-3</v>
      </c>
      <c r="AH47" s="8">
        <v>5.7965060991687078E-3</v>
      </c>
      <c r="AI47" s="8">
        <v>-7.4683065693026407E-5</v>
      </c>
      <c r="AJ47" s="8">
        <v>1.4643799472295438E-2</v>
      </c>
      <c r="AK47" s="8">
        <v>6.9941842669116738E-3</v>
      </c>
      <c r="AL47" s="124">
        <v>155</v>
      </c>
      <c r="AM47" s="125">
        <v>38989</v>
      </c>
      <c r="AN47" s="122">
        <v>1.0879987958768432E-2</v>
      </c>
      <c r="AO47" s="122">
        <v>8.7839974699557288E-3</v>
      </c>
      <c r="AP47" s="122">
        <v>8.8035601182455681E-3</v>
      </c>
      <c r="AQ47" s="123">
        <v>114.58015038744045</v>
      </c>
      <c r="AR47" s="123">
        <v>109.26132081934651</v>
      </c>
      <c r="AS47" s="123">
        <v>113.64800400474681</v>
      </c>
      <c r="AT47" s="123">
        <v>1.0486798944787437</v>
      </c>
      <c r="AU47" s="123">
        <v>1.0082020479889353</v>
      </c>
      <c r="AV47" s="123"/>
      <c r="AW47" s="123"/>
      <c r="AX47" s="123"/>
      <c r="AY47" s="82">
        <v>0.86875000000000002</v>
      </c>
      <c r="AZ47" s="202">
        <v>38989</v>
      </c>
      <c r="BA47" s="151">
        <v>114.58015038744045</v>
      </c>
      <c r="BB47" s="151">
        <v>109.26132081934651</v>
      </c>
      <c r="BC47" s="152">
        <v>1.0879987958768433E-2</v>
      </c>
      <c r="BD47" s="152">
        <v>8.7839974699557288E-3</v>
      </c>
      <c r="BE47" s="204">
        <v>0</v>
      </c>
      <c r="BF47" s="204">
        <v>0</v>
      </c>
      <c r="BG47" s="204">
        <v>6.8200712921017669E-3</v>
      </c>
      <c r="BH47" s="204">
        <v>4.7240808032890623E-3</v>
      </c>
      <c r="BI47" s="208">
        <v>38989</v>
      </c>
      <c r="BJ47" s="204">
        <v>1.0879987958768433E-2</v>
      </c>
      <c r="BK47" s="204">
        <v>8.7839974699557288E-3</v>
      </c>
      <c r="BL47" s="204">
        <v>5.0297000000000001E-2</v>
      </c>
      <c r="BM47" s="204">
        <v>4.0977881773744951E-3</v>
      </c>
      <c r="BN47" s="204">
        <v>6.7821997813939383E-3</v>
      </c>
      <c r="BO47" s="204">
        <v>4.6862092925812338E-3</v>
      </c>
      <c r="BP47" s="204">
        <v>0</v>
      </c>
      <c r="BQ47" s="204">
        <v>0</v>
      </c>
      <c r="BR47" s="204">
        <v>0</v>
      </c>
      <c r="BS47" s="204">
        <v>0</v>
      </c>
      <c r="BT47" s="204">
        <v>1.0108799879587684</v>
      </c>
      <c r="BU47" s="204">
        <v>1.0087839974699557</v>
      </c>
      <c r="BV47" s="204">
        <v>1</v>
      </c>
      <c r="BW47" s="204">
        <v>1</v>
      </c>
      <c r="BX47" s="277">
        <v>38989</v>
      </c>
      <c r="BY47" s="217">
        <v>0</v>
      </c>
      <c r="BZ47" s="217">
        <v>0</v>
      </c>
      <c r="CA47" s="277">
        <v>38989</v>
      </c>
      <c r="CB47" s="204">
        <v>2.0959904888127046E-3</v>
      </c>
      <c r="CC47" s="207">
        <v>4</v>
      </c>
      <c r="CD47" s="207">
        <v>8</v>
      </c>
      <c r="CG47" s="1" t="s">
        <v>19</v>
      </c>
      <c r="CH47" s="1" t="s">
        <v>112</v>
      </c>
      <c r="CI47" s="1" t="s">
        <v>98</v>
      </c>
      <c r="CJ47" s="1" t="s">
        <v>28</v>
      </c>
      <c r="CK47" s="1"/>
      <c r="CL47" s="156"/>
      <c r="CM47" s="156"/>
    </row>
    <row r="48" spans="1:95" x14ac:dyDescent="0.25">
      <c r="A48" s="118">
        <v>154</v>
      </c>
      <c r="B48" s="6">
        <v>39021</v>
      </c>
      <c r="C48" s="7">
        <v>0.1</v>
      </c>
      <c r="D48" s="7">
        <v>0.1</v>
      </c>
      <c r="E48" s="7">
        <v>0.1</v>
      </c>
      <c r="F48" s="7">
        <v>0.1</v>
      </c>
      <c r="G48" s="7">
        <v>0.1</v>
      </c>
      <c r="H48" s="7">
        <v>0.1</v>
      </c>
      <c r="I48" s="7">
        <v>0.1</v>
      </c>
      <c r="J48" s="7">
        <v>0.1</v>
      </c>
      <c r="K48" s="7">
        <v>0.1</v>
      </c>
      <c r="L48" s="7">
        <v>0.1</v>
      </c>
      <c r="M48" s="91">
        <v>154</v>
      </c>
      <c r="N48" s="132">
        <v>39021</v>
      </c>
      <c r="O48" s="131">
        <v>0.17931547619047619</v>
      </c>
      <c r="P48" s="131">
        <v>1.5625E-2</v>
      </c>
      <c r="Q48" s="131">
        <v>3.125E-2</v>
      </c>
      <c r="R48" s="131">
        <v>3.125E-2</v>
      </c>
      <c r="S48" s="131">
        <v>0.10267857142857144</v>
      </c>
      <c r="T48" s="131">
        <v>0.14955357142857145</v>
      </c>
      <c r="U48" s="131">
        <v>9.8958333333333329E-2</v>
      </c>
      <c r="V48" s="131">
        <v>1.5625E-2</v>
      </c>
      <c r="W48" s="131">
        <v>0.22619047619047619</v>
      </c>
      <c r="X48" s="131">
        <v>0.14955357142857145</v>
      </c>
      <c r="Y48" s="131">
        <v>1</v>
      </c>
      <c r="Z48" s="83">
        <v>154</v>
      </c>
      <c r="AA48" s="10">
        <v>39021</v>
      </c>
      <c r="AB48" s="8">
        <v>1.3602395153115232E-2</v>
      </c>
      <c r="AC48" s="8">
        <v>8.0894779818081464E-3</v>
      </c>
      <c r="AD48" s="8">
        <v>3.8920490996963153E-3</v>
      </c>
      <c r="AE48" s="8">
        <v>4.4260866859580084E-3</v>
      </c>
      <c r="AF48" s="8">
        <v>7.346746825324546E-3</v>
      </c>
      <c r="AG48" s="8">
        <v>6.264225629506015E-3</v>
      </c>
      <c r="AH48" s="8">
        <v>1.7915289298796599E-2</v>
      </c>
      <c r="AI48" s="8">
        <v>9.6735856267800013E-3</v>
      </c>
      <c r="AJ48" s="8">
        <v>2.658952021843719E-2</v>
      </c>
      <c r="AK48" s="8">
        <v>7.249570649117798E-3</v>
      </c>
      <c r="AL48" s="124">
        <v>154</v>
      </c>
      <c r="AM48" s="125">
        <v>39021</v>
      </c>
      <c r="AN48" s="122">
        <v>1.3539162952173833E-2</v>
      </c>
      <c r="AO48" s="122">
        <v>6.61488662993448E-3</v>
      </c>
      <c r="AP48" s="122">
        <v>1.0504894716853985E-2</v>
      </c>
      <c r="AQ48" s="123">
        <v>116.13146971462059</v>
      </c>
      <c r="AR48" s="123">
        <v>109.98407206960339</v>
      </c>
      <c r="AS48" s="123">
        <v>114.84186432159727</v>
      </c>
      <c r="AT48" s="123">
        <v>1.0558935264837879</v>
      </c>
      <c r="AU48" s="123">
        <v>1.0112294014089842</v>
      </c>
      <c r="AV48" s="123"/>
      <c r="AW48" s="123"/>
      <c r="AX48" s="123"/>
      <c r="AY48" s="82">
        <v>0.86875000000000002</v>
      </c>
      <c r="AZ48" s="202">
        <v>39021</v>
      </c>
      <c r="BA48" s="151">
        <v>116.13146971462059</v>
      </c>
      <c r="BB48" s="151">
        <v>109.98407206960339</v>
      </c>
      <c r="BC48" s="152">
        <v>1.3539162952173722E-2</v>
      </c>
      <c r="BD48" s="152">
        <v>6.61488662993448E-3</v>
      </c>
      <c r="BE48" s="204">
        <v>0</v>
      </c>
      <c r="BF48" s="204">
        <v>0</v>
      </c>
      <c r="BG48" s="204">
        <v>9.3119129521737221E-3</v>
      </c>
      <c r="BH48" s="204">
        <v>2.3876366299344799E-3</v>
      </c>
      <c r="BI48" s="208">
        <v>39021</v>
      </c>
      <c r="BJ48" s="204">
        <v>1.3539162952173722E-2</v>
      </c>
      <c r="BK48" s="204">
        <v>6.61488662993448E-3</v>
      </c>
      <c r="BL48" s="204">
        <v>4.8718999999999998E-2</v>
      </c>
      <c r="BM48" s="204">
        <v>3.9719857896471922E-3</v>
      </c>
      <c r="BN48" s="204">
        <v>9.5671771625265301E-3</v>
      </c>
      <c r="BO48" s="204">
        <v>2.6429008402872878E-3</v>
      </c>
      <c r="BP48" s="204">
        <v>0</v>
      </c>
      <c r="BQ48" s="204">
        <v>0</v>
      </c>
      <c r="BR48" s="204">
        <v>0</v>
      </c>
      <c r="BS48" s="204">
        <v>0</v>
      </c>
      <c r="BT48" s="204">
        <v>1.0135391629521737</v>
      </c>
      <c r="BU48" s="204">
        <v>1.0066148866299345</v>
      </c>
      <c r="BV48" s="204">
        <v>1</v>
      </c>
      <c r="BW48" s="204">
        <v>1</v>
      </c>
      <c r="BX48" s="277">
        <v>39021</v>
      </c>
      <c r="BY48" s="217">
        <v>0</v>
      </c>
      <c r="BZ48" s="217">
        <v>0</v>
      </c>
      <c r="CA48" s="277">
        <v>39021</v>
      </c>
      <c r="CB48" s="204">
        <v>6.9242763222392423E-3</v>
      </c>
      <c r="CC48" s="207">
        <v>5</v>
      </c>
      <c r="CD48" s="207">
        <v>8</v>
      </c>
      <c r="CG48" s="2">
        <v>38352</v>
      </c>
      <c r="CH48" s="3">
        <v>5.4278984942842889</v>
      </c>
      <c r="CI48" s="3">
        <v>3.5058573679523697</v>
      </c>
      <c r="CJ48" s="3">
        <v>1.9220411263319193</v>
      </c>
      <c r="CK48" s="1"/>
      <c r="CL48" s="157"/>
      <c r="CM48" s="157"/>
    </row>
    <row r="49" spans="1:91" x14ac:dyDescent="0.25">
      <c r="A49" s="118">
        <v>153</v>
      </c>
      <c r="B49" s="6">
        <v>39051</v>
      </c>
      <c r="C49" s="7">
        <v>0.1</v>
      </c>
      <c r="D49" s="7">
        <v>0.1</v>
      </c>
      <c r="E49" s="7">
        <v>0.1</v>
      </c>
      <c r="F49" s="7">
        <v>0.1</v>
      </c>
      <c r="G49" s="7">
        <v>0.1</v>
      </c>
      <c r="H49" s="7">
        <v>0.1</v>
      </c>
      <c r="I49" s="7">
        <v>0.1</v>
      </c>
      <c r="J49" s="7">
        <v>0.1</v>
      </c>
      <c r="K49" s="7">
        <v>0.1</v>
      </c>
      <c r="L49" s="7">
        <v>0.1</v>
      </c>
      <c r="M49" s="91">
        <v>153</v>
      </c>
      <c r="N49" s="132">
        <v>39051</v>
      </c>
      <c r="O49" s="131">
        <v>0.17931547619047619</v>
      </c>
      <c r="P49" s="131">
        <v>1.5625E-2</v>
      </c>
      <c r="Q49" s="131">
        <v>3.125E-2</v>
      </c>
      <c r="R49" s="131">
        <v>3.125E-2</v>
      </c>
      <c r="S49" s="131">
        <v>0.10267857142857144</v>
      </c>
      <c r="T49" s="131">
        <v>0.14955357142857145</v>
      </c>
      <c r="U49" s="131">
        <v>9.8958333333333329E-2</v>
      </c>
      <c r="V49" s="131">
        <v>1.5625E-2</v>
      </c>
      <c r="W49" s="131">
        <v>0.22619047619047619</v>
      </c>
      <c r="X49" s="131">
        <v>0.14955357142857145</v>
      </c>
      <c r="Y49" s="131">
        <v>1</v>
      </c>
      <c r="Z49" s="83">
        <v>153</v>
      </c>
      <c r="AA49" s="10">
        <v>39051</v>
      </c>
      <c r="AB49" s="8">
        <v>1.6803888733835759E-2</v>
      </c>
      <c r="AC49" s="8">
        <v>1.4661467653725779E-2</v>
      </c>
      <c r="AD49" s="8">
        <v>4.2177914110430592E-3</v>
      </c>
      <c r="AE49" s="8">
        <v>7.845111326234333E-3</v>
      </c>
      <c r="AF49" s="8">
        <v>1.9629796156838131E-2</v>
      </c>
      <c r="AG49" s="8">
        <v>8.3464349646211744E-3</v>
      </c>
      <c r="AH49" s="8">
        <v>1.1626581337168984E-2</v>
      </c>
      <c r="AI49" s="8">
        <v>2.435446899414595E-2</v>
      </c>
      <c r="AJ49" s="8">
        <v>2.0644671015135119E-2</v>
      </c>
      <c r="AK49" s="8">
        <v>1.1467543833177496E-2</v>
      </c>
      <c r="AL49" s="124">
        <v>153</v>
      </c>
      <c r="AM49" s="125">
        <v>39051</v>
      </c>
      <c r="AN49" s="122">
        <v>1.4798772830261252E-2</v>
      </c>
      <c r="AO49" s="122">
        <v>1.1601199050103261E-2</v>
      </c>
      <c r="AP49" s="122">
        <v>1.3959775542592579E-2</v>
      </c>
      <c r="AQ49" s="123">
        <v>117.85007295337162</v>
      </c>
      <c r="AR49" s="123">
        <v>111.26001918202375</v>
      </c>
      <c r="AS49" s="123">
        <v>116.44503097041964</v>
      </c>
      <c r="AT49" s="123">
        <v>1.0592311040371689</v>
      </c>
      <c r="AU49" s="123">
        <v>1.0120661394586163</v>
      </c>
      <c r="AV49" s="127"/>
      <c r="AW49" s="127"/>
      <c r="AX49" s="127"/>
      <c r="AY49" s="82">
        <v>0.86875000000000002</v>
      </c>
      <c r="AZ49" s="202">
        <v>39051</v>
      </c>
      <c r="BA49" s="151">
        <v>117.85007295337162</v>
      </c>
      <c r="BB49" s="151">
        <v>111.26001918202375</v>
      </c>
      <c r="BC49" s="152">
        <v>1.4798772830261209E-2</v>
      </c>
      <c r="BD49" s="152">
        <v>1.1601199050103261E-2</v>
      </c>
      <c r="BE49" s="204">
        <v>0</v>
      </c>
      <c r="BF49" s="204">
        <v>0</v>
      </c>
      <c r="BG49" s="204">
        <v>1.061602283026121E-2</v>
      </c>
      <c r="BH49" s="204">
        <v>7.4184490501032615E-3</v>
      </c>
      <c r="BI49" s="208">
        <v>39051</v>
      </c>
      <c r="BJ49" s="204">
        <v>1.4798772830261209E-2</v>
      </c>
      <c r="BK49" s="204">
        <v>1.1601199050103261E-2</v>
      </c>
      <c r="BL49" s="204">
        <v>5.0727000000000001E-2</v>
      </c>
      <c r="BM49" s="204">
        <v>4.132038890265477E-3</v>
      </c>
      <c r="BN49" s="204">
        <v>1.0666733939995732E-2</v>
      </c>
      <c r="BO49" s="204">
        <v>7.4691601598377844E-3</v>
      </c>
      <c r="BP49" s="204">
        <v>0</v>
      </c>
      <c r="BQ49" s="204">
        <v>0</v>
      </c>
      <c r="BR49" s="204">
        <v>0</v>
      </c>
      <c r="BS49" s="204">
        <v>0</v>
      </c>
      <c r="BT49" s="204">
        <v>1.0147987728302612</v>
      </c>
      <c r="BU49" s="204">
        <v>1.0116011990501033</v>
      </c>
      <c r="BV49" s="204">
        <v>1</v>
      </c>
      <c r="BW49" s="204">
        <v>1</v>
      </c>
      <c r="BX49" s="277">
        <v>39051</v>
      </c>
      <c r="BY49" s="217">
        <v>0</v>
      </c>
      <c r="BZ49" s="217">
        <v>0</v>
      </c>
      <c r="CA49" s="277">
        <v>39051</v>
      </c>
      <c r="CB49" s="204">
        <v>3.1975737801579474E-3</v>
      </c>
      <c r="CC49" s="207">
        <v>4</v>
      </c>
      <c r="CD49" s="207">
        <v>8</v>
      </c>
      <c r="CG49" s="2">
        <v>38716</v>
      </c>
      <c r="CH49" s="3">
        <v>4.034056296313504</v>
      </c>
      <c r="CI49" s="3">
        <v>2.4290560105898917</v>
      </c>
      <c r="CJ49" s="3">
        <v>1.6050002857236123</v>
      </c>
      <c r="CK49" s="1"/>
      <c r="CL49" s="155"/>
      <c r="CM49" s="155"/>
    </row>
    <row r="50" spans="1:91" x14ac:dyDescent="0.25">
      <c r="A50" s="118">
        <v>152</v>
      </c>
      <c r="B50" s="6">
        <v>39080</v>
      </c>
      <c r="C50" s="7">
        <v>0.1</v>
      </c>
      <c r="D50" s="7">
        <v>0.1</v>
      </c>
      <c r="E50" s="7">
        <v>0.1</v>
      </c>
      <c r="F50" s="7">
        <v>0.1</v>
      </c>
      <c r="G50" s="7">
        <v>0.1</v>
      </c>
      <c r="H50" s="7">
        <v>0.1</v>
      </c>
      <c r="I50" s="7">
        <v>0.1</v>
      </c>
      <c r="J50" s="7">
        <v>0.1</v>
      </c>
      <c r="K50" s="7">
        <v>0.1</v>
      </c>
      <c r="L50" s="7">
        <v>0.1</v>
      </c>
      <c r="M50" s="91">
        <v>152</v>
      </c>
      <c r="N50" s="132">
        <v>39080</v>
      </c>
      <c r="O50" s="131">
        <v>0.23288690476190477</v>
      </c>
      <c r="P50" s="131">
        <v>1.5625E-2</v>
      </c>
      <c r="Q50" s="131">
        <v>3.125E-2</v>
      </c>
      <c r="R50" s="131">
        <v>3.125E-2</v>
      </c>
      <c r="S50" s="131">
        <v>4.9107142857142863E-2</v>
      </c>
      <c r="T50" s="131">
        <v>9.5982142857142863E-2</v>
      </c>
      <c r="U50" s="131">
        <v>9.8958333333333329E-2</v>
      </c>
      <c r="V50" s="131">
        <v>1.5625E-2</v>
      </c>
      <c r="W50" s="131">
        <v>0.27976190476190477</v>
      </c>
      <c r="X50" s="131">
        <v>0.14955357142857145</v>
      </c>
      <c r="Y50" s="131">
        <v>1</v>
      </c>
      <c r="Z50" s="83">
        <v>152</v>
      </c>
      <c r="AA50" s="10">
        <v>39080</v>
      </c>
      <c r="AB50" s="8">
        <v>1.0979333691686577E-2</v>
      </c>
      <c r="AC50" s="8">
        <v>-9.0967598207877254E-3</v>
      </c>
      <c r="AD50" s="8">
        <v>4.115226337448652E-3</v>
      </c>
      <c r="AE50" s="8">
        <v>-4.5797537998125692E-3</v>
      </c>
      <c r="AF50" s="8">
        <v>-2.1682157481853093E-2</v>
      </c>
      <c r="AG50" s="8">
        <v>-3.5435957776983606E-3</v>
      </c>
      <c r="AH50" s="8">
        <v>9.0251141487207587E-3</v>
      </c>
      <c r="AI50" s="8">
        <v>-1.3256312785288049E-2</v>
      </c>
      <c r="AJ50" s="8">
        <v>3.9709623379040604E-3</v>
      </c>
      <c r="AK50" s="8">
        <v>-2.7523346361548739E-3</v>
      </c>
      <c r="AL50" s="124">
        <v>152</v>
      </c>
      <c r="AM50" s="125">
        <v>39080</v>
      </c>
      <c r="AN50" s="122">
        <v>2.2841348837206632E-4</v>
      </c>
      <c r="AO50" s="122">
        <v>-5.8033480854339237E-3</v>
      </c>
      <c r="AP50" s="122">
        <v>-2.682027778583462E-3</v>
      </c>
      <c r="AQ50" s="123">
        <v>117.8769914996398</v>
      </c>
      <c r="AR50" s="123">
        <v>110.61433856271842</v>
      </c>
      <c r="AS50" s="123">
        <v>116.13272216267896</v>
      </c>
      <c r="AT50" s="123">
        <v>1.0656574277014137</v>
      </c>
      <c r="AU50" s="123">
        <v>1.0150196198321906</v>
      </c>
      <c r="AV50" s="127">
        <v>7.4726509246177963</v>
      </c>
      <c r="AW50" s="127">
        <v>4.3333925657884187</v>
      </c>
      <c r="AX50" s="127">
        <v>3.1392583588293776</v>
      </c>
      <c r="AY50" s="82">
        <v>0.86875000000000002</v>
      </c>
      <c r="AZ50" s="202">
        <v>39080</v>
      </c>
      <c r="BA50" s="151">
        <v>117.8769914996398</v>
      </c>
      <c r="BB50" s="151">
        <v>110.61433856271842</v>
      </c>
      <c r="BC50" s="152">
        <v>2.284134883721034E-4</v>
      </c>
      <c r="BD50" s="152">
        <v>-5.8033480854339237E-3</v>
      </c>
      <c r="BE50" s="204">
        <v>0</v>
      </c>
      <c r="BF50" s="204">
        <v>-5.8033480854339237E-3</v>
      </c>
      <c r="BG50" s="204">
        <v>-3.9433365116278967E-3</v>
      </c>
      <c r="BH50" s="204">
        <v>-9.9750980854339238E-3</v>
      </c>
      <c r="BI50" s="208">
        <v>39080</v>
      </c>
      <c r="BJ50" s="204">
        <v>2.284134883721034E-4</v>
      </c>
      <c r="BK50" s="204">
        <v>-5.8033480854339237E-3</v>
      </c>
      <c r="BL50" s="204">
        <v>5.0193000000000002E-2</v>
      </c>
      <c r="BM50" s="204">
        <v>4.0895023536546837E-3</v>
      </c>
      <c r="BN50" s="204">
        <v>-3.8610888652825803E-3</v>
      </c>
      <c r="BO50" s="204">
        <v>-9.8928504390886074E-3</v>
      </c>
      <c r="BP50" s="204">
        <v>-5.7215582521914264E-3</v>
      </c>
      <c r="BQ50" s="204">
        <v>-9.1806784247373818E-3</v>
      </c>
      <c r="BR50" s="204">
        <v>3.2736228833219808E-5</v>
      </c>
      <c r="BS50" s="204">
        <v>8.4284856338438455E-5</v>
      </c>
      <c r="BT50" s="204">
        <v>1</v>
      </c>
      <c r="BU50" s="204">
        <v>1</v>
      </c>
      <c r="BV50" s="204">
        <v>1.0002284134883721</v>
      </c>
      <c r="BW50" s="204">
        <v>0.99419665191456608</v>
      </c>
      <c r="BX50" s="277">
        <v>39080</v>
      </c>
      <c r="BY50" s="217">
        <v>0</v>
      </c>
      <c r="BZ50" s="217">
        <v>-0.58033480854339237</v>
      </c>
      <c r="CA50" s="277">
        <v>39080</v>
      </c>
      <c r="CB50" s="204">
        <v>6.0317615738060271E-3</v>
      </c>
      <c r="CC50" s="207">
        <v>5</v>
      </c>
      <c r="CD50" s="207">
        <v>8</v>
      </c>
      <c r="CG50" s="2">
        <v>39080</v>
      </c>
      <c r="CH50" s="3">
        <v>7.4726509246177963</v>
      </c>
      <c r="CI50" s="3">
        <v>4.3333925657884187</v>
      </c>
      <c r="CJ50" s="3">
        <v>3.1392583588293776</v>
      </c>
      <c r="CK50" s="1"/>
      <c r="CL50"/>
      <c r="CM50"/>
    </row>
    <row r="51" spans="1:91" x14ac:dyDescent="0.25">
      <c r="A51" s="118">
        <v>151</v>
      </c>
      <c r="B51" s="6">
        <v>39113</v>
      </c>
      <c r="C51" s="7">
        <v>0.1</v>
      </c>
      <c r="D51" s="7">
        <v>0.1</v>
      </c>
      <c r="E51" s="7">
        <v>0.1</v>
      </c>
      <c r="F51" s="7">
        <v>0.1</v>
      </c>
      <c r="G51" s="7">
        <v>0.1</v>
      </c>
      <c r="H51" s="7">
        <v>0.1</v>
      </c>
      <c r="I51" s="7">
        <v>0.1</v>
      </c>
      <c r="J51" s="7">
        <v>0.1</v>
      </c>
      <c r="K51" s="7">
        <v>0.1</v>
      </c>
      <c r="L51" s="7">
        <v>0.1</v>
      </c>
      <c r="M51" s="91">
        <v>151</v>
      </c>
      <c r="N51" s="132">
        <v>39113</v>
      </c>
      <c r="O51" s="131">
        <v>0.23288690476190477</v>
      </c>
      <c r="P51" s="131">
        <v>1.5625E-2</v>
      </c>
      <c r="Q51" s="131">
        <v>3.125E-2</v>
      </c>
      <c r="R51" s="131">
        <v>3.125E-2</v>
      </c>
      <c r="S51" s="131">
        <v>4.9107142857142863E-2</v>
      </c>
      <c r="T51" s="131">
        <v>9.5982142857142863E-2</v>
      </c>
      <c r="U51" s="131">
        <v>9.8958333333333329E-2</v>
      </c>
      <c r="V51" s="131">
        <v>1.5625E-2</v>
      </c>
      <c r="W51" s="131">
        <v>0.27976190476190477</v>
      </c>
      <c r="X51" s="131">
        <v>0.14955357142857145</v>
      </c>
      <c r="Y51" s="131">
        <v>1</v>
      </c>
      <c r="Z51" s="83">
        <v>151</v>
      </c>
      <c r="AA51" s="10">
        <v>39113</v>
      </c>
      <c r="AB51" s="8">
        <v>1.1165537291989658E-2</v>
      </c>
      <c r="AC51" s="8">
        <v>7.4940983975091413E-5</v>
      </c>
      <c r="AD51" s="8">
        <v>4.0138583741760048E-3</v>
      </c>
      <c r="AE51" s="8">
        <v>7.7195040990574171E-6</v>
      </c>
      <c r="AF51" s="8">
        <v>-7.6754875627607078E-3</v>
      </c>
      <c r="AG51" s="8">
        <v>-2.5540275049116268E-3</v>
      </c>
      <c r="AH51" s="8">
        <v>-2.4100529425493677E-3</v>
      </c>
      <c r="AI51" s="8">
        <v>-9.8284604926325292E-3</v>
      </c>
      <c r="AJ51" s="8">
        <v>2.4164143130832372E-2</v>
      </c>
      <c r="AK51" s="8">
        <v>6.4323592547421704E-4</v>
      </c>
      <c r="AL51" s="124">
        <v>151</v>
      </c>
      <c r="AM51" s="125">
        <v>39113</v>
      </c>
      <c r="AN51" s="122">
        <v>8.5694308059352138E-3</v>
      </c>
      <c r="AO51" s="122">
        <v>-4.1030881544612541E-4</v>
      </c>
      <c r="AP51" s="122">
        <v>1.7601406707692172E-3</v>
      </c>
      <c r="AQ51" s="123">
        <v>118.88713022190778</v>
      </c>
      <c r="AR51" s="123">
        <v>110.56895252449139</v>
      </c>
      <c r="AS51" s="123">
        <v>116.33713209016463</v>
      </c>
      <c r="AT51" s="123">
        <v>1.0752306819183612</v>
      </c>
      <c r="AU51" s="123">
        <v>1.0219190389682877</v>
      </c>
      <c r="AV51" s="123"/>
      <c r="AW51" s="123"/>
      <c r="AX51" s="123"/>
      <c r="AY51" s="82">
        <v>0.86875000000000002</v>
      </c>
      <c r="AZ51" s="202">
        <v>39113</v>
      </c>
      <c r="BA51" s="151">
        <v>118.88713022190778</v>
      </c>
      <c r="BB51" s="151">
        <v>110.56895252449139</v>
      </c>
      <c r="BC51" s="152">
        <v>8.5694308059351965E-3</v>
      </c>
      <c r="BD51" s="152">
        <v>-4.1030881544612541E-4</v>
      </c>
      <c r="BE51" s="204">
        <v>0</v>
      </c>
      <c r="BF51" s="204">
        <v>-6.2112757360014426E-3</v>
      </c>
      <c r="BG51" s="204">
        <v>4.3168474726018626E-3</v>
      </c>
      <c r="BH51" s="204">
        <v>-4.6628921487794593E-3</v>
      </c>
      <c r="BI51" s="208">
        <v>39113</v>
      </c>
      <c r="BJ51" s="204">
        <v>8.5694308059351965E-3</v>
      </c>
      <c r="BK51" s="204">
        <v>-4.1030881544612541E-4</v>
      </c>
      <c r="BL51" s="204">
        <v>5.0061000000000001E-2</v>
      </c>
      <c r="BM51" s="204">
        <v>4.0789846479933889E-3</v>
      </c>
      <c r="BN51" s="204">
        <v>4.4904461579418076E-3</v>
      </c>
      <c r="BO51" s="204">
        <v>-4.4892934634395143E-3</v>
      </c>
      <c r="BP51" s="204">
        <v>0</v>
      </c>
      <c r="BQ51" s="204">
        <v>-3.7876391547495827E-3</v>
      </c>
      <c r="BR51" s="204">
        <v>0</v>
      </c>
      <c r="BS51" s="204">
        <v>1.4346210366592133E-5</v>
      </c>
      <c r="BT51" s="204">
        <v>1</v>
      </c>
      <c r="BU51" s="204">
        <v>1</v>
      </c>
      <c r="BV51" s="204">
        <v>1.0085694308059352</v>
      </c>
      <c r="BW51" s="204">
        <v>0.99958969118455387</v>
      </c>
      <c r="BX51" s="277">
        <v>39113</v>
      </c>
      <c r="BY51" s="217">
        <v>0</v>
      </c>
      <c r="BZ51" s="217">
        <v>-0.62112757360014426</v>
      </c>
      <c r="CA51" s="277">
        <v>39113</v>
      </c>
      <c r="CB51" s="204">
        <v>8.9797396213813219E-3</v>
      </c>
      <c r="CC51" s="207">
        <v>5</v>
      </c>
      <c r="CD51" s="207">
        <v>8</v>
      </c>
      <c r="CG51" s="2">
        <v>39447</v>
      </c>
      <c r="CH51" s="3">
        <v>6.8783831467138068</v>
      </c>
      <c r="CI51" s="3">
        <v>6.9667340192458349</v>
      </c>
      <c r="CJ51" s="3">
        <v>-8.8350872532028113E-2</v>
      </c>
      <c r="CK51" s="1"/>
      <c r="CL51"/>
      <c r="CM51"/>
    </row>
    <row r="52" spans="1:91" x14ac:dyDescent="0.25">
      <c r="A52" s="118">
        <v>150</v>
      </c>
      <c r="B52" s="6">
        <v>39141</v>
      </c>
      <c r="C52" s="7">
        <v>0.1</v>
      </c>
      <c r="D52" s="7">
        <v>0.1</v>
      </c>
      <c r="E52" s="7">
        <v>0.1</v>
      </c>
      <c r="F52" s="7">
        <v>0.1</v>
      </c>
      <c r="G52" s="7">
        <v>0.1</v>
      </c>
      <c r="H52" s="7">
        <v>0.1</v>
      </c>
      <c r="I52" s="7">
        <v>0.1</v>
      </c>
      <c r="J52" s="7">
        <v>0.1</v>
      </c>
      <c r="K52" s="7">
        <v>0.1</v>
      </c>
      <c r="L52" s="7">
        <v>0.1</v>
      </c>
      <c r="M52" s="91">
        <v>150</v>
      </c>
      <c r="N52" s="132">
        <v>39141</v>
      </c>
      <c r="O52" s="131">
        <v>0.23288690476190477</v>
      </c>
      <c r="P52" s="131">
        <v>1.5625E-2</v>
      </c>
      <c r="Q52" s="131">
        <v>3.125E-2</v>
      </c>
      <c r="R52" s="131">
        <v>3.125E-2</v>
      </c>
      <c r="S52" s="131">
        <v>4.9107142857142863E-2</v>
      </c>
      <c r="T52" s="131">
        <v>9.5982142857142863E-2</v>
      </c>
      <c r="U52" s="131">
        <v>9.8958333333333329E-2</v>
      </c>
      <c r="V52" s="131">
        <v>1.5625E-2</v>
      </c>
      <c r="W52" s="131">
        <v>0.27976190476190477</v>
      </c>
      <c r="X52" s="131">
        <v>0.14955357142857145</v>
      </c>
      <c r="Y52" s="131">
        <v>1</v>
      </c>
      <c r="Z52" s="83">
        <v>150</v>
      </c>
      <c r="AA52" s="10">
        <v>39141</v>
      </c>
      <c r="AB52" s="8">
        <v>1.3984605745994916E-2</v>
      </c>
      <c r="AC52" s="8">
        <v>2.0594737039303368E-2</v>
      </c>
      <c r="AD52" s="8">
        <v>4.0398939527837019E-3</v>
      </c>
      <c r="AE52" s="8">
        <v>1.3177091776475747E-2</v>
      </c>
      <c r="AF52" s="8">
        <v>2.9696952120174869E-2</v>
      </c>
      <c r="AG52" s="8">
        <v>1.3179886884830738E-2</v>
      </c>
      <c r="AH52" s="8">
        <v>1.583721550524797E-2</v>
      </c>
      <c r="AI52" s="8">
        <v>2.0578465702402404E-2</v>
      </c>
      <c r="AJ52" s="8">
        <v>1.8102824040551191E-3</v>
      </c>
      <c r="AK52" s="8">
        <v>1.23332212131404E-2</v>
      </c>
      <c r="AL52" s="124">
        <v>150</v>
      </c>
      <c r="AM52" s="125">
        <v>39141</v>
      </c>
      <c r="AN52" s="122">
        <v>1.107970968358613E-2</v>
      </c>
      <c r="AO52" s="122">
        <v>1.5420003407735416E-2</v>
      </c>
      <c r="AP52" s="122">
        <v>1.4523235234440924E-2</v>
      </c>
      <c r="AQ52" s="123">
        <v>120.20436510988122</v>
      </c>
      <c r="AR52" s="123">
        <v>112.27392614920879</v>
      </c>
      <c r="AS52" s="123">
        <v>118.02672362601032</v>
      </c>
      <c r="AT52" s="123">
        <v>1.0706347344630409</v>
      </c>
      <c r="AU52" s="123">
        <v>1.0184504103559731</v>
      </c>
      <c r="AV52" s="123"/>
      <c r="AW52" s="123"/>
      <c r="AX52" s="123"/>
      <c r="AY52" s="82">
        <v>0.86875000000000002</v>
      </c>
      <c r="AZ52" s="202">
        <v>39141</v>
      </c>
      <c r="BA52" s="151">
        <v>120.20436510988122</v>
      </c>
      <c r="BB52" s="151">
        <v>112.27392614920879</v>
      </c>
      <c r="BC52" s="152">
        <v>1.1079709683586181E-2</v>
      </c>
      <c r="BD52" s="152">
        <v>1.5420003407735416E-2</v>
      </c>
      <c r="BE52" s="204">
        <v>0</v>
      </c>
      <c r="BF52" s="204">
        <v>0</v>
      </c>
      <c r="BG52" s="204">
        <v>6.8097930169195141E-3</v>
      </c>
      <c r="BH52" s="204">
        <v>1.115008674106875E-2</v>
      </c>
      <c r="BI52" s="208">
        <v>39141</v>
      </c>
      <c r="BJ52" s="204">
        <v>1.1079709683586181E-2</v>
      </c>
      <c r="BK52" s="204">
        <v>1.5420003407735416E-2</v>
      </c>
      <c r="BL52" s="204">
        <v>5.1031000000000007E-2</v>
      </c>
      <c r="BM52" s="204">
        <v>4.1562455957437905E-3</v>
      </c>
      <c r="BN52" s="204">
        <v>6.9234640878423903E-3</v>
      </c>
      <c r="BO52" s="204">
        <v>1.1263757811991626E-2</v>
      </c>
      <c r="BP52" s="204">
        <v>0</v>
      </c>
      <c r="BQ52" s="204">
        <v>0</v>
      </c>
      <c r="BR52" s="204">
        <v>0</v>
      </c>
      <c r="BS52" s="204">
        <v>0</v>
      </c>
      <c r="BT52" s="204">
        <v>1.0110797096835862</v>
      </c>
      <c r="BU52" s="204">
        <v>1.0154200034077354</v>
      </c>
      <c r="BV52" s="204">
        <v>1</v>
      </c>
      <c r="BW52" s="204">
        <v>1</v>
      </c>
      <c r="BX52" s="277">
        <v>39141</v>
      </c>
      <c r="BY52" s="217">
        <v>0</v>
      </c>
      <c r="BZ52" s="217">
        <v>0</v>
      </c>
      <c r="CA52" s="277">
        <v>39141</v>
      </c>
      <c r="CB52" s="204">
        <v>-4.3402937241492356E-3</v>
      </c>
      <c r="CC52" s="207">
        <v>3</v>
      </c>
      <c r="CD52" s="207">
        <v>7</v>
      </c>
      <c r="CG52" s="2">
        <v>39813</v>
      </c>
      <c r="CH52" s="3">
        <v>5.8034229141447291</v>
      </c>
      <c r="CI52" s="3">
        <v>5.2399218354201249</v>
      </c>
      <c r="CJ52" s="3">
        <v>0.5635010787246042</v>
      </c>
      <c r="CK52" s="1"/>
      <c r="CL52"/>
      <c r="CM52"/>
    </row>
    <row r="53" spans="1:91" x14ac:dyDescent="0.25">
      <c r="A53" s="118">
        <v>149</v>
      </c>
      <c r="B53" s="6">
        <v>39171</v>
      </c>
      <c r="C53" s="7">
        <v>0.1</v>
      </c>
      <c r="D53" s="7">
        <v>0.1</v>
      </c>
      <c r="E53" s="7">
        <v>0.1</v>
      </c>
      <c r="F53" s="7">
        <v>0.1</v>
      </c>
      <c r="G53" s="7">
        <v>0.1</v>
      </c>
      <c r="H53" s="7">
        <v>0.1</v>
      </c>
      <c r="I53" s="7">
        <v>0.1</v>
      </c>
      <c r="J53" s="7">
        <v>0.1</v>
      </c>
      <c r="K53" s="7">
        <v>0.1</v>
      </c>
      <c r="L53" s="7">
        <v>0.1</v>
      </c>
      <c r="M53" s="91">
        <v>149</v>
      </c>
      <c r="N53" s="132">
        <v>39171</v>
      </c>
      <c r="O53" s="131">
        <v>0.21145833333333333</v>
      </c>
      <c r="P53" s="131">
        <v>1.5625E-2</v>
      </c>
      <c r="Q53" s="131">
        <v>3.125E-2</v>
      </c>
      <c r="R53" s="131">
        <v>3.125E-2</v>
      </c>
      <c r="S53" s="131">
        <v>8.1250000000000003E-2</v>
      </c>
      <c r="T53" s="131">
        <v>0.12812499999999999</v>
      </c>
      <c r="U53" s="131">
        <v>9.8958333333333329E-2</v>
      </c>
      <c r="V53" s="131">
        <v>1.5625E-2</v>
      </c>
      <c r="W53" s="131">
        <v>0.2583333333333333</v>
      </c>
      <c r="X53" s="131">
        <v>0.12812499999999999</v>
      </c>
      <c r="Y53" s="131">
        <v>1</v>
      </c>
      <c r="Z53" s="83">
        <v>149</v>
      </c>
      <c r="AA53" s="10">
        <v>39171</v>
      </c>
      <c r="AB53" s="8">
        <v>1.0592051547984038E-3</v>
      </c>
      <c r="AC53" s="8">
        <v>-5.7331310115273926E-3</v>
      </c>
      <c r="AD53" s="8">
        <v>4.3589421182781418E-3</v>
      </c>
      <c r="AE53" s="8">
        <v>2.3542857142857532E-3</v>
      </c>
      <c r="AF53" s="8">
        <v>-1.1019620328034274E-2</v>
      </c>
      <c r="AG53" s="8">
        <v>-2.4671080483862351E-3</v>
      </c>
      <c r="AH53" s="8">
        <v>8.0692834634423782E-3</v>
      </c>
      <c r="AI53" s="8">
        <v>2.3638204866058832E-3</v>
      </c>
      <c r="AJ53" s="8">
        <v>8.4327189495225774E-4</v>
      </c>
      <c r="AK53" s="8">
        <v>2.6359508251192487E-3</v>
      </c>
      <c r="AL53" s="124">
        <v>149</v>
      </c>
      <c r="AM53" s="125">
        <v>39171</v>
      </c>
      <c r="AN53" s="122">
        <v>1.0545315703072917E-3</v>
      </c>
      <c r="AO53" s="122">
        <v>3.0508965822573231E-5</v>
      </c>
      <c r="AP53" s="122">
        <v>2.4649002695341664E-4</v>
      </c>
      <c r="AQ53" s="123">
        <v>120.33112440777833</v>
      </c>
      <c r="AR53" s="123">
        <v>112.27735151058444</v>
      </c>
      <c r="AS53" s="123">
        <v>118.05581603629813</v>
      </c>
      <c r="AT53" s="123">
        <v>1.0717310551846662</v>
      </c>
      <c r="AU53" s="123">
        <v>1.0192731577983472</v>
      </c>
      <c r="AV53" s="123"/>
      <c r="AW53" s="123"/>
      <c r="AX53" s="123"/>
      <c r="AY53" s="82">
        <v>0.86875000000000002</v>
      </c>
      <c r="AZ53" s="202">
        <v>39171</v>
      </c>
      <c r="BA53" s="151">
        <v>120.33112440777833</v>
      </c>
      <c r="BB53" s="151">
        <v>112.27735151058444</v>
      </c>
      <c r="BC53" s="152">
        <v>1.0545315703072156E-3</v>
      </c>
      <c r="BD53" s="152">
        <v>3.0508965822573231E-5</v>
      </c>
      <c r="BE53" s="204">
        <v>0</v>
      </c>
      <c r="BF53" s="204">
        <v>0</v>
      </c>
      <c r="BG53" s="204">
        <v>-3.1351350963594506E-3</v>
      </c>
      <c r="BH53" s="204">
        <v>-4.159157700844093E-3</v>
      </c>
      <c r="BI53" s="208">
        <v>39171</v>
      </c>
      <c r="BJ53" s="204">
        <v>1.0545315703072156E-3</v>
      </c>
      <c r="BK53" s="204">
        <v>3.0508965822573231E-5</v>
      </c>
      <c r="BL53" s="204">
        <v>5.1239E-2</v>
      </c>
      <c r="BM53" s="204">
        <v>4.1728043807613968E-3</v>
      </c>
      <c r="BN53" s="204">
        <v>-3.1182728104541813E-3</v>
      </c>
      <c r="BO53" s="204">
        <v>-4.1422954149388236E-3</v>
      </c>
      <c r="BP53" s="204">
        <v>-4.8954401702563143E-3</v>
      </c>
      <c r="BQ53" s="204">
        <v>-3.3468213734808841E-3</v>
      </c>
      <c r="BR53" s="204">
        <v>2.3965334460559171E-5</v>
      </c>
      <c r="BS53" s="204">
        <v>1.1201213305988471E-5</v>
      </c>
      <c r="BT53" s="204">
        <v>1.0010545315703072</v>
      </c>
      <c r="BU53" s="204">
        <v>1.0000305089658226</v>
      </c>
      <c r="BV53" s="204">
        <v>1</v>
      </c>
      <c r="BW53" s="204">
        <v>1</v>
      </c>
      <c r="BX53" s="277">
        <v>39171</v>
      </c>
      <c r="BY53" s="217">
        <v>0</v>
      </c>
      <c r="BZ53" s="217">
        <v>0</v>
      </c>
      <c r="CA53" s="277">
        <v>39171</v>
      </c>
      <c r="CB53" s="204">
        <v>1.0240226044846423E-3</v>
      </c>
      <c r="CC53" s="207">
        <v>4</v>
      </c>
      <c r="CD53" s="207">
        <v>8</v>
      </c>
      <c r="CG53" s="2">
        <v>40178</v>
      </c>
      <c r="CH53" s="3">
        <v>17.984571460491416</v>
      </c>
      <c r="CI53" s="3">
        <v>5.9308163124957458</v>
      </c>
      <c r="CJ53" s="3">
        <v>12.05375514799567</v>
      </c>
      <c r="CK53" s="1"/>
      <c r="CL53"/>
      <c r="CM53"/>
    </row>
    <row r="54" spans="1:91" x14ac:dyDescent="0.25">
      <c r="A54" s="118">
        <v>148</v>
      </c>
      <c r="B54" s="6">
        <v>39202</v>
      </c>
      <c r="C54" s="7">
        <v>0.1</v>
      </c>
      <c r="D54" s="7">
        <v>0.1</v>
      </c>
      <c r="E54" s="7">
        <v>0.1</v>
      </c>
      <c r="F54" s="7">
        <v>0.1</v>
      </c>
      <c r="G54" s="7">
        <v>0.1</v>
      </c>
      <c r="H54" s="7">
        <v>0.1</v>
      </c>
      <c r="I54" s="7">
        <v>0.1</v>
      </c>
      <c r="J54" s="7">
        <v>0.1</v>
      </c>
      <c r="K54" s="7">
        <v>0.1</v>
      </c>
      <c r="L54" s="7">
        <v>0.1</v>
      </c>
      <c r="M54" s="91">
        <v>148</v>
      </c>
      <c r="N54" s="132">
        <v>39202</v>
      </c>
      <c r="O54" s="131">
        <v>0.21145833333333333</v>
      </c>
      <c r="P54" s="131">
        <v>1.5625E-2</v>
      </c>
      <c r="Q54" s="131">
        <v>3.125E-2</v>
      </c>
      <c r="R54" s="131">
        <v>3.125E-2</v>
      </c>
      <c r="S54" s="131">
        <v>8.1250000000000003E-2</v>
      </c>
      <c r="T54" s="131">
        <v>0.12812499999999999</v>
      </c>
      <c r="U54" s="131">
        <v>9.8958333333333329E-2</v>
      </c>
      <c r="V54" s="131">
        <v>1.5625E-2</v>
      </c>
      <c r="W54" s="131">
        <v>0.2583333333333333</v>
      </c>
      <c r="X54" s="131">
        <v>0.12812499999999999</v>
      </c>
      <c r="Y54" s="131">
        <v>1</v>
      </c>
      <c r="Z54" s="83">
        <v>148</v>
      </c>
      <c r="AA54" s="10">
        <v>39202</v>
      </c>
      <c r="AB54" s="8">
        <v>1.2994599360740766E-2</v>
      </c>
      <c r="AC54" s="8">
        <v>7.3354297564909299E-3</v>
      </c>
      <c r="AD54" s="8">
        <v>4.173100196135815E-3</v>
      </c>
      <c r="AE54" s="8">
        <v>4.4542752681306919E-3</v>
      </c>
      <c r="AF54" s="8">
        <v>7.8138840605328497E-3</v>
      </c>
      <c r="AG54" s="8">
        <v>2.9587253334304453E-3</v>
      </c>
      <c r="AH54" s="8">
        <v>1.0034028863950217E-2</v>
      </c>
      <c r="AI54" s="8">
        <v>1.1302712511944701E-2</v>
      </c>
      <c r="AJ54" s="8">
        <v>2.2749157438613388E-2</v>
      </c>
      <c r="AK54" s="8">
        <v>4.9340167314715355E-3</v>
      </c>
      <c r="AL54" s="124">
        <v>148</v>
      </c>
      <c r="AM54" s="125">
        <v>39202</v>
      </c>
      <c r="AN54" s="122">
        <v>1.1824594880980002E-2</v>
      </c>
      <c r="AO54" s="122">
        <v>5.3922951957470211E-3</v>
      </c>
      <c r="AP54" s="122">
        <v>8.8749929521441343E-3</v>
      </c>
      <c r="AQ54" s="123">
        <v>121.75399120547311</v>
      </c>
      <c r="AR54" s="123">
        <v>112.88278413372616</v>
      </c>
      <c r="AS54" s="123">
        <v>119.10356057157989</v>
      </c>
      <c r="AT54" s="123">
        <v>1.0785877770452375</v>
      </c>
      <c r="AU54" s="123">
        <v>1.0222531603687897</v>
      </c>
      <c r="AV54" s="123"/>
      <c r="AW54" s="123"/>
      <c r="AX54" s="123"/>
      <c r="AY54" s="82">
        <v>0.86875000000000002</v>
      </c>
      <c r="AZ54" s="202">
        <v>39202</v>
      </c>
      <c r="BA54" s="151">
        <v>121.75399120547311</v>
      </c>
      <c r="BB54" s="151">
        <v>112.88278413372616</v>
      </c>
      <c r="BC54" s="152">
        <v>1.1824594880979866E-2</v>
      </c>
      <c r="BD54" s="152">
        <v>5.3922951957470211E-3</v>
      </c>
      <c r="BE54" s="204">
        <v>0</v>
      </c>
      <c r="BF54" s="204">
        <v>0</v>
      </c>
      <c r="BG54" s="204">
        <v>7.7911782143131993E-3</v>
      </c>
      <c r="BH54" s="204">
        <v>1.3588785290803542E-3</v>
      </c>
      <c r="BI54" s="208">
        <v>39202</v>
      </c>
      <c r="BJ54" s="204">
        <v>1.1824594880979866E-2</v>
      </c>
      <c r="BK54" s="204">
        <v>5.3922951957470211E-3</v>
      </c>
      <c r="BL54" s="204">
        <v>5.0275999999999994E-2</v>
      </c>
      <c r="BM54" s="204">
        <v>4.0961151389555805E-3</v>
      </c>
      <c r="BN54" s="204">
        <v>7.7284797420242857E-3</v>
      </c>
      <c r="BO54" s="204">
        <v>1.2961800567914405E-3</v>
      </c>
      <c r="BP54" s="204">
        <v>0</v>
      </c>
      <c r="BQ54" s="204">
        <v>0</v>
      </c>
      <c r="BR54" s="204">
        <v>0</v>
      </c>
      <c r="BS54" s="204">
        <v>0</v>
      </c>
      <c r="BT54" s="204">
        <v>1.0118245948809799</v>
      </c>
      <c r="BU54" s="204">
        <v>1.005392295195747</v>
      </c>
      <c r="BV54" s="204">
        <v>1</v>
      </c>
      <c r="BW54" s="204">
        <v>1</v>
      </c>
      <c r="BX54" s="277">
        <v>39202</v>
      </c>
      <c r="BY54" s="217">
        <v>0</v>
      </c>
      <c r="BZ54" s="217">
        <v>0</v>
      </c>
      <c r="CA54" s="277">
        <v>39202</v>
      </c>
      <c r="CB54" s="204">
        <v>6.4322996852328451E-3</v>
      </c>
      <c r="CC54" s="207">
        <v>5</v>
      </c>
      <c r="CD54" s="207">
        <v>8</v>
      </c>
      <c r="CG54" s="2">
        <v>40543</v>
      </c>
      <c r="CH54" s="3">
        <v>11.725435824498675</v>
      </c>
      <c r="CI54" s="3">
        <v>6.5414129348065675</v>
      </c>
      <c r="CJ54" s="3">
        <v>5.1840228896921072</v>
      </c>
      <c r="CK54" s="1"/>
      <c r="CL54"/>
      <c r="CM54"/>
    </row>
    <row r="55" spans="1:91" x14ac:dyDescent="0.25">
      <c r="A55" s="118">
        <v>147</v>
      </c>
      <c r="B55" s="6">
        <v>39233</v>
      </c>
      <c r="C55" s="7">
        <v>0.1</v>
      </c>
      <c r="D55" s="7">
        <v>0.1</v>
      </c>
      <c r="E55" s="7">
        <v>0.1</v>
      </c>
      <c r="F55" s="7">
        <v>0.1</v>
      </c>
      <c r="G55" s="7">
        <v>0.1</v>
      </c>
      <c r="H55" s="7">
        <v>0.1</v>
      </c>
      <c r="I55" s="7">
        <v>0.1</v>
      </c>
      <c r="J55" s="7">
        <v>0.1</v>
      </c>
      <c r="K55" s="7">
        <v>0.1</v>
      </c>
      <c r="L55" s="7">
        <v>0.1</v>
      </c>
      <c r="M55" s="91">
        <v>147</v>
      </c>
      <c r="N55" s="132">
        <v>39233</v>
      </c>
      <c r="O55" s="131">
        <v>0.21145833333333333</v>
      </c>
      <c r="P55" s="131">
        <v>1.5625E-2</v>
      </c>
      <c r="Q55" s="131">
        <v>3.125E-2</v>
      </c>
      <c r="R55" s="131">
        <v>3.125E-2</v>
      </c>
      <c r="S55" s="131">
        <v>8.1250000000000003E-2</v>
      </c>
      <c r="T55" s="131">
        <v>0.12812499999999999</v>
      </c>
      <c r="U55" s="131">
        <v>9.8958333333333329E-2</v>
      </c>
      <c r="V55" s="131">
        <v>1.5625E-2</v>
      </c>
      <c r="W55" s="131">
        <v>0.2583333333333333</v>
      </c>
      <c r="X55" s="131">
        <v>0.12812499999999999</v>
      </c>
      <c r="Y55" s="131">
        <v>1</v>
      </c>
      <c r="Z55" s="83">
        <v>147</v>
      </c>
      <c r="AA55" s="10">
        <v>39233</v>
      </c>
      <c r="AB55" s="8">
        <v>7.4747848415279705E-3</v>
      </c>
      <c r="AC55" s="8">
        <v>-9.994440745062394E-3</v>
      </c>
      <c r="AD55" s="8">
        <v>4.32198811453266E-3</v>
      </c>
      <c r="AE55" s="8">
        <v>-6.4323281244087482E-3</v>
      </c>
      <c r="AF55" s="8">
        <v>-1.867250645751084E-2</v>
      </c>
      <c r="AG55" s="8">
        <v>-4.4291932991491478E-3</v>
      </c>
      <c r="AH55" s="8">
        <v>-3.8577304610705188E-3</v>
      </c>
      <c r="AI55" s="8">
        <v>-1.5592660392496294E-2</v>
      </c>
      <c r="AJ55" s="8">
        <v>2.5656113922561063E-2</v>
      </c>
      <c r="AK55" s="8">
        <v>-5.7451891369024732E-3</v>
      </c>
      <c r="AL55" s="124">
        <v>147</v>
      </c>
      <c r="AM55" s="125">
        <v>39233</v>
      </c>
      <c r="AN55" s="122">
        <v>4.5401999178580881E-3</v>
      </c>
      <c r="AO55" s="122">
        <v>-7.5861022606584783E-3</v>
      </c>
      <c r="AP55" s="122">
        <v>-2.7271161737978718E-3</v>
      </c>
      <c r="AQ55" s="123">
        <v>122.30677866634309</v>
      </c>
      <c r="AR55" s="123">
        <v>112.02644378981988</v>
      </c>
      <c r="AS55" s="123">
        <v>118.77875132518822</v>
      </c>
      <c r="AT55" s="123">
        <v>1.0917670375738322</v>
      </c>
      <c r="AU55" s="123">
        <v>1.0297025124594545</v>
      </c>
      <c r="AV55" s="123"/>
      <c r="AW55" s="123"/>
      <c r="AX55" s="123"/>
      <c r="AY55" s="82">
        <v>0.86875000000000002</v>
      </c>
      <c r="AZ55" s="202">
        <v>39233</v>
      </c>
      <c r="BA55" s="151">
        <v>122.30677866634309</v>
      </c>
      <c r="BB55" s="151">
        <v>112.02644378981988</v>
      </c>
      <c r="BC55" s="152">
        <v>4.5401999178580343E-3</v>
      </c>
      <c r="BD55" s="152">
        <v>-7.5861022606584783E-3</v>
      </c>
      <c r="BE55" s="204">
        <v>0</v>
      </c>
      <c r="BF55" s="204">
        <v>-7.5861022606584783E-3</v>
      </c>
      <c r="BG55" s="204">
        <v>5.9761658452470081E-4</v>
      </c>
      <c r="BH55" s="204">
        <v>-1.1528685593991811E-2</v>
      </c>
      <c r="BI55" s="208">
        <v>39233</v>
      </c>
      <c r="BJ55" s="204">
        <v>4.5401999178580343E-3</v>
      </c>
      <c r="BK55" s="204">
        <v>-7.5861022606584783E-3</v>
      </c>
      <c r="BL55" s="204">
        <v>4.8401E-2</v>
      </c>
      <c r="BM55" s="204">
        <v>3.9466129720342469E-3</v>
      </c>
      <c r="BN55" s="204">
        <v>5.9358694582378746E-4</v>
      </c>
      <c r="BO55" s="204">
        <v>-1.1532715232692725E-2</v>
      </c>
      <c r="BP55" s="204">
        <v>-1.4097718227054955E-3</v>
      </c>
      <c r="BQ55" s="204">
        <v>-1.0963432599961936E-2</v>
      </c>
      <c r="BR55" s="204">
        <v>1.9874565920943753E-6</v>
      </c>
      <c r="BS55" s="204">
        <v>1.2019685437390814E-4</v>
      </c>
      <c r="BT55" s="204">
        <v>1</v>
      </c>
      <c r="BU55" s="204">
        <v>1</v>
      </c>
      <c r="BV55" s="204">
        <v>1.004540199917858</v>
      </c>
      <c r="BW55" s="204">
        <v>0.99241389773934152</v>
      </c>
      <c r="BX55" s="277">
        <v>39233</v>
      </c>
      <c r="BY55" s="217">
        <v>0</v>
      </c>
      <c r="BZ55" s="217">
        <v>-0.75861022606584783</v>
      </c>
      <c r="CA55" s="277">
        <v>39233</v>
      </c>
      <c r="CB55" s="204">
        <v>1.2126302178516513E-2</v>
      </c>
      <c r="CC55" s="207">
        <v>6</v>
      </c>
      <c r="CD55" s="207">
        <v>8</v>
      </c>
      <c r="CG55" s="2">
        <v>40907</v>
      </c>
      <c r="CH55" s="3">
        <v>10.31483491975238</v>
      </c>
      <c r="CI55" s="3">
        <v>7.841691548351748</v>
      </c>
      <c r="CJ55" s="3">
        <v>2.4731433714006323</v>
      </c>
      <c r="CK55" s="1"/>
      <c r="CL55"/>
      <c r="CM55"/>
    </row>
    <row r="56" spans="1:91" x14ac:dyDescent="0.25">
      <c r="A56" s="118">
        <v>146</v>
      </c>
      <c r="B56" s="6">
        <v>39262</v>
      </c>
      <c r="C56" s="7">
        <v>0.1</v>
      </c>
      <c r="D56" s="7">
        <v>0.1</v>
      </c>
      <c r="E56" s="7">
        <v>0.1</v>
      </c>
      <c r="F56" s="7">
        <v>0.1</v>
      </c>
      <c r="G56" s="7">
        <v>0.1</v>
      </c>
      <c r="H56" s="7">
        <v>0.1</v>
      </c>
      <c r="I56" s="7">
        <v>0.1</v>
      </c>
      <c r="J56" s="7">
        <v>0.1</v>
      </c>
      <c r="K56" s="7">
        <v>0.1</v>
      </c>
      <c r="L56" s="7">
        <v>0.1</v>
      </c>
      <c r="M56" s="91">
        <v>146</v>
      </c>
      <c r="N56" s="132">
        <v>39262</v>
      </c>
      <c r="O56" s="131">
        <v>0.18418560606060605</v>
      </c>
      <c r="P56" s="131">
        <v>1.5625E-2</v>
      </c>
      <c r="Q56" s="131">
        <v>0.11458333333333333</v>
      </c>
      <c r="R56" s="131">
        <v>3.125E-2</v>
      </c>
      <c r="S56" s="131">
        <v>0.12215909090909091</v>
      </c>
      <c r="T56" s="131">
        <v>0.16903409090909091</v>
      </c>
      <c r="U56" s="131">
        <v>1.5625E-2</v>
      </c>
      <c r="V56" s="131">
        <v>1.5625E-2</v>
      </c>
      <c r="W56" s="131">
        <v>0.23106060606060608</v>
      </c>
      <c r="X56" s="131">
        <v>0.10085227272727273</v>
      </c>
      <c r="Y56" s="131">
        <v>1</v>
      </c>
      <c r="Z56" s="83">
        <v>146</v>
      </c>
      <c r="AA56" s="10">
        <v>39262</v>
      </c>
      <c r="AB56" s="8">
        <v>-1.7959739081601755E-2</v>
      </c>
      <c r="AC56" s="8">
        <v>-4.8934003887569633E-3</v>
      </c>
      <c r="AD56" s="8">
        <v>4.0964952207556138E-3</v>
      </c>
      <c r="AE56" s="8">
        <v>1.6146844891273826E-3</v>
      </c>
      <c r="AF56" s="8">
        <v>-8.4288880711265168E-3</v>
      </c>
      <c r="AG56" s="8">
        <v>-5.1747855320901648E-3</v>
      </c>
      <c r="AH56" s="8">
        <v>-1.7304656121486683E-2</v>
      </c>
      <c r="AI56" s="8">
        <v>-4.4349055764421053E-3</v>
      </c>
      <c r="AJ56" s="8">
        <v>-5.7946069994263549E-3</v>
      </c>
      <c r="AK56" s="8">
        <v>-4.2011232476893978E-3</v>
      </c>
      <c r="AL56" s="124">
        <v>146</v>
      </c>
      <c r="AM56" s="125">
        <v>39262</v>
      </c>
      <c r="AN56" s="122">
        <v>-8.8605324464649769E-3</v>
      </c>
      <c r="AO56" s="122">
        <v>-2.9506191713806196E-3</v>
      </c>
      <c r="AP56" s="122">
        <v>-6.2480925308736951E-3</v>
      </c>
      <c r="AQ56" s="123">
        <v>121.22307548554735</v>
      </c>
      <c r="AR56" s="123">
        <v>111.69589641707205</v>
      </c>
      <c r="AS56" s="123">
        <v>118.03661069620681</v>
      </c>
      <c r="AT56" s="123">
        <v>1.0852956945965218</v>
      </c>
      <c r="AU56" s="123">
        <v>1.0269955632455563</v>
      </c>
      <c r="AV56" s="123"/>
      <c r="AW56" s="123"/>
      <c r="AX56" s="123"/>
      <c r="AY56" s="82">
        <v>0.86875000000000002</v>
      </c>
      <c r="AZ56" s="202">
        <v>39262</v>
      </c>
      <c r="BA56" s="151">
        <v>121.22307548554735</v>
      </c>
      <c r="BB56" s="151">
        <v>111.69589641707205</v>
      </c>
      <c r="BC56" s="152">
        <v>-8.8605324464648971E-3</v>
      </c>
      <c r="BD56" s="152">
        <v>-2.9506191713806196E-3</v>
      </c>
      <c r="BE56" s="204">
        <v>-8.8605324464648971E-3</v>
      </c>
      <c r="BF56" s="204">
        <v>-1.0514337733272705E-2</v>
      </c>
      <c r="BG56" s="204">
        <v>-1.2862199113131564E-2</v>
      </c>
      <c r="BH56" s="204">
        <v>-6.952285838047286E-3</v>
      </c>
      <c r="BI56" s="208">
        <v>39262</v>
      </c>
      <c r="BJ56" s="204">
        <v>-8.8605324464648971E-3</v>
      </c>
      <c r="BK56" s="204">
        <v>-2.9506191713806196E-3</v>
      </c>
      <c r="BL56" s="204">
        <v>4.7310999999999999E-2</v>
      </c>
      <c r="BM56" s="204">
        <v>3.8595896852442468E-3</v>
      </c>
      <c r="BN56" s="204">
        <v>-1.2720122131709144E-2</v>
      </c>
      <c r="BO56" s="204">
        <v>-6.8102088566248664E-3</v>
      </c>
      <c r="BP56" s="204">
        <v>-1.4810504187028426E-2</v>
      </c>
      <c r="BQ56" s="204">
        <v>-6.3279495106840769E-3</v>
      </c>
      <c r="BR56" s="204">
        <v>2.1935103427398654E-4</v>
      </c>
      <c r="BS56" s="204">
        <v>4.0042945009766851E-5</v>
      </c>
      <c r="BT56" s="204">
        <v>1</v>
      </c>
      <c r="BU56" s="204">
        <v>1</v>
      </c>
      <c r="BV56" s="204">
        <v>0.9911394675535351</v>
      </c>
      <c r="BW56" s="204">
        <v>0.99704938082861938</v>
      </c>
      <c r="BX56" s="277">
        <v>39262</v>
      </c>
      <c r="BY56" s="217">
        <v>-0.88605324464648971</v>
      </c>
      <c r="BZ56" s="217">
        <v>-1.0514337733272705</v>
      </c>
      <c r="CA56" s="277">
        <v>39262</v>
      </c>
      <c r="CB56" s="204">
        <v>-5.9099132750842776E-3</v>
      </c>
      <c r="CC56" s="207">
        <v>2</v>
      </c>
      <c r="CD56" s="207">
        <v>7</v>
      </c>
      <c r="CG56" s="2">
        <v>41274</v>
      </c>
      <c r="CH56" s="3">
        <v>9.2724098564290749</v>
      </c>
      <c r="CI56" s="3">
        <v>4.2151893727504719</v>
      </c>
      <c r="CJ56" s="3">
        <v>5.057220483678603</v>
      </c>
      <c r="CK56" s="1"/>
      <c r="CL56"/>
      <c r="CM56"/>
    </row>
    <row r="57" spans="1:91" x14ac:dyDescent="0.25">
      <c r="A57" s="118">
        <v>145</v>
      </c>
      <c r="B57" s="6">
        <v>39294</v>
      </c>
      <c r="C57" s="7">
        <v>0.1</v>
      </c>
      <c r="D57" s="7">
        <v>0.1</v>
      </c>
      <c r="E57" s="7">
        <v>0.1</v>
      </c>
      <c r="F57" s="7">
        <v>0.1</v>
      </c>
      <c r="G57" s="7">
        <v>0.1</v>
      </c>
      <c r="H57" s="7">
        <v>0.1</v>
      </c>
      <c r="I57" s="7">
        <v>0.1</v>
      </c>
      <c r="J57" s="7">
        <v>0.1</v>
      </c>
      <c r="K57" s="7">
        <v>0.1</v>
      </c>
      <c r="L57" s="7">
        <v>0.1</v>
      </c>
      <c r="M57" s="91">
        <v>145</v>
      </c>
      <c r="N57" s="132">
        <v>39294</v>
      </c>
      <c r="O57" s="131">
        <v>0.18418560606060605</v>
      </c>
      <c r="P57" s="131">
        <v>1.5625E-2</v>
      </c>
      <c r="Q57" s="131">
        <v>0.11458333333333333</v>
      </c>
      <c r="R57" s="131">
        <v>3.125E-2</v>
      </c>
      <c r="S57" s="131">
        <v>0.12215909090909091</v>
      </c>
      <c r="T57" s="131">
        <v>0.16903409090909091</v>
      </c>
      <c r="U57" s="131">
        <v>1.5625E-2</v>
      </c>
      <c r="V57" s="131">
        <v>1.5625E-2</v>
      </c>
      <c r="W57" s="131">
        <v>0.23106060606060608</v>
      </c>
      <c r="X57" s="131">
        <v>0.10085227272727273</v>
      </c>
      <c r="Y57" s="131">
        <v>1</v>
      </c>
      <c r="Z57" s="83">
        <v>145</v>
      </c>
      <c r="AA57" s="10">
        <v>39294</v>
      </c>
      <c r="AB57" s="8">
        <v>-3.5410686989321816E-2</v>
      </c>
      <c r="AC57" s="8">
        <v>2.313006163882303E-3</v>
      </c>
      <c r="AD57" s="8">
        <v>4.16220225830366E-3</v>
      </c>
      <c r="AE57" s="8">
        <v>1.4029671424334866E-2</v>
      </c>
      <c r="AF57" s="8">
        <v>2.6753172154974525E-2</v>
      </c>
      <c r="AG57" s="8">
        <v>7.7491665339364246E-3</v>
      </c>
      <c r="AH57" s="8">
        <v>-1.2065076762027838E-2</v>
      </c>
      <c r="AI57" s="8">
        <v>2.0308132647347099E-2</v>
      </c>
      <c r="AJ57" s="8">
        <v>-1.9562582953430607E-2</v>
      </c>
      <c r="AK57" s="8">
        <v>6.7723598898659088E-3</v>
      </c>
      <c r="AL57" s="124">
        <v>145</v>
      </c>
      <c r="AM57" s="125">
        <v>39294</v>
      </c>
      <c r="AN57" s="122">
        <v>-4.7009720108148276E-3</v>
      </c>
      <c r="AO57" s="122">
        <v>8.3413833816337046E-3</v>
      </c>
      <c r="AP57" s="122">
        <v>1.504936436786453E-3</v>
      </c>
      <c r="AQ57" s="123">
        <v>120.6532092006249</v>
      </c>
      <c r="AR57" s="123">
        <v>112.6275947112421</v>
      </c>
      <c r="AS57" s="123">
        <v>118.21424829251831</v>
      </c>
      <c r="AT57" s="123">
        <v>1.0712579764307237</v>
      </c>
      <c r="AU57" s="123">
        <v>1.020631700013618</v>
      </c>
      <c r="AV57" s="123"/>
      <c r="AW57" s="123"/>
      <c r="AX57" s="123"/>
      <c r="AY57" s="82">
        <v>0.86875000000000002</v>
      </c>
      <c r="AZ57" s="202">
        <v>39294</v>
      </c>
      <c r="BA57" s="151">
        <v>120.6532092006249</v>
      </c>
      <c r="BB57" s="151">
        <v>112.6275947112421</v>
      </c>
      <c r="BC57" s="152">
        <v>-4.7009720108148745E-3</v>
      </c>
      <c r="BD57" s="152">
        <v>8.3413833816337046E-3</v>
      </c>
      <c r="BE57" s="204">
        <v>-1.351985134224809E-2</v>
      </c>
      <c r="BF57" s="204">
        <v>-2.2606584736761803E-3</v>
      </c>
      <c r="BG57" s="204">
        <v>-8.818138677481541E-3</v>
      </c>
      <c r="BH57" s="204">
        <v>4.2242167149670381E-3</v>
      </c>
      <c r="BI57" s="208">
        <v>39294</v>
      </c>
      <c r="BJ57" s="204">
        <v>-4.7009720108148745E-3</v>
      </c>
      <c r="BK57" s="204">
        <v>8.3413833816337046E-3</v>
      </c>
      <c r="BL57" s="204">
        <v>4.8019999999999993E-2</v>
      </c>
      <c r="BM57" s="204">
        <v>3.9162041728755259E-3</v>
      </c>
      <c r="BN57" s="204">
        <v>-8.6171761836904004E-3</v>
      </c>
      <c r="BO57" s="204">
        <v>4.4251792087581787E-3</v>
      </c>
      <c r="BP57" s="204">
        <v>-1.0650943751378403E-2</v>
      </c>
      <c r="BQ57" s="204">
        <v>0</v>
      </c>
      <c r="BR57" s="204">
        <v>1.1344260279502665E-4</v>
      </c>
      <c r="BS57" s="204">
        <v>0</v>
      </c>
      <c r="BT57" s="204">
        <v>0.99529902798918513</v>
      </c>
      <c r="BU57" s="204">
        <v>1.0083413833816337</v>
      </c>
      <c r="BV57" s="204">
        <v>1</v>
      </c>
      <c r="BW57" s="204">
        <v>1</v>
      </c>
      <c r="BX57" s="277">
        <v>39294</v>
      </c>
      <c r="BY57" s="217">
        <v>-1.351985134224809</v>
      </c>
      <c r="BZ57" s="217">
        <v>-0.22606584736761803</v>
      </c>
      <c r="CA57" s="277">
        <v>39294</v>
      </c>
      <c r="CB57" s="204">
        <v>-1.3042355392448579E-2</v>
      </c>
      <c r="CC57" s="207">
        <v>1</v>
      </c>
      <c r="CD57" s="207">
        <v>7</v>
      </c>
      <c r="CG57" s="2">
        <v>41639</v>
      </c>
      <c r="CH57" s="3">
        <v>3.9627020448603778</v>
      </c>
      <c r="CI57" s="3">
        <v>-2.0239754065029536</v>
      </c>
      <c r="CJ57" s="3">
        <v>5.986677451363331</v>
      </c>
      <c r="CK57" s="1"/>
      <c r="CL57"/>
      <c r="CM57"/>
    </row>
    <row r="58" spans="1:91" x14ac:dyDescent="0.25">
      <c r="A58" s="118">
        <v>144</v>
      </c>
      <c r="B58" s="6">
        <v>39325</v>
      </c>
      <c r="C58" s="7">
        <v>0.1</v>
      </c>
      <c r="D58" s="7">
        <v>0.1</v>
      </c>
      <c r="E58" s="7">
        <v>0.1</v>
      </c>
      <c r="F58" s="7">
        <v>0.1</v>
      </c>
      <c r="G58" s="7">
        <v>0.1</v>
      </c>
      <c r="H58" s="7">
        <v>0.1</v>
      </c>
      <c r="I58" s="7">
        <v>0.1</v>
      </c>
      <c r="J58" s="7">
        <v>0.1</v>
      </c>
      <c r="K58" s="7">
        <v>0.1</v>
      </c>
      <c r="L58" s="7">
        <v>0.1</v>
      </c>
      <c r="M58" s="91">
        <v>144</v>
      </c>
      <c r="N58" s="132">
        <v>39325</v>
      </c>
      <c r="O58" s="131">
        <v>0.18418560606060605</v>
      </c>
      <c r="P58" s="131">
        <v>1.5625E-2</v>
      </c>
      <c r="Q58" s="131">
        <v>0.11458333333333333</v>
      </c>
      <c r="R58" s="131">
        <v>3.125E-2</v>
      </c>
      <c r="S58" s="131">
        <v>0.12215909090909091</v>
      </c>
      <c r="T58" s="131">
        <v>0.16903409090909091</v>
      </c>
      <c r="U58" s="131">
        <v>1.5625E-2</v>
      </c>
      <c r="V58" s="131">
        <v>1.5625E-2</v>
      </c>
      <c r="W58" s="131">
        <v>0.23106060606060608</v>
      </c>
      <c r="X58" s="131">
        <v>0.10085227272727273</v>
      </c>
      <c r="Y58" s="131">
        <v>1</v>
      </c>
      <c r="Z58" s="83">
        <v>144</v>
      </c>
      <c r="AA58" s="10">
        <v>39325</v>
      </c>
      <c r="AB58" s="8">
        <v>1.3635379020213723E-2</v>
      </c>
      <c r="AC58" s="8">
        <v>8.0923067404956583E-3</v>
      </c>
      <c r="AD58" s="8">
        <v>6.1558665408134594E-3</v>
      </c>
      <c r="AE58" s="8">
        <v>1.4930409742636153E-2</v>
      </c>
      <c r="AF58" s="8">
        <v>1.8626149797251523E-2</v>
      </c>
      <c r="AG58" s="8">
        <v>-4.3208431945939152E-3</v>
      </c>
      <c r="AH58" s="8">
        <v>9.5082078980659457E-3</v>
      </c>
      <c r="AI58" s="8">
        <v>1.2312677681552975E-2</v>
      </c>
      <c r="AJ58" s="8">
        <v>-2.0600353148910733E-3</v>
      </c>
      <c r="AK58" s="8">
        <v>1.1770068297273228E-2</v>
      </c>
      <c r="AL58" s="124">
        <v>144</v>
      </c>
      <c r="AM58" s="125">
        <v>39325</v>
      </c>
      <c r="AN58" s="122">
        <v>6.4067980455449714E-3</v>
      </c>
      <c r="AO58" s="122">
        <v>1.225650461519745E-2</v>
      </c>
      <c r="AP58" s="122">
        <v>8.865018720881768E-3</v>
      </c>
      <c r="AQ58" s="123">
        <v>121.4262099455202</v>
      </c>
      <c r="AR58" s="123">
        <v>114.00801534561903</v>
      </c>
      <c r="AS58" s="123">
        <v>119.26221981670645</v>
      </c>
      <c r="AT58" s="123">
        <v>1.0650673075696711</v>
      </c>
      <c r="AU58" s="123">
        <v>1.0181448084073865</v>
      </c>
      <c r="AV58" s="123"/>
      <c r="AW58" s="123"/>
      <c r="AX58" s="123"/>
      <c r="AY58" s="82">
        <v>0.86875000000000002</v>
      </c>
      <c r="AZ58" s="202">
        <v>39325</v>
      </c>
      <c r="BA58" s="151">
        <v>121.4262099455202</v>
      </c>
      <c r="BB58" s="151">
        <v>114.00801534561903</v>
      </c>
      <c r="BC58" s="152">
        <v>6.4067980455451146E-3</v>
      </c>
      <c r="BD58" s="152">
        <v>1.225650461519745E-2</v>
      </c>
      <c r="BE58" s="204">
        <v>-7.1996722538585356E-3</v>
      </c>
      <c r="BF58" s="204">
        <v>0</v>
      </c>
      <c r="BG58" s="204">
        <v>2.9852147122117812E-3</v>
      </c>
      <c r="BH58" s="204">
        <v>8.8349212818641162E-3</v>
      </c>
      <c r="BI58" s="208">
        <v>39325</v>
      </c>
      <c r="BJ58" s="204">
        <v>6.4067980455451146E-3</v>
      </c>
      <c r="BK58" s="204">
        <v>1.225650461519745E-2</v>
      </c>
      <c r="BL58" s="204">
        <v>4.9405999999999999E-2</v>
      </c>
      <c r="BM58" s="204">
        <v>4.0267765829629099E-3</v>
      </c>
      <c r="BN58" s="204">
        <v>2.3800214625822047E-3</v>
      </c>
      <c r="BO58" s="204">
        <v>8.2297280322345401E-3</v>
      </c>
      <c r="BP58" s="204">
        <v>0</v>
      </c>
      <c r="BQ58" s="204">
        <v>0</v>
      </c>
      <c r="BR58" s="204">
        <v>0</v>
      </c>
      <c r="BS58" s="204">
        <v>0</v>
      </c>
      <c r="BT58" s="204">
        <v>1.0064067980455451</v>
      </c>
      <c r="BU58" s="204">
        <v>1.0122565046151974</v>
      </c>
      <c r="BV58" s="204">
        <v>1</v>
      </c>
      <c r="BW58" s="204">
        <v>1</v>
      </c>
      <c r="BX58" s="277">
        <v>39325</v>
      </c>
      <c r="BY58" s="217">
        <v>-0.71996722538585356</v>
      </c>
      <c r="BZ58" s="217">
        <v>0</v>
      </c>
      <c r="CA58" s="277">
        <v>39325</v>
      </c>
      <c r="CB58" s="204">
        <v>-5.8497065696523354E-3</v>
      </c>
      <c r="CC58" s="207">
        <v>2</v>
      </c>
      <c r="CD58" s="207">
        <v>7</v>
      </c>
      <c r="CG58" s="2">
        <v>42004</v>
      </c>
      <c r="CH58" s="3">
        <v>9.2613877763028327</v>
      </c>
      <c r="CI58" s="3">
        <v>5.9660442929398982</v>
      </c>
      <c r="CJ58" s="3">
        <v>3.2953434833629345</v>
      </c>
      <c r="CK58" s="1"/>
      <c r="CL58"/>
      <c r="CM58"/>
    </row>
    <row r="59" spans="1:91" x14ac:dyDescent="0.25">
      <c r="A59" s="118">
        <v>143</v>
      </c>
      <c r="B59" s="6">
        <v>39353</v>
      </c>
      <c r="C59" s="7">
        <v>0.1</v>
      </c>
      <c r="D59" s="7">
        <v>0.1</v>
      </c>
      <c r="E59" s="7">
        <v>0.1</v>
      </c>
      <c r="F59" s="7">
        <v>0.1</v>
      </c>
      <c r="G59" s="7">
        <v>0.1</v>
      </c>
      <c r="H59" s="7">
        <v>0.1</v>
      </c>
      <c r="I59" s="7">
        <v>0.1</v>
      </c>
      <c r="J59" s="7">
        <v>0.1</v>
      </c>
      <c r="K59" s="7">
        <v>0.1</v>
      </c>
      <c r="L59" s="7">
        <v>0.1</v>
      </c>
      <c r="M59" s="91">
        <v>143</v>
      </c>
      <c r="N59" s="132">
        <v>39353</v>
      </c>
      <c r="O59" s="131">
        <v>4.6640037593984968E-2</v>
      </c>
      <c r="P59" s="131">
        <v>1.3157894736842103E-2</v>
      </c>
      <c r="Q59" s="131">
        <v>2.8782894736842105E-2</v>
      </c>
      <c r="R59" s="131">
        <v>0.15158991228070173</v>
      </c>
      <c r="S59" s="131">
        <v>0.13968515037593984</v>
      </c>
      <c r="T59" s="131">
        <v>0.18656015037593987</v>
      </c>
      <c r="U59" s="131">
        <v>1.3157894736842103E-2</v>
      </c>
      <c r="V59" s="131">
        <v>9.6491228070175433E-2</v>
      </c>
      <c r="W59" s="131">
        <v>0.17684837092731828</v>
      </c>
      <c r="X59" s="131">
        <v>0.14708646616541354</v>
      </c>
      <c r="Y59" s="131">
        <v>1</v>
      </c>
      <c r="Z59" s="83">
        <v>143</v>
      </c>
      <c r="AA59" s="10">
        <v>39353</v>
      </c>
      <c r="AB59" s="8">
        <v>2.6172828397575065E-2</v>
      </c>
      <c r="AC59" s="8">
        <v>7.7020798684201974E-3</v>
      </c>
      <c r="AD59" s="8">
        <v>4.3643186360484698E-3</v>
      </c>
      <c r="AE59" s="8">
        <v>6.0365146331911035E-3</v>
      </c>
      <c r="AF59" s="8">
        <v>2.8103937845029847E-3</v>
      </c>
      <c r="AG59" s="8">
        <v>1.4796504125945464E-2</v>
      </c>
      <c r="AH59" s="8">
        <v>2.3140103922981936E-2</v>
      </c>
      <c r="AI59" s="8">
        <v>2.2443580979919941E-2</v>
      </c>
      <c r="AJ59" s="8">
        <v>3.5564730168091918E-2</v>
      </c>
      <c r="AK59" s="8">
        <v>7.6803464512003039E-3</v>
      </c>
      <c r="AL59" s="124">
        <v>143</v>
      </c>
      <c r="AM59" s="125">
        <v>39353</v>
      </c>
      <c r="AN59" s="122">
        <v>1.8178584869944836E-2</v>
      </c>
      <c r="AO59" s="122">
        <v>7.5863415806631807E-3</v>
      </c>
      <c r="AP59" s="122">
        <v>1.5071140096787741E-2</v>
      </c>
      <c r="AQ59" s="123">
        <v>123.63356660845058</v>
      </c>
      <c r="AR59" s="123">
        <v>114.87291909296438</v>
      </c>
      <c r="AS59" s="123">
        <v>121.05963743981792</v>
      </c>
      <c r="AT59" s="123">
        <v>1.0762638190503053</v>
      </c>
      <c r="AU59" s="123">
        <v>1.021261662624029</v>
      </c>
      <c r="AV59" s="123"/>
      <c r="AW59" s="123"/>
      <c r="AX59" s="123"/>
      <c r="AY59" s="82">
        <v>0.86875000000000002</v>
      </c>
      <c r="AZ59" s="202">
        <v>39353</v>
      </c>
      <c r="BA59" s="151">
        <v>123.63356660845058</v>
      </c>
      <c r="BB59" s="151">
        <v>114.87291909296438</v>
      </c>
      <c r="BC59" s="152">
        <v>1.8178584869944947E-2</v>
      </c>
      <c r="BD59" s="152">
        <v>7.5863415806631807E-3</v>
      </c>
      <c r="BE59" s="204">
        <v>0</v>
      </c>
      <c r="BF59" s="204">
        <v>0</v>
      </c>
      <c r="BG59" s="204">
        <v>1.5015584869944948E-2</v>
      </c>
      <c r="BH59" s="204">
        <v>4.4233415806631815E-3</v>
      </c>
      <c r="BI59" s="208">
        <v>39353</v>
      </c>
      <c r="BJ59" s="204">
        <v>1.8178584869944947E-2</v>
      </c>
      <c r="BK59" s="204">
        <v>7.5863415806631807E-3</v>
      </c>
      <c r="BL59" s="204">
        <v>4.1058999999999998E-2</v>
      </c>
      <c r="BM59" s="204">
        <v>3.3588336405585562E-3</v>
      </c>
      <c r="BN59" s="204">
        <v>1.4819751229386391E-2</v>
      </c>
      <c r="BO59" s="204">
        <v>4.2275079401046245E-3</v>
      </c>
      <c r="BP59" s="204">
        <v>0</v>
      </c>
      <c r="BQ59" s="204">
        <v>0</v>
      </c>
      <c r="BR59" s="204">
        <v>0</v>
      </c>
      <c r="BS59" s="204">
        <v>0</v>
      </c>
      <c r="BT59" s="204">
        <v>1.0181785848699449</v>
      </c>
      <c r="BU59" s="204">
        <v>1.0075863415806632</v>
      </c>
      <c r="BV59" s="204">
        <v>1</v>
      </c>
      <c r="BW59" s="204">
        <v>1</v>
      </c>
      <c r="BX59" s="277">
        <v>39353</v>
      </c>
      <c r="BY59" s="217">
        <v>0</v>
      </c>
      <c r="BZ59" s="217">
        <v>0</v>
      </c>
      <c r="CA59" s="277">
        <v>39353</v>
      </c>
      <c r="CB59" s="204">
        <v>1.0592243289281766E-2</v>
      </c>
      <c r="CC59" s="207">
        <v>6</v>
      </c>
      <c r="CD59" s="207">
        <v>8</v>
      </c>
      <c r="CG59" s="2">
        <v>42369</v>
      </c>
      <c r="CH59" s="3">
        <v>0.16492782687169694</v>
      </c>
      <c r="CI59" s="3">
        <v>0.54990678218362898</v>
      </c>
      <c r="CJ59" s="3">
        <v>-0.38497895531193205</v>
      </c>
      <c r="CK59" s="1"/>
      <c r="CL59"/>
      <c r="CM59"/>
    </row>
    <row r="60" spans="1:91" x14ac:dyDescent="0.25">
      <c r="A60" s="118">
        <v>142</v>
      </c>
      <c r="B60" s="6">
        <v>39386</v>
      </c>
      <c r="C60" s="7">
        <v>0.1</v>
      </c>
      <c r="D60" s="7">
        <v>0.1</v>
      </c>
      <c r="E60" s="7">
        <v>0.1</v>
      </c>
      <c r="F60" s="7">
        <v>0.1</v>
      </c>
      <c r="G60" s="7">
        <v>0.1</v>
      </c>
      <c r="H60" s="7">
        <v>0.1</v>
      </c>
      <c r="I60" s="7">
        <v>0.1</v>
      </c>
      <c r="J60" s="7">
        <v>0.1</v>
      </c>
      <c r="K60" s="7">
        <v>0.1</v>
      </c>
      <c r="L60" s="7">
        <v>0.1</v>
      </c>
      <c r="M60" s="91">
        <v>142</v>
      </c>
      <c r="N60" s="132">
        <v>39386</v>
      </c>
      <c r="O60" s="131">
        <v>4.6640037593984968E-2</v>
      </c>
      <c r="P60" s="131">
        <v>1.3157894736842103E-2</v>
      </c>
      <c r="Q60" s="131">
        <v>2.8782894736842105E-2</v>
      </c>
      <c r="R60" s="131">
        <v>0.15158991228070173</v>
      </c>
      <c r="S60" s="131">
        <v>0.13968515037593984</v>
      </c>
      <c r="T60" s="131">
        <v>0.18656015037593987</v>
      </c>
      <c r="U60" s="131">
        <v>1.3157894736842103E-2</v>
      </c>
      <c r="V60" s="131">
        <v>9.6491228070175433E-2</v>
      </c>
      <c r="W60" s="131">
        <v>0.17684837092731828</v>
      </c>
      <c r="X60" s="131">
        <v>0.14708646616541354</v>
      </c>
      <c r="Y60" s="131">
        <v>1</v>
      </c>
      <c r="Z60" s="83">
        <v>142</v>
      </c>
      <c r="AA60" s="10">
        <v>39386</v>
      </c>
      <c r="AB60" s="8">
        <v>5.9954403963347058E-3</v>
      </c>
      <c r="AC60" s="8">
        <v>1.200989049805723E-2</v>
      </c>
      <c r="AD60" s="8">
        <v>3.2488628979856493E-3</v>
      </c>
      <c r="AE60" s="8">
        <v>6.3014101057581318E-3</v>
      </c>
      <c r="AF60" s="8">
        <v>1.4120861913564209E-2</v>
      </c>
      <c r="AG60" s="8">
        <v>4.4567762656153587E-3</v>
      </c>
      <c r="AH60" s="8">
        <v>2.0630074182675706E-2</v>
      </c>
      <c r="AI60" s="8">
        <v>1.6299287191395395E-2</v>
      </c>
      <c r="AJ60" s="8">
        <v>2.1357785624786407E-2</v>
      </c>
      <c r="AK60" s="8">
        <v>1.0102321154303651E-2</v>
      </c>
      <c r="AL60" s="124">
        <v>142</v>
      </c>
      <c r="AM60" s="125">
        <v>39386</v>
      </c>
      <c r="AN60" s="122">
        <v>1.1397516789863069E-2</v>
      </c>
      <c r="AO60" s="122">
        <v>8.9828840648855657E-3</v>
      </c>
      <c r="AP60" s="122">
        <v>1.1452271023047645E-2</v>
      </c>
      <c r="AQ60" s="123">
        <v>125.04268225966105</v>
      </c>
      <c r="AR60" s="123">
        <v>115.90480920737146</v>
      </c>
      <c r="AS60" s="123">
        <v>122.4460452177306</v>
      </c>
      <c r="AT60" s="123">
        <v>1.0788394641670178</v>
      </c>
      <c r="AU60" s="123">
        <v>1.0212063773665632</v>
      </c>
      <c r="AV60" s="123"/>
      <c r="AW60" s="123"/>
      <c r="AX60" s="123"/>
      <c r="AY60" s="82">
        <v>0.86875000000000002</v>
      </c>
      <c r="AZ60" s="202">
        <v>39386</v>
      </c>
      <c r="BA60" s="151">
        <v>125.04268225966105</v>
      </c>
      <c r="BB60" s="151">
        <v>115.90480920737146</v>
      </c>
      <c r="BC60" s="152">
        <v>1.1397516789863005E-2</v>
      </c>
      <c r="BD60" s="152">
        <v>8.9828840648855657E-3</v>
      </c>
      <c r="BE60" s="204">
        <v>0</v>
      </c>
      <c r="BF60" s="204">
        <v>0</v>
      </c>
      <c r="BG60" s="204">
        <v>8.1381834565296719E-3</v>
      </c>
      <c r="BH60" s="204">
        <v>5.723550731552232E-3</v>
      </c>
      <c r="BI60" s="208">
        <v>39386</v>
      </c>
      <c r="BJ60" s="204">
        <v>1.1397516789863005E-2</v>
      </c>
      <c r="BK60" s="204">
        <v>8.9828840648855657E-3</v>
      </c>
      <c r="BL60" s="204">
        <v>3.7955999999999997E-2</v>
      </c>
      <c r="BM60" s="204">
        <v>3.109273346899144E-3</v>
      </c>
      <c r="BN60" s="204">
        <v>8.2882434429638607E-3</v>
      </c>
      <c r="BO60" s="204">
        <v>5.8736107179864216E-3</v>
      </c>
      <c r="BP60" s="204">
        <v>0</v>
      </c>
      <c r="BQ60" s="204">
        <v>0</v>
      </c>
      <c r="BR60" s="204">
        <v>0</v>
      </c>
      <c r="BS60" s="204">
        <v>0</v>
      </c>
      <c r="BT60" s="204">
        <v>1.011397516789863</v>
      </c>
      <c r="BU60" s="204">
        <v>1.0089828840648856</v>
      </c>
      <c r="BV60" s="204">
        <v>1</v>
      </c>
      <c r="BW60" s="204">
        <v>1</v>
      </c>
      <c r="BX60" s="277">
        <v>39386</v>
      </c>
      <c r="BY60" s="217">
        <v>0</v>
      </c>
      <c r="BZ60" s="217">
        <v>0</v>
      </c>
      <c r="CA60" s="277">
        <v>39386</v>
      </c>
      <c r="CB60" s="204">
        <v>2.4146327249774391E-3</v>
      </c>
      <c r="CC60" s="207">
        <v>4</v>
      </c>
      <c r="CD60" s="207">
        <v>8</v>
      </c>
      <c r="CG60" s="2">
        <v>42734</v>
      </c>
      <c r="CH60" s="3">
        <v>5.5916825175666762</v>
      </c>
      <c r="CI60" s="3">
        <v>2.647242131505112</v>
      </c>
      <c r="CJ60" s="3">
        <v>2.9444403860615642</v>
      </c>
      <c r="CK60" s="1"/>
      <c r="CL60"/>
      <c r="CM60"/>
    </row>
    <row r="61" spans="1:91" x14ac:dyDescent="0.25">
      <c r="A61" s="118">
        <v>141</v>
      </c>
      <c r="B61" s="6">
        <v>39416</v>
      </c>
      <c r="C61" s="7">
        <v>0.1</v>
      </c>
      <c r="D61" s="7">
        <v>0.1</v>
      </c>
      <c r="E61" s="7">
        <v>0.1</v>
      </c>
      <c r="F61" s="7">
        <v>0.1</v>
      </c>
      <c r="G61" s="7">
        <v>0.1</v>
      </c>
      <c r="H61" s="7">
        <v>0.1</v>
      </c>
      <c r="I61" s="7">
        <v>0.1</v>
      </c>
      <c r="J61" s="7">
        <v>0.1</v>
      </c>
      <c r="K61" s="7">
        <v>0.1</v>
      </c>
      <c r="L61" s="7">
        <v>0.1</v>
      </c>
      <c r="M61" s="91">
        <v>141</v>
      </c>
      <c r="N61" s="132">
        <v>39416</v>
      </c>
      <c r="O61" s="131">
        <v>4.6640037593984968E-2</v>
      </c>
      <c r="P61" s="131">
        <v>1.3157894736842103E-2</v>
      </c>
      <c r="Q61" s="131">
        <v>2.8782894736842105E-2</v>
      </c>
      <c r="R61" s="131">
        <v>0.15158991228070173</v>
      </c>
      <c r="S61" s="131">
        <v>0.13968515037593984</v>
      </c>
      <c r="T61" s="131">
        <v>0.18656015037593987</v>
      </c>
      <c r="U61" s="131">
        <v>1.3157894736842103E-2</v>
      </c>
      <c r="V61" s="131">
        <v>9.6491228070175433E-2</v>
      </c>
      <c r="W61" s="131">
        <v>0.17684837092731828</v>
      </c>
      <c r="X61" s="131">
        <v>0.14708646616541354</v>
      </c>
      <c r="Y61" s="131">
        <v>1</v>
      </c>
      <c r="Z61" s="83">
        <v>141</v>
      </c>
      <c r="AA61" s="10">
        <v>39416</v>
      </c>
      <c r="AB61" s="8">
        <v>-2.1692470283168008E-2</v>
      </c>
      <c r="AC61" s="8">
        <v>5.9878437744478319E-3</v>
      </c>
      <c r="AD61" s="8">
        <v>5.7885362694301001E-3</v>
      </c>
      <c r="AE61" s="8">
        <v>2.6821293552671932E-2</v>
      </c>
      <c r="AF61" s="8">
        <v>4.5978970249876294E-2</v>
      </c>
      <c r="AG61" s="8">
        <v>6.3811388736167984E-3</v>
      </c>
      <c r="AH61" s="8">
        <v>-6.6014569339639673E-3</v>
      </c>
      <c r="AI61" s="8">
        <v>1.9110524799121453E-2</v>
      </c>
      <c r="AJ61" s="8">
        <v>-3.356939720069152E-2</v>
      </c>
      <c r="AK61" s="8">
        <v>1.7432646592709933E-2</v>
      </c>
      <c r="AL61" s="124">
        <v>141</v>
      </c>
      <c r="AM61" s="125">
        <v>39416</v>
      </c>
      <c r="AN61" s="122">
        <v>9.297093663679654E-3</v>
      </c>
      <c r="AO61" s="122">
        <v>1.7983139882821408E-2</v>
      </c>
      <c r="AP61" s="122">
        <v>6.5637629694050865E-3</v>
      </c>
      <c r="AQ61" s="123">
        <v>126.20521578858686</v>
      </c>
      <c r="AR61" s="123">
        <v>117.98914160443934</v>
      </c>
      <c r="AS61" s="123">
        <v>123.24975203508085</v>
      </c>
      <c r="AT61" s="123">
        <v>1.0696341550792194</v>
      </c>
      <c r="AU61" s="123">
        <v>1.0239794701790945</v>
      </c>
      <c r="AV61" s="127"/>
      <c r="AW61" s="127"/>
      <c r="AX61" s="127"/>
      <c r="AY61" s="82">
        <v>0.86875000000000002</v>
      </c>
      <c r="AZ61" s="202">
        <v>39416</v>
      </c>
      <c r="BA61" s="151">
        <v>126.20521578858686</v>
      </c>
      <c r="BB61" s="151">
        <v>117.98914160443934</v>
      </c>
      <c r="BC61" s="152">
        <v>9.2970936636795898E-3</v>
      </c>
      <c r="BD61" s="152">
        <v>1.7983139882821408E-2</v>
      </c>
      <c r="BE61" s="204">
        <v>0</v>
      </c>
      <c r="BF61" s="204">
        <v>0</v>
      </c>
      <c r="BG61" s="204">
        <v>6.6766769970129231E-3</v>
      </c>
      <c r="BH61" s="204">
        <v>1.5362723216154742E-2</v>
      </c>
      <c r="BI61" s="208">
        <v>39416</v>
      </c>
      <c r="BJ61" s="204">
        <v>9.2970936636795898E-3</v>
      </c>
      <c r="BK61" s="204">
        <v>1.7983139882821408E-2</v>
      </c>
      <c r="BL61" s="204">
        <v>3.9112000000000001E-2</v>
      </c>
      <c r="BM61" s="204">
        <v>3.2023250446748808E-3</v>
      </c>
      <c r="BN61" s="204">
        <v>6.094768619004709E-3</v>
      </c>
      <c r="BO61" s="204">
        <v>1.4780814838146528E-2</v>
      </c>
      <c r="BP61" s="204">
        <v>0</v>
      </c>
      <c r="BQ61" s="204">
        <v>0</v>
      </c>
      <c r="BR61" s="204">
        <v>0</v>
      </c>
      <c r="BS61" s="204">
        <v>0</v>
      </c>
      <c r="BT61" s="204">
        <v>1.0092970936636796</v>
      </c>
      <c r="BU61" s="204">
        <v>1.0179831398828214</v>
      </c>
      <c r="BV61" s="204">
        <v>1</v>
      </c>
      <c r="BW61" s="204">
        <v>1</v>
      </c>
      <c r="BX61" s="277">
        <v>39416</v>
      </c>
      <c r="BY61" s="217">
        <v>0</v>
      </c>
      <c r="BZ61" s="217">
        <v>0</v>
      </c>
      <c r="CA61" s="277">
        <v>39416</v>
      </c>
      <c r="CB61" s="204">
        <v>-8.6860462191418186E-3</v>
      </c>
      <c r="CC61" s="207">
        <v>2</v>
      </c>
      <c r="CD61" s="207">
        <v>7</v>
      </c>
      <c r="CG61" s="2">
        <v>43098</v>
      </c>
      <c r="CH61" s="3">
        <v>8.5099382116959443</v>
      </c>
      <c r="CI61" s="3">
        <v>3.5418469213760462</v>
      </c>
      <c r="CJ61" s="3">
        <v>4.9680912903198982</v>
      </c>
      <c r="CK61" s="1"/>
      <c r="CL61"/>
      <c r="CM61"/>
    </row>
    <row r="62" spans="1:91" x14ac:dyDescent="0.25">
      <c r="A62" s="118">
        <v>140</v>
      </c>
      <c r="B62" s="6">
        <v>39447</v>
      </c>
      <c r="C62" s="7">
        <v>0.1</v>
      </c>
      <c r="D62" s="7">
        <v>0.1</v>
      </c>
      <c r="E62" s="7">
        <v>0.1</v>
      </c>
      <c r="F62" s="7">
        <v>0.1</v>
      </c>
      <c r="G62" s="7">
        <v>0.1</v>
      </c>
      <c r="H62" s="7">
        <v>0.1</v>
      </c>
      <c r="I62" s="7">
        <v>0.1</v>
      </c>
      <c r="J62" s="7">
        <v>0.1</v>
      </c>
      <c r="K62" s="7">
        <v>0.1</v>
      </c>
      <c r="L62" s="7">
        <v>0.1</v>
      </c>
      <c r="M62" s="91">
        <v>140</v>
      </c>
      <c r="N62" s="132">
        <v>39447</v>
      </c>
      <c r="O62" s="131">
        <v>9.7744360902255648E-2</v>
      </c>
      <c r="P62" s="131">
        <v>1.3157894736842103E-2</v>
      </c>
      <c r="Q62" s="131">
        <v>6.5789473684210509E-2</v>
      </c>
      <c r="R62" s="131">
        <v>0.18859649122807015</v>
      </c>
      <c r="S62" s="131">
        <v>0.206453634085213</v>
      </c>
      <c r="T62" s="131">
        <v>8.3646616541353372E-2</v>
      </c>
      <c r="U62" s="131">
        <v>1.3157894736842103E-2</v>
      </c>
      <c r="V62" s="131">
        <v>9.6491228070175433E-2</v>
      </c>
      <c r="W62" s="131">
        <v>9.7744360902255648E-2</v>
      </c>
      <c r="X62" s="131">
        <v>0.13721804511278193</v>
      </c>
      <c r="Y62" s="131">
        <v>1</v>
      </c>
      <c r="Z62" s="83">
        <v>140</v>
      </c>
      <c r="AA62" s="10">
        <v>39447</v>
      </c>
      <c r="AB62" s="8">
        <v>2.917854597291436E-3</v>
      </c>
      <c r="AC62" s="8">
        <v>1.5792779589027806E-3</v>
      </c>
      <c r="AD62" s="8">
        <v>2.5355173662815478E-3</v>
      </c>
      <c r="AE62" s="8">
        <v>2.0754408534893187E-3</v>
      </c>
      <c r="AF62" s="8">
        <v>-4.0078518828425835E-3</v>
      </c>
      <c r="AG62" s="8">
        <v>2.7724610788861792E-3</v>
      </c>
      <c r="AH62" s="8">
        <v>6.335176805704501E-3</v>
      </c>
      <c r="AI62" s="8">
        <v>-2.9812829750922587E-3</v>
      </c>
      <c r="AJ62" s="8">
        <v>-1.390571807743346E-2</v>
      </c>
      <c r="AK62" s="8">
        <v>2.8346103112457666E-3</v>
      </c>
      <c r="AL62" s="124">
        <v>140</v>
      </c>
      <c r="AM62" s="125">
        <v>39447</v>
      </c>
      <c r="AN62" s="122">
        <v>-1.7447232303887542E-3</v>
      </c>
      <c r="AO62" s="122">
        <v>2.8087645065066891E-3</v>
      </c>
      <c r="AP62" s="122">
        <v>1.554860364332255E-5</v>
      </c>
      <c r="AQ62" s="123">
        <v>125.98502261680429</v>
      </c>
      <c r="AR62" s="123">
        <v>118.32054531753109</v>
      </c>
      <c r="AS62" s="123">
        <v>123.25166839662438</v>
      </c>
      <c r="AT62" s="123">
        <v>1.0647772310269905</v>
      </c>
      <c r="AU62" s="123">
        <v>1.022177015984757</v>
      </c>
      <c r="AV62" s="127">
        <v>6.8783831467138068</v>
      </c>
      <c r="AW62" s="127">
        <v>6.9667340192458349</v>
      </c>
      <c r="AX62" s="127">
        <v>-8.8350872532028113E-2</v>
      </c>
      <c r="AY62" s="82">
        <v>0.92105263157894735</v>
      </c>
      <c r="AZ62" s="202">
        <v>39447</v>
      </c>
      <c r="BA62" s="151">
        <v>125.98502261680429</v>
      </c>
      <c r="BB62" s="151">
        <v>118.32054531753109</v>
      </c>
      <c r="BC62" s="152">
        <v>-1.7447232303887672E-3</v>
      </c>
      <c r="BD62" s="152">
        <v>2.8087645065066891E-3</v>
      </c>
      <c r="BE62" s="204">
        <v>-1.7447232303887672E-3</v>
      </c>
      <c r="BF62" s="204">
        <v>0</v>
      </c>
      <c r="BG62" s="204">
        <v>-4.4420565637221E-3</v>
      </c>
      <c r="BH62" s="204">
        <v>1.1143117317335581E-4</v>
      </c>
      <c r="BI62" s="208">
        <v>39447</v>
      </c>
      <c r="BJ62" s="204">
        <v>-1.7447232303887672E-3</v>
      </c>
      <c r="BK62" s="204">
        <v>2.8087645065066891E-3</v>
      </c>
      <c r="BL62" s="204">
        <v>3.1445000000000001E-2</v>
      </c>
      <c r="BM62" s="204">
        <v>2.5833921966540441E-3</v>
      </c>
      <c r="BN62" s="204">
        <v>-4.3281154270428113E-3</v>
      </c>
      <c r="BO62" s="204">
        <v>2.25372309852645E-4</v>
      </c>
      <c r="BP62" s="204">
        <v>-7.694694970952297E-3</v>
      </c>
      <c r="BQ62" s="204">
        <v>-5.6856583279676822E-4</v>
      </c>
      <c r="BR62" s="204">
        <v>5.9208330695998573E-5</v>
      </c>
      <c r="BS62" s="204">
        <v>3.2326710622388261E-7</v>
      </c>
      <c r="BT62" s="204">
        <v>0.99825527676961123</v>
      </c>
      <c r="BU62" s="204">
        <v>1.0028087645065067</v>
      </c>
      <c r="BV62" s="204">
        <v>1</v>
      </c>
      <c r="BW62" s="204">
        <v>1</v>
      </c>
      <c r="BX62" s="277">
        <v>39447</v>
      </c>
      <c r="BY62" s="217">
        <v>-0.17447232303887672</v>
      </c>
      <c r="BZ62" s="217">
        <v>0</v>
      </c>
      <c r="CA62" s="277">
        <v>39447</v>
      </c>
      <c r="CB62" s="204">
        <v>-4.5534877368954563E-3</v>
      </c>
      <c r="CC62" s="207">
        <v>3</v>
      </c>
      <c r="CD62" s="207">
        <v>7</v>
      </c>
      <c r="CG62" s="2">
        <v>43465</v>
      </c>
      <c r="CH62" s="3">
        <v>-0.23189650443443677</v>
      </c>
      <c r="CI62" s="3">
        <v>1.1239414182195873E-2</v>
      </c>
      <c r="CJ62" s="3">
        <v>-0.24313591861663264</v>
      </c>
      <c r="CK62" s="1"/>
      <c r="CL62"/>
      <c r="CM62"/>
    </row>
    <row r="63" spans="1:91" x14ac:dyDescent="0.25">
      <c r="A63" s="118">
        <v>139</v>
      </c>
      <c r="B63" s="6">
        <v>39478</v>
      </c>
      <c r="C63" s="7">
        <v>0.1</v>
      </c>
      <c r="D63" s="7">
        <v>0.1</v>
      </c>
      <c r="E63" s="7">
        <v>0.1</v>
      </c>
      <c r="F63" s="7">
        <v>0.1</v>
      </c>
      <c r="G63" s="7">
        <v>0.1</v>
      </c>
      <c r="H63" s="7">
        <v>0.1</v>
      </c>
      <c r="I63" s="7">
        <v>0.1</v>
      </c>
      <c r="J63" s="7">
        <v>0.1</v>
      </c>
      <c r="K63" s="7">
        <v>0.1</v>
      </c>
      <c r="L63" s="7">
        <v>0.1</v>
      </c>
      <c r="M63" s="91">
        <v>139</v>
      </c>
      <c r="N63" s="132">
        <v>39478</v>
      </c>
      <c r="O63" s="131">
        <v>9.7744360902255648E-2</v>
      </c>
      <c r="P63" s="131">
        <v>1.3157894736842103E-2</v>
      </c>
      <c r="Q63" s="131">
        <v>6.5789473684210509E-2</v>
      </c>
      <c r="R63" s="131">
        <v>0.18859649122807015</v>
      </c>
      <c r="S63" s="131">
        <v>0.206453634085213</v>
      </c>
      <c r="T63" s="131">
        <v>8.3646616541353372E-2</v>
      </c>
      <c r="U63" s="131">
        <v>1.3157894736842103E-2</v>
      </c>
      <c r="V63" s="131">
        <v>9.6491228070175433E-2</v>
      </c>
      <c r="W63" s="131">
        <v>9.7744360902255648E-2</v>
      </c>
      <c r="X63" s="131">
        <v>0.13721804511278193</v>
      </c>
      <c r="Y63" s="131">
        <v>1</v>
      </c>
      <c r="Z63" s="83">
        <v>139</v>
      </c>
      <c r="AA63" s="10">
        <v>39478</v>
      </c>
      <c r="AB63" s="8">
        <v>-1.3347547027339091E-2</v>
      </c>
      <c r="AC63" s="8">
        <v>1.0177448351241347E-2</v>
      </c>
      <c r="AD63" s="8">
        <v>6.7844239261340977E-3</v>
      </c>
      <c r="AE63" s="8">
        <v>2.512324006099953E-2</v>
      </c>
      <c r="AF63" s="8">
        <v>2.6392735545043067E-2</v>
      </c>
      <c r="AG63" s="8">
        <v>1.2611723354053694E-2</v>
      </c>
      <c r="AH63" s="8">
        <v>5.9292330562021878E-3</v>
      </c>
      <c r="AI63" s="8">
        <v>2.7778826626435604E-2</v>
      </c>
      <c r="AJ63" s="8">
        <v>-2.3522527794031634E-2</v>
      </c>
      <c r="AK63" s="8">
        <v>1.8456845404679401E-2</v>
      </c>
      <c r="AL63" s="124">
        <v>139</v>
      </c>
      <c r="AM63" s="125">
        <v>39478</v>
      </c>
      <c r="AN63" s="122">
        <v>1.3509416216780165E-2</v>
      </c>
      <c r="AO63" s="122">
        <v>1.6798147209958758E-2</v>
      </c>
      <c r="AP63" s="122">
        <v>9.6384401503418222E-3</v>
      </c>
      <c r="AQ63" s="123">
        <v>127.68700672441516</v>
      </c>
      <c r="AR63" s="123">
        <v>120.30811125573757</v>
      </c>
      <c r="AS63" s="123">
        <v>124.43962222589502</v>
      </c>
      <c r="AT63" s="123">
        <v>1.0613333165291936</v>
      </c>
      <c r="AU63" s="123">
        <v>1.0260960652277227</v>
      </c>
      <c r="AV63" s="123"/>
      <c r="AW63" s="123"/>
      <c r="AX63" s="123"/>
      <c r="AY63" s="82">
        <v>0.92105263157894735</v>
      </c>
      <c r="AZ63" s="202">
        <v>39478</v>
      </c>
      <c r="BA63" s="151">
        <v>127.68700672441516</v>
      </c>
      <c r="BB63" s="151">
        <v>120.30811125573757</v>
      </c>
      <c r="BC63" s="152">
        <v>1.3509416216780146E-2</v>
      </c>
      <c r="BD63" s="152">
        <v>1.6798147209958758E-2</v>
      </c>
      <c r="BE63" s="204">
        <v>0</v>
      </c>
      <c r="BF63" s="204">
        <v>0</v>
      </c>
      <c r="BG63" s="204">
        <v>1.1891999550113479E-2</v>
      </c>
      <c r="BH63" s="204">
        <v>1.5180730543292092E-2</v>
      </c>
      <c r="BI63" s="208">
        <v>39478</v>
      </c>
      <c r="BJ63" s="204">
        <v>1.3509416216780146E-2</v>
      </c>
      <c r="BK63" s="204">
        <v>1.6798147209958758E-2</v>
      </c>
      <c r="BL63" s="204">
        <v>3.2368000000000001E-2</v>
      </c>
      <c r="BM63" s="204">
        <v>2.658125955792956E-3</v>
      </c>
      <c r="BN63" s="204">
        <v>1.085129026098719E-2</v>
      </c>
      <c r="BO63" s="204">
        <v>1.4140021254165802E-2</v>
      </c>
      <c r="BP63" s="204">
        <v>0</v>
      </c>
      <c r="BQ63" s="204">
        <v>0</v>
      </c>
      <c r="BR63" s="204">
        <v>0</v>
      </c>
      <c r="BS63" s="204">
        <v>0</v>
      </c>
      <c r="BT63" s="204">
        <v>1.0135094162167801</v>
      </c>
      <c r="BU63" s="204">
        <v>1.0167981472099588</v>
      </c>
      <c r="BV63" s="204">
        <v>1</v>
      </c>
      <c r="BW63" s="204">
        <v>1</v>
      </c>
      <c r="BX63" s="277">
        <v>39478</v>
      </c>
      <c r="BY63" s="217">
        <v>0</v>
      </c>
      <c r="BZ63" s="217">
        <v>0</v>
      </c>
      <c r="CA63" s="277">
        <v>39478</v>
      </c>
      <c r="CB63" s="204">
        <v>-3.2887309931786124E-3</v>
      </c>
      <c r="CC63" s="207">
        <v>3</v>
      </c>
      <c r="CD63" s="207">
        <v>7</v>
      </c>
      <c r="CG63" s="2">
        <v>43677</v>
      </c>
      <c r="CH63" s="3">
        <v>8.8584524285980404</v>
      </c>
      <c r="CI63" s="3">
        <v>6.3466236685234323</v>
      </c>
      <c r="CJ63" s="3">
        <v>2.5118287600746081</v>
      </c>
      <c r="CK63" s="1"/>
      <c r="CL63"/>
      <c r="CM63"/>
    </row>
    <row r="64" spans="1:91" x14ac:dyDescent="0.25">
      <c r="A64" s="118">
        <v>138</v>
      </c>
      <c r="B64" s="6">
        <v>39507</v>
      </c>
      <c r="C64" s="7">
        <v>0.1</v>
      </c>
      <c r="D64" s="7">
        <v>0.1</v>
      </c>
      <c r="E64" s="7">
        <v>0.1</v>
      </c>
      <c r="F64" s="7">
        <v>0.1</v>
      </c>
      <c r="G64" s="7">
        <v>0.1</v>
      </c>
      <c r="H64" s="7">
        <v>0.1</v>
      </c>
      <c r="I64" s="7">
        <v>0.1</v>
      </c>
      <c r="J64" s="7">
        <v>0.1</v>
      </c>
      <c r="K64" s="7">
        <v>0.1</v>
      </c>
      <c r="L64" s="7">
        <v>0.1</v>
      </c>
      <c r="M64" s="91">
        <v>138</v>
      </c>
      <c r="N64" s="132">
        <v>39507</v>
      </c>
      <c r="O64" s="131">
        <v>9.7744360902255648E-2</v>
      </c>
      <c r="P64" s="131">
        <v>1.3157894736842103E-2</v>
      </c>
      <c r="Q64" s="131">
        <v>6.5789473684210509E-2</v>
      </c>
      <c r="R64" s="131">
        <v>0.18859649122807015</v>
      </c>
      <c r="S64" s="131">
        <v>0.206453634085213</v>
      </c>
      <c r="T64" s="131">
        <v>8.3646616541353372E-2</v>
      </c>
      <c r="U64" s="131">
        <v>1.3157894736842103E-2</v>
      </c>
      <c r="V64" s="131">
        <v>9.6491228070175433E-2</v>
      </c>
      <c r="W64" s="131">
        <v>9.7744360902255648E-2</v>
      </c>
      <c r="X64" s="131">
        <v>0.13721804511278193</v>
      </c>
      <c r="Y64" s="131">
        <v>1</v>
      </c>
      <c r="Z64" s="83">
        <v>138</v>
      </c>
      <c r="AA64" s="10">
        <v>39507</v>
      </c>
      <c r="AB64" s="8">
        <v>-1.3640660874262855E-2</v>
      </c>
      <c r="AC64" s="8">
        <v>1.1115512643895542E-3</v>
      </c>
      <c r="AD64" s="8">
        <v>2.4721878862794533E-3</v>
      </c>
      <c r="AE64" s="8">
        <v>1.3277795844375051E-2</v>
      </c>
      <c r="AF64" s="8">
        <v>4.2686555126321135E-3</v>
      </c>
      <c r="AG64" s="8">
        <v>-4.57840752953389E-2</v>
      </c>
      <c r="AH64" s="8">
        <v>-1.7605677835568212E-3</v>
      </c>
      <c r="AI64" s="8">
        <v>1.67274975589633E-2</v>
      </c>
      <c r="AJ64" s="8">
        <v>-5.2133269415148842E-3</v>
      </c>
      <c r="AK64" s="8">
        <v>1.6487366555373306E-4</v>
      </c>
      <c r="AL64" s="124">
        <v>138</v>
      </c>
      <c r="AM64" s="125">
        <v>39507</v>
      </c>
      <c r="AN64" s="122">
        <v>-4.9634415578098578E-4</v>
      </c>
      <c r="AO64" s="122">
        <v>1.3879892662163051E-3</v>
      </c>
      <c r="AP64" s="122">
        <v>-2.8376069162480253E-3</v>
      </c>
      <c r="AQ64" s="123">
        <v>127.62363002485833</v>
      </c>
      <c r="AR64" s="123">
        <v>120.4750976227993</v>
      </c>
      <c r="AS64" s="123">
        <v>124.08651149321153</v>
      </c>
      <c r="AT64" s="123">
        <v>1.0593361826893113</v>
      </c>
      <c r="AU64" s="123">
        <v>1.0285052620875743</v>
      </c>
      <c r="AV64" s="123"/>
      <c r="AW64" s="123"/>
      <c r="AX64" s="123"/>
      <c r="AY64" s="82">
        <v>0.92105263157894735</v>
      </c>
      <c r="AZ64" s="202">
        <v>39507</v>
      </c>
      <c r="BA64" s="151">
        <v>127.62363002485833</v>
      </c>
      <c r="BB64" s="151">
        <v>120.4750976227993</v>
      </c>
      <c r="BC64" s="152">
        <v>-4.9634415578092561E-4</v>
      </c>
      <c r="BD64" s="152">
        <v>1.3879892662163051E-3</v>
      </c>
      <c r="BE64" s="204">
        <v>-4.9634415578092561E-4</v>
      </c>
      <c r="BF64" s="204">
        <v>0</v>
      </c>
      <c r="BG64" s="204">
        <v>-2.028010822447592E-3</v>
      </c>
      <c r="BH64" s="204">
        <v>-1.436774004503615E-4</v>
      </c>
      <c r="BI64" s="208">
        <v>39507</v>
      </c>
      <c r="BJ64" s="204">
        <v>-4.9634415578092561E-4</v>
      </c>
      <c r="BK64" s="204">
        <v>1.3879892662163051E-3</v>
      </c>
      <c r="BL64" s="204">
        <v>1.9408999999999999E-2</v>
      </c>
      <c r="BM64" s="204">
        <v>1.6032043942286744E-3</v>
      </c>
      <c r="BN64" s="204">
        <v>-2.0995485500096001E-3</v>
      </c>
      <c r="BO64" s="204">
        <v>-2.1521512801236931E-4</v>
      </c>
      <c r="BP64" s="204">
        <v>-6.4463158963444555E-3</v>
      </c>
      <c r="BQ64" s="204">
        <v>-1.9893410730871522E-3</v>
      </c>
      <c r="BR64" s="204">
        <v>4.1554988635463218E-5</v>
      </c>
      <c r="BS64" s="204">
        <v>3.9574779050715417E-6</v>
      </c>
      <c r="BT64" s="204">
        <v>0.99950365584421907</v>
      </c>
      <c r="BU64" s="204">
        <v>1.0013879892662163</v>
      </c>
      <c r="BV64" s="204">
        <v>1</v>
      </c>
      <c r="BW64" s="204">
        <v>1</v>
      </c>
      <c r="BX64" s="277">
        <v>39507</v>
      </c>
      <c r="BY64" s="217">
        <v>-4.9634415578092561E-2</v>
      </c>
      <c r="BZ64" s="217">
        <v>0</v>
      </c>
      <c r="CA64" s="277">
        <v>39507</v>
      </c>
      <c r="CB64" s="204">
        <v>-1.8843334219972308E-3</v>
      </c>
      <c r="CC64" s="207">
        <v>3</v>
      </c>
      <c r="CD64" s="207">
        <v>7</v>
      </c>
      <c r="CG64" s="1"/>
      <c r="CH64" s="1"/>
      <c r="CI64" s="1"/>
      <c r="CJ64" s="1"/>
      <c r="CK64" s="1"/>
      <c r="CL64"/>
      <c r="CM64"/>
    </row>
    <row r="65" spans="1:91" x14ac:dyDescent="0.25">
      <c r="A65" s="118">
        <v>137</v>
      </c>
      <c r="B65" s="6">
        <v>39538</v>
      </c>
      <c r="C65" s="7">
        <v>0.1</v>
      </c>
      <c r="D65" s="7">
        <v>0.1</v>
      </c>
      <c r="E65" s="7">
        <v>0.1</v>
      </c>
      <c r="F65" s="7">
        <v>0.1</v>
      </c>
      <c r="G65" s="7">
        <v>0.1</v>
      </c>
      <c r="H65" s="7">
        <v>0.1</v>
      </c>
      <c r="I65" s="7">
        <v>0.1</v>
      </c>
      <c r="J65" s="7">
        <v>0.1</v>
      </c>
      <c r="K65" s="7">
        <v>0.1</v>
      </c>
      <c r="L65" s="7">
        <v>0.1</v>
      </c>
      <c r="M65" s="91">
        <v>137</v>
      </c>
      <c r="N65" s="132">
        <v>39538</v>
      </c>
      <c r="O65" s="131">
        <v>7.6315789473684212E-2</v>
      </c>
      <c r="P65" s="131">
        <v>1.3157894736842103E-2</v>
      </c>
      <c r="Q65" s="131">
        <v>6.5789473684210509E-2</v>
      </c>
      <c r="R65" s="131">
        <v>0.18859649122807015</v>
      </c>
      <c r="S65" s="131">
        <v>0.23859649122807014</v>
      </c>
      <c r="T65" s="131">
        <v>0.11578947368421053</v>
      </c>
      <c r="U65" s="131">
        <v>1.3157894736842103E-2</v>
      </c>
      <c r="V65" s="131">
        <v>9.6491228070175433E-2</v>
      </c>
      <c r="W65" s="131">
        <v>7.6315789473684212E-2</v>
      </c>
      <c r="X65" s="131">
        <v>0.11578947368421051</v>
      </c>
      <c r="Y65" s="131">
        <v>1</v>
      </c>
      <c r="Z65" s="83">
        <v>137</v>
      </c>
      <c r="AA65" s="10">
        <v>39538</v>
      </c>
      <c r="AB65" s="8">
        <v>-3.4459151072568917E-3</v>
      </c>
      <c r="AC65" s="8">
        <v>-1.2703681173628745E-2</v>
      </c>
      <c r="AD65" s="8">
        <v>2.7842965673601228E-3</v>
      </c>
      <c r="AE65" s="8">
        <v>6.4733758518498163E-3</v>
      </c>
      <c r="AF65" s="8">
        <v>8.6821608099678649E-3</v>
      </c>
      <c r="AG65" s="8">
        <v>2.8590495076813216E-2</v>
      </c>
      <c r="AH65" s="8">
        <v>-2.0351585632267799E-3</v>
      </c>
      <c r="AI65" s="8">
        <v>2.039968566454764E-2</v>
      </c>
      <c r="AJ65" s="8">
        <v>-2.7769411481236017E-2</v>
      </c>
      <c r="AK65" s="8">
        <v>5.6185177553402799E-3</v>
      </c>
      <c r="AL65" s="124">
        <v>137</v>
      </c>
      <c r="AM65" s="125">
        <v>39538</v>
      </c>
      <c r="AN65" s="122">
        <v>5.0822937024433473E-3</v>
      </c>
      <c r="AO65" s="122">
        <v>3.4118533471703127E-3</v>
      </c>
      <c r="AP65" s="122">
        <v>2.6594365400530503E-3</v>
      </c>
      <c r="AQ65" s="123">
        <v>128.27225079601664</v>
      </c>
      <c r="AR65" s="123">
        <v>120.88614098787431</v>
      </c>
      <c r="AS65" s="123">
        <v>124.41651169600429</v>
      </c>
      <c r="AT65" s="123">
        <v>1.061099723655528</v>
      </c>
      <c r="AU65" s="123">
        <v>1.0309905738993337</v>
      </c>
      <c r="AV65" s="123"/>
      <c r="AW65" s="123"/>
      <c r="AX65" s="123"/>
      <c r="AY65" s="82">
        <v>0.92105263157894735</v>
      </c>
      <c r="AZ65" s="202">
        <v>39538</v>
      </c>
      <c r="BA65" s="151">
        <v>128.27225079601664</v>
      </c>
      <c r="BB65" s="151">
        <v>120.88614098787431</v>
      </c>
      <c r="BC65" s="152">
        <v>5.0822937024435078E-3</v>
      </c>
      <c r="BD65" s="152">
        <v>3.4118533471703127E-3</v>
      </c>
      <c r="BE65" s="204">
        <v>0</v>
      </c>
      <c r="BF65" s="204">
        <v>0</v>
      </c>
      <c r="BG65" s="204">
        <v>3.9859603691101749E-3</v>
      </c>
      <c r="BH65" s="204">
        <v>2.3155200138369795E-3</v>
      </c>
      <c r="BI65" s="208">
        <v>39538</v>
      </c>
      <c r="BJ65" s="204">
        <v>5.0822937024435078E-3</v>
      </c>
      <c r="BK65" s="204">
        <v>3.4118533471703127E-3</v>
      </c>
      <c r="BL65" s="204">
        <v>1.8380000000000001E-2</v>
      </c>
      <c r="BM65" s="204">
        <v>1.5189131667863176E-3</v>
      </c>
      <c r="BN65" s="204">
        <v>3.5633805356571902E-3</v>
      </c>
      <c r="BO65" s="204">
        <v>1.8929401803839951E-3</v>
      </c>
      <c r="BP65" s="204">
        <v>-8.676780381200221E-4</v>
      </c>
      <c r="BQ65" s="204">
        <v>0</v>
      </c>
      <c r="BR65" s="204">
        <v>7.5286517783581052E-7</v>
      </c>
      <c r="BS65" s="204">
        <v>0</v>
      </c>
      <c r="BT65" s="204">
        <v>1.0050822937024435</v>
      </c>
      <c r="BU65" s="204">
        <v>1.0034118533471703</v>
      </c>
      <c r="BV65" s="204">
        <v>1</v>
      </c>
      <c r="BW65" s="204">
        <v>1</v>
      </c>
      <c r="BX65" s="277">
        <v>39538</v>
      </c>
      <c r="BY65" s="217">
        <v>0</v>
      </c>
      <c r="BZ65" s="217">
        <v>0</v>
      </c>
      <c r="CA65" s="277">
        <v>39538</v>
      </c>
      <c r="CB65" s="204">
        <v>1.670440355273195E-3</v>
      </c>
      <c r="CC65" s="207">
        <v>4</v>
      </c>
      <c r="CD65" s="207">
        <v>8</v>
      </c>
      <c r="CG65" s="1"/>
      <c r="CH65" s="1"/>
      <c r="CI65" s="1"/>
      <c r="CJ65" s="3">
        <v>48.476029607023662</v>
      </c>
      <c r="CK65" s="1">
        <v>3</v>
      </c>
      <c r="CL65"/>
      <c r="CM65"/>
    </row>
    <row r="66" spans="1:91" x14ac:dyDescent="0.25">
      <c r="A66" s="118">
        <v>136</v>
      </c>
      <c r="B66" s="6">
        <v>39568</v>
      </c>
      <c r="C66" s="7">
        <v>0.1</v>
      </c>
      <c r="D66" s="7">
        <v>0.1</v>
      </c>
      <c r="E66" s="7">
        <v>0.1</v>
      </c>
      <c r="F66" s="7">
        <v>0.1</v>
      </c>
      <c r="G66" s="7">
        <v>0.1</v>
      </c>
      <c r="H66" s="7">
        <v>0.1</v>
      </c>
      <c r="I66" s="7">
        <v>0.1</v>
      </c>
      <c r="J66" s="7">
        <v>0.1</v>
      </c>
      <c r="K66" s="7">
        <v>0.1</v>
      </c>
      <c r="L66" s="7">
        <v>0.1</v>
      </c>
      <c r="M66" s="91">
        <v>136</v>
      </c>
      <c r="N66" s="132">
        <v>39568</v>
      </c>
      <c r="O66" s="131">
        <v>7.6315789473684212E-2</v>
      </c>
      <c r="P66" s="131">
        <v>1.3157894736842103E-2</v>
      </c>
      <c r="Q66" s="131">
        <v>6.5789473684210509E-2</v>
      </c>
      <c r="R66" s="131">
        <v>0.18859649122807015</v>
      </c>
      <c r="S66" s="131">
        <v>0.23859649122807014</v>
      </c>
      <c r="T66" s="131">
        <v>0.11578947368421053</v>
      </c>
      <c r="U66" s="131">
        <v>1.3157894736842103E-2</v>
      </c>
      <c r="V66" s="131">
        <v>9.6491228070175433E-2</v>
      </c>
      <c r="W66" s="131">
        <v>7.6315789473684212E-2</v>
      </c>
      <c r="X66" s="131">
        <v>0.11578947368421051</v>
      </c>
      <c r="Y66" s="131">
        <v>1</v>
      </c>
      <c r="Z66" s="83">
        <v>136</v>
      </c>
      <c r="AA66" s="10">
        <v>39568</v>
      </c>
      <c r="AB66" s="8">
        <v>4.3096933751631594E-2</v>
      </c>
      <c r="AC66" s="8">
        <v>9.146377938625383E-3</v>
      </c>
      <c r="AD66" s="8">
        <v>6.743088334457692E-4</v>
      </c>
      <c r="AE66" s="8">
        <v>-1.6656037559195092E-2</v>
      </c>
      <c r="AF66" s="8">
        <v>-1.9191788547162303E-2</v>
      </c>
      <c r="AG66" s="8">
        <v>1.1693477880748482E-2</v>
      </c>
      <c r="AH66" s="8">
        <v>1.2058140029076236E-2</v>
      </c>
      <c r="AI66" s="8">
        <v>-1.9087691797609496E-2</v>
      </c>
      <c r="AJ66" s="8">
        <v>4.7335811648079318E-2</v>
      </c>
      <c r="AK66" s="8">
        <v>9.5623189989613167E-4</v>
      </c>
      <c r="AL66" s="124">
        <v>136</v>
      </c>
      <c r="AM66" s="125">
        <v>39568</v>
      </c>
      <c r="AN66" s="122">
        <v>-8.7263963591950773E-4</v>
      </c>
      <c r="AO66" s="122">
        <v>-2.0897383222588939E-3</v>
      </c>
      <c r="AP66" s="122">
        <v>7.0025764077536034E-3</v>
      </c>
      <c r="AQ66" s="123">
        <v>128.16031534578343</v>
      </c>
      <c r="AR66" s="123">
        <v>120.63352058642197</v>
      </c>
      <c r="AS66" s="123">
        <v>125.28774782554173</v>
      </c>
      <c r="AT66" s="123">
        <v>1.0623938912067916</v>
      </c>
      <c r="AU66" s="123">
        <v>1.0229277608552885</v>
      </c>
      <c r="AV66" s="123"/>
      <c r="AW66" s="123"/>
      <c r="AX66" s="123"/>
      <c r="AY66" s="82">
        <v>0.92105263157894735</v>
      </c>
      <c r="AZ66" s="202">
        <v>39568</v>
      </c>
      <c r="BA66" s="151">
        <v>128.16031534578343</v>
      </c>
      <c r="BB66" s="151">
        <v>120.63352058642197</v>
      </c>
      <c r="BC66" s="152">
        <v>-8.7263963591943661E-4</v>
      </c>
      <c r="BD66" s="152">
        <v>-2.0897383222588939E-3</v>
      </c>
      <c r="BE66" s="204">
        <v>-8.7263963591943661E-4</v>
      </c>
      <c r="BF66" s="204">
        <v>-2.0897383222588939E-3</v>
      </c>
      <c r="BG66" s="204">
        <v>-2.0203063025861032E-3</v>
      </c>
      <c r="BH66" s="204">
        <v>-3.2374049889255605E-3</v>
      </c>
      <c r="BI66" s="208">
        <v>39568</v>
      </c>
      <c r="BJ66" s="204">
        <v>-8.7263963591943661E-4</v>
      </c>
      <c r="BK66" s="204">
        <v>-2.0897383222588939E-3</v>
      </c>
      <c r="BL66" s="204">
        <v>1.3155999999999999E-2</v>
      </c>
      <c r="BM66" s="204">
        <v>1.0897776629286149E-3</v>
      </c>
      <c r="BN66" s="204">
        <v>-1.9624172988480515E-3</v>
      </c>
      <c r="BO66" s="204">
        <v>-3.1795159851875088E-3</v>
      </c>
      <c r="BP66" s="204">
        <v>-6.8226113764829665E-3</v>
      </c>
      <c r="BQ66" s="204">
        <v>-5.4670686615623512E-3</v>
      </c>
      <c r="BR66" s="204">
        <v>4.6548025994514798E-5</v>
      </c>
      <c r="BS66" s="204">
        <v>2.9888839750237157E-5</v>
      </c>
      <c r="BT66" s="204">
        <v>1</v>
      </c>
      <c r="BU66" s="204">
        <v>1</v>
      </c>
      <c r="BV66" s="204">
        <v>0.99912736036408056</v>
      </c>
      <c r="BW66" s="204">
        <v>0.99791026167774111</v>
      </c>
      <c r="BX66" s="277">
        <v>39568</v>
      </c>
      <c r="BY66" s="217">
        <v>-8.7263963591943661E-2</v>
      </c>
      <c r="BZ66" s="217">
        <v>-0.20897383222588939</v>
      </c>
      <c r="CA66" s="277">
        <v>39568</v>
      </c>
      <c r="CB66" s="204">
        <v>1.2170986863394573E-3</v>
      </c>
      <c r="CC66" s="207">
        <v>4</v>
      </c>
      <c r="CD66" s="207">
        <v>8</v>
      </c>
    </row>
    <row r="67" spans="1:91" x14ac:dyDescent="0.25">
      <c r="A67" s="118">
        <v>135</v>
      </c>
      <c r="B67" s="6">
        <v>39598</v>
      </c>
      <c r="C67" s="7">
        <v>0.1</v>
      </c>
      <c r="D67" s="7">
        <v>0.1</v>
      </c>
      <c r="E67" s="7">
        <v>0.1</v>
      </c>
      <c r="F67" s="7">
        <v>0.1</v>
      </c>
      <c r="G67" s="7">
        <v>0.1</v>
      </c>
      <c r="H67" s="7">
        <v>0.1</v>
      </c>
      <c r="I67" s="7">
        <v>0.1</v>
      </c>
      <c r="J67" s="7">
        <v>0.1</v>
      </c>
      <c r="K67" s="7">
        <v>0.1</v>
      </c>
      <c r="L67" s="7">
        <v>0.1</v>
      </c>
      <c r="M67" s="91">
        <v>135</v>
      </c>
      <c r="N67" s="132">
        <v>39598</v>
      </c>
      <c r="O67" s="131">
        <v>7.6315789473684212E-2</v>
      </c>
      <c r="P67" s="131">
        <v>1.3157894736842103E-2</v>
      </c>
      <c r="Q67" s="131">
        <v>6.5789473684210509E-2</v>
      </c>
      <c r="R67" s="131">
        <v>0.18859649122807015</v>
      </c>
      <c r="S67" s="131">
        <v>0.23859649122807014</v>
      </c>
      <c r="T67" s="131">
        <v>0.11578947368421053</v>
      </c>
      <c r="U67" s="131">
        <v>1.3157894736842103E-2</v>
      </c>
      <c r="V67" s="131">
        <v>9.6491228070175433E-2</v>
      </c>
      <c r="W67" s="131">
        <v>7.6315789473684212E-2</v>
      </c>
      <c r="X67" s="131">
        <v>0.11578947368421051</v>
      </c>
      <c r="Y67" s="131">
        <v>1</v>
      </c>
      <c r="Z67" s="83">
        <v>135</v>
      </c>
      <c r="AA67" s="10">
        <v>39598</v>
      </c>
      <c r="AB67" s="8">
        <v>3.6113367434305044E-3</v>
      </c>
      <c r="AC67" s="8">
        <v>-9.543625036307235E-3</v>
      </c>
      <c r="AD67" s="8">
        <v>1.9819248454111538E-4</v>
      </c>
      <c r="AE67" s="8">
        <v>-9.541945232132254E-3</v>
      </c>
      <c r="AF67" s="8">
        <v>-1.9911172681540634E-2</v>
      </c>
      <c r="AG67" s="8">
        <v>6.0569869746918137E-3</v>
      </c>
      <c r="AH67" s="8">
        <v>3.7715020802175925E-3</v>
      </c>
      <c r="AI67" s="8">
        <v>-1.1057650010709796E-2</v>
      </c>
      <c r="AJ67" s="8">
        <v>1.6800757217226625E-2</v>
      </c>
      <c r="AK67" s="8">
        <v>-5.302017086551869E-3</v>
      </c>
      <c r="AL67" s="124">
        <v>135</v>
      </c>
      <c r="AM67" s="125">
        <v>39598</v>
      </c>
      <c r="AN67" s="122">
        <v>-6.0350069330304228E-3</v>
      </c>
      <c r="AO67" s="122">
        <v>-7.332950003904215E-3</v>
      </c>
      <c r="AP67" s="122">
        <v>-2.4917634547134138E-3</v>
      </c>
      <c r="AQ67" s="123">
        <v>127.38686695413226</v>
      </c>
      <c r="AR67" s="123">
        <v>119.74892101116679</v>
      </c>
      <c r="AS67" s="123">
        <v>124.9755603941867</v>
      </c>
      <c r="AT67" s="123">
        <v>1.0637830042932348</v>
      </c>
      <c r="AU67" s="123">
        <v>1.0192942248255581</v>
      </c>
      <c r="AV67" s="123"/>
      <c r="AW67" s="123"/>
      <c r="AX67" s="123"/>
      <c r="AY67" s="82">
        <v>0.92105263157894735</v>
      </c>
      <c r="AZ67" s="202">
        <v>39598</v>
      </c>
      <c r="BA67" s="151">
        <v>127.38686695413226</v>
      </c>
      <c r="BB67" s="151">
        <v>119.74892101116679</v>
      </c>
      <c r="BC67" s="152">
        <v>-6.0350069330304956E-3</v>
      </c>
      <c r="BD67" s="152">
        <v>-7.332950003904215E-3</v>
      </c>
      <c r="BE67" s="204">
        <v>-6.9023801826970654E-3</v>
      </c>
      <c r="BF67" s="204">
        <v>-9.4073643795247186E-3</v>
      </c>
      <c r="BG67" s="204">
        <v>-7.6008402663638288E-3</v>
      </c>
      <c r="BH67" s="204">
        <v>-8.8987833372375473E-3</v>
      </c>
      <c r="BI67" s="208">
        <v>39598</v>
      </c>
      <c r="BJ67" s="204">
        <v>-6.0350069330304956E-3</v>
      </c>
      <c r="BK67" s="204">
        <v>-7.332950003904215E-3</v>
      </c>
      <c r="BL67" s="204">
        <v>1.3772E-2</v>
      </c>
      <c r="BM67" s="204">
        <v>1.1404855107908229E-3</v>
      </c>
      <c r="BN67" s="204">
        <v>-7.1754924438213186E-3</v>
      </c>
      <c r="BO67" s="204">
        <v>-8.473435514695038E-3</v>
      </c>
      <c r="BP67" s="204">
        <v>-1.1984978673594025E-2</v>
      </c>
      <c r="BQ67" s="204">
        <v>-1.0710280343207673E-2</v>
      </c>
      <c r="BR67" s="204">
        <v>1.4363971380650358E-4</v>
      </c>
      <c r="BS67" s="204">
        <v>1.1471010503010067E-4</v>
      </c>
      <c r="BT67" s="204">
        <v>1</v>
      </c>
      <c r="BU67" s="204">
        <v>1</v>
      </c>
      <c r="BV67" s="204">
        <v>0.9939649930669695</v>
      </c>
      <c r="BW67" s="204">
        <v>0.99266704999609578</v>
      </c>
      <c r="BX67" s="277">
        <v>39598</v>
      </c>
      <c r="BY67" s="217">
        <v>-0.69023801826970654</v>
      </c>
      <c r="BZ67" s="217">
        <v>-0.94073643795247186</v>
      </c>
      <c r="CA67" s="277">
        <v>39598</v>
      </c>
      <c r="CB67" s="204">
        <v>1.2979430708737194E-3</v>
      </c>
      <c r="CC67" s="207">
        <v>4</v>
      </c>
      <c r="CD67" s="207">
        <v>8</v>
      </c>
    </row>
    <row r="68" spans="1:91" x14ac:dyDescent="0.25">
      <c r="A68" s="118">
        <v>134</v>
      </c>
      <c r="B68" s="6">
        <v>39629</v>
      </c>
      <c r="C68" s="7">
        <v>0.1</v>
      </c>
      <c r="D68" s="7">
        <v>0.1</v>
      </c>
      <c r="E68" s="7">
        <v>0.1</v>
      </c>
      <c r="F68" s="7">
        <v>0.1</v>
      </c>
      <c r="G68" s="7">
        <v>0.1</v>
      </c>
      <c r="H68" s="7">
        <v>0.1</v>
      </c>
      <c r="I68" s="7">
        <v>0.1</v>
      </c>
      <c r="J68" s="7">
        <v>0.1</v>
      </c>
      <c r="K68" s="7">
        <v>0.1</v>
      </c>
      <c r="L68" s="7">
        <v>0.1</v>
      </c>
      <c r="M68" s="91">
        <v>134</v>
      </c>
      <c r="N68" s="132">
        <v>39629</v>
      </c>
      <c r="O68" s="131">
        <v>4.9043062200956937E-2</v>
      </c>
      <c r="P68" s="131">
        <v>1.3157894736842103E-2</v>
      </c>
      <c r="Q68" s="131">
        <v>0.14912280701754382</v>
      </c>
      <c r="R68" s="131">
        <v>0.18859649122807015</v>
      </c>
      <c r="S68" s="131">
        <v>0.27950558213716109</v>
      </c>
      <c r="T68" s="131">
        <v>0.15669856459330142</v>
      </c>
      <c r="U68" s="131">
        <v>1.3157894736842103E-2</v>
      </c>
      <c r="V68" s="131">
        <v>1.3157894736842103E-2</v>
      </c>
      <c r="W68" s="131">
        <v>4.9043062200956937E-2</v>
      </c>
      <c r="X68" s="131">
        <v>8.8516746411483244E-2</v>
      </c>
      <c r="Y68" s="131">
        <v>1</v>
      </c>
      <c r="Z68" s="83">
        <v>134</v>
      </c>
      <c r="AA68" s="10">
        <v>39629</v>
      </c>
      <c r="AB68" s="8">
        <v>-2.7955507431833837E-2</v>
      </c>
      <c r="AC68" s="8">
        <v>-6.3977880051948599E-3</v>
      </c>
      <c r="AD68" s="8">
        <v>1.5455950540956831E-3</v>
      </c>
      <c r="AE68" s="8">
        <v>5.4891470924238739E-3</v>
      </c>
      <c r="AF68" s="8">
        <v>1.7149098853085798E-2</v>
      </c>
      <c r="AG68" s="8">
        <v>-1.1295334440131088E-2</v>
      </c>
      <c r="AH68" s="8">
        <v>-1.9753836105508848E-2</v>
      </c>
      <c r="AI68" s="8">
        <v>8.517583537215323E-4</v>
      </c>
      <c r="AJ68" s="8">
        <v>-4.3053292995112957E-2</v>
      </c>
      <c r="AK68" s="8">
        <v>-5.6938622908531134E-4</v>
      </c>
      <c r="AL68" s="124">
        <v>134</v>
      </c>
      <c r="AM68" s="125">
        <v>39629</v>
      </c>
      <c r="AN68" s="122">
        <v>-1.8261829528635769E-3</v>
      </c>
      <c r="AO68" s="122">
        <v>-8.0807791873460655E-4</v>
      </c>
      <c r="AP68" s="122">
        <v>-8.3989545853540033E-3</v>
      </c>
      <c r="AQ68" s="123">
        <v>127.15423522928192</v>
      </c>
      <c r="AR68" s="123">
        <v>119.65215455230536</v>
      </c>
      <c r="AS68" s="123">
        <v>123.92589633815676</v>
      </c>
      <c r="AT68" s="123">
        <v>1.0626990855705574</v>
      </c>
      <c r="AU68" s="123">
        <v>1.0260505591366955</v>
      </c>
      <c r="AV68" s="123"/>
      <c r="AW68" s="123"/>
      <c r="AX68" s="123"/>
      <c r="AY68" s="82">
        <v>0.92105263157894735</v>
      </c>
      <c r="AZ68" s="202">
        <v>39629</v>
      </c>
      <c r="BA68" s="151">
        <v>127.15423522928192</v>
      </c>
      <c r="BB68" s="151">
        <v>119.65215455230536</v>
      </c>
      <c r="BC68" s="152">
        <v>-1.8261829528635198E-3</v>
      </c>
      <c r="BD68" s="152">
        <v>-8.0807791873460655E-4</v>
      </c>
      <c r="BE68" s="204">
        <v>-8.7159581265368047E-3</v>
      </c>
      <c r="BF68" s="204">
        <v>-1.0207840414830804E-2</v>
      </c>
      <c r="BG68" s="204">
        <v>-3.2683496195301865E-3</v>
      </c>
      <c r="BH68" s="204">
        <v>-2.2502445854012732E-3</v>
      </c>
      <c r="BI68" s="208">
        <v>39629</v>
      </c>
      <c r="BJ68" s="204">
        <v>-1.8261829528635198E-3</v>
      </c>
      <c r="BK68" s="204">
        <v>-8.0807791873460655E-4</v>
      </c>
      <c r="BL68" s="204">
        <v>1.8790000000000001E-2</v>
      </c>
      <c r="BM68" s="204">
        <v>1.5525079450680046E-3</v>
      </c>
      <c r="BN68" s="204">
        <v>-3.3786908979315244E-3</v>
      </c>
      <c r="BO68" s="204">
        <v>-2.3605858638026112E-3</v>
      </c>
      <c r="BP68" s="204">
        <v>-7.7761546934270497E-3</v>
      </c>
      <c r="BQ68" s="204">
        <v>-4.1854082580380638E-3</v>
      </c>
      <c r="BR68" s="204">
        <v>6.0468581816107531E-5</v>
      </c>
      <c r="BS68" s="204">
        <v>1.7517642286453219E-5</v>
      </c>
      <c r="BT68" s="204">
        <v>1</v>
      </c>
      <c r="BU68" s="204">
        <v>1</v>
      </c>
      <c r="BV68" s="204">
        <v>0.99817381704713648</v>
      </c>
      <c r="BW68" s="204">
        <v>0.99919192208126539</v>
      </c>
      <c r="BX68" s="277">
        <v>39629</v>
      </c>
      <c r="BY68" s="217">
        <v>-0.87159581265368047</v>
      </c>
      <c r="BZ68" s="217">
        <v>-1.0207840414830804</v>
      </c>
      <c r="CA68" s="277">
        <v>39629</v>
      </c>
      <c r="CB68" s="204">
        <v>-1.0181050341289133E-3</v>
      </c>
      <c r="CC68" s="207">
        <v>3</v>
      </c>
      <c r="CD68" s="207">
        <v>7</v>
      </c>
    </row>
    <row r="69" spans="1:91" x14ac:dyDescent="0.25">
      <c r="A69" s="118">
        <v>133</v>
      </c>
      <c r="B69" s="6">
        <v>39660</v>
      </c>
      <c r="C69" s="7">
        <v>0.1</v>
      </c>
      <c r="D69" s="7">
        <v>0.1</v>
      </c>
      <c r="E69" s="7">
        <v>0.1</v>
      </c>
      <c r="F69" s="7">
        <v>0.1</v>
      </c>
      <c r="G69" s="7">
        <v>0.1</v>
      </c>
      <c r="H69" s="7">
        <v>0.1</v>
      </c>
      <c r="I69" s="7">
        <v>0.1</v>
      </c>
      <c r="J69" s="7">
        <v>0.1</v>
      </c>
      <c r="K69" s="7">
        <v>0.1</v>
      </c>
      <c r="L69" s="7">
        <v>0.1</v>
      </c>
      <c r="M69" s="91">
        <v>133</v>
      </c>
      <c r="N69" s="132">
        <v>39660</v>
      </c>
      <c r="O69" s="131">
        <v>4.9043062200956937E-2</v>
      </c>
      <c r="P69" s="131">
        <v>1.3157894736842103E-2</v>
      </c>
      <c r="Q69" s="131">
        <v>0.14912280701754382</v>
      </c>
      <c r="R69" s="131">
        <v>0.18859649122807015</v>
      </c>
      <c r="S69" s="131">
        <v>0.27950558213716109</v>
      </c>
      <c r="T69" s="131">
        <v>0.15669856459330142</v>
      </c>
      <c r="U69" s="131">
        <v>1.3157894736842103E-2</v>
      </c>
      <c r="V69" s="131">
        <v>1.3157894736842103E-2</v>
      </c>
      <c r="W69" s="131">
        <v>4.9043062200956937E-2</v>
      </c>
      <c r="X69" s="131">
        <v>8.8516746411483244E-2</v>
      </c>
      <c r="Y69" s="131">
        <v>1</v>
      </c>
      <c r="Z69" s="83">
        <v>133</v>
      </c>
      <c r="AA69" s="10">
        <v>39660</v>
      </c>
      <c r="AB69" s="8">
        <v>-1.332208157524617E-2</v>
      </c>
      <c r="AC69" s="8">
        <v>-7.475003011685355E-3</v>
      </c>
      <c r="AD69" s="8">
        <v>2.3345995568218036E-3</v>
      </c>
      <c r="AE69" s="8">
        <v>5.4799645291800925E-3</v>
      </c>
      <c r="AF69" s="8">
        <v>-7.3340530484067301E-4</v>
      </c>
      <c r="AG69" s="8">
        <v>3.8045055983590981E-3</v>
      </c>
      <c r="AH69" s="8">
        <v>6.617298944124439E-3</v>
      </c>
      <c r="AI69" s="8">
        <v>1.3773233889398107E-3</v>
      </c>
      <c r="AJ69" s="8">
        <v>-2.8270914396887004E-2</v>
      </c>
      <c r="AK69" s="8">
        <v>-1.3933886112790228E-3</v>
      </c>
      <c r="AL69" s="124">
        <v>133</v>
      </c>
      <c r="AM69" s="125">
        <v>39660</v>
      </c>
      <c r="AN69" s="122">
        <v>-3.8353520759787428E-4</v>
      </c>
      <c r="AO69" s="122">
        <v>-8.1588835212031974E-4</v>
      </c>
      <c r="AP69" s="122">
        <v>-3.1581100882512982E-3</v>
      </c>
      <c r="AQ69" s="123">
        <v>127.10546710327631</v>
      </c>
      <c r="AR69" s="123">
        <v>119.55453175310004</v>
      </c>
      <c r="AS69" s="123">
        <v>123.53452471473564</v>
      </c>
      <c r="AT69" s="123">
        <v>1.063158922037102</v>
      </c>
      <c r="AU69" s="123">
        <v>1.0289064324065409</v>
      </c>
      <c r="AV69" s="127"/>
      <c r="AW69" s="127"/>
      <c r="AX69" s="127"/>
      <c r="AY69" s="82">
        <v>0.92105263157894735</v>
      </c>
      <c r="AZ69" s="202">
        <v>39660</v>
      </c>
      <c r="BA69" s="151">
        <v>127.10546710327631</v>
      </c>
      <c r="BB69" s="151">
        <v>119.55453175310004</v>
      </c>
      <c r="BC69" s="152">
        <v>-3.8353520759792925E-4</v>
      </c>
      <c r="BD69" s="152">
        <v>-8.1588835212031974E-4</v>
      </c>
      <c r="BE69" s="204">
        <v>-9.0961504573252583E-3</v>
      </c>
      <c r="BF69" s="204">
        <v>-1.1015400308856282E-2</v>
      </c>
      <c r="BG69" s="204">
        <v>-1.7663685409312626E-3</v>
      </c>
      <c r="BH69" s="204">
        <v>-2.1987216854536529E-3</v>
      </c>
      <c r="BI69" s="208">
        <v>39660</v>
      </c>
      <c r="BJ69" s="204">
        <v>-3.8353520759792925E-4</v>
      </c>
      <c r="BK69" s="204">
        <v>-8.1588835212031974E-4</v>
      </c>
      <c r="BL69" s="204">
        <v>1.7305999999999998E-2</v>
      </c>
      <c r="BM69" s="204">
        <v>1.4308524243449305E-3</v>
      </c>
      <c r="BN69" s="204">
        <v>-1.8143876319428598E-3</v>
      </c>
      <c r="BO69" s="204">
        <v>-2.2467407764652503E-3</v>
      </c>
      <c r="BP69" s="204">
        <v>-6.3335069481614591E-3</v>
      </c>
      <c r="BQ69" s="204">
        <v>-4.193218691423777E-3</v>
      </c>
      <c r="BR69" s="204">
        <v>4.0113310262409481E-5</v>
      </c>
      <c r="BS69" s="204">
        <v>1.7583082994105733E-5</v>
      </c>
      <c r="BT69" s="204">
        <v>1</v>
      </c>
      <c r="BU69" s="204">
        <v>1</v>
      </c>
      <c r="BV69" s="204">
        <v>0.99961646479240207</v>
      </c>
      <c r="BW69" s="204">
        <v>0.99918411164787968</v>
      </c>
      <c r="BX69" s="277">
        <v>39660</v>
      </c>
      <c r="BY69" s="217">
        <v>-0.90961504573252583</v>
      </c>
      <c r="BZ69" s="217">
        <v>-1.1015400308856282</v>
      </c>
      <c r="CA69" s="277">
        <v>39660</v>
      </c>
      <c r="CB69" s="204">
        <v>4.3235314452239049E-4</v>
      </c>
      <c r="CC69" s="207">
        <v>4</v>
      </c>
      <c r="CD69" s="207">
        <v>8</v>
      </c>
      <c r="CG69" s="207" t="s">
        <v>312</v>
      </c>
      <c r="CH69" s="207" t="s">
        <v>313</v>
      </c>
      <c r="CI69" s="207" t="s">
        <v>314</v>
      </c>
      <c r="CJ69" s="207" t="s">
        <v>315</v>
      </c>
    </row>
    <row r="70" spans="1:91" x14ac:dyDescent="0.25">
      <c r="A70" s="118">
        <v>132</v>
      </c>
      <c r="B70" s="6">
        <v>39689</v>
      </c>
      <c r="C70" s="7">
        <v>0.1</v>
      </c>
      <c r="D70" s="7">
        <v>0.1</v>
      </c>
      <c r="E70" s="7">
        <v>0.1</v>
      </c>
      <c r="F70" s="7">
        <v>0.1</v>
      </c>
      <c r="G70" s="7">
        <v>0.1</v>
      </c>
      <c r="H70" s="7">
        <v>0.1</v>
      </c>
      <c r="I70" s="7">
        <v>0.1</v>
      </c>
      <c r="J70" s="7">
        <v>0.1</v>
      </c>
      <c r="K70" s="7">
        <v>0.1</v>
      </c>
      <c r="L70" s="7">
        <v>0.1</v>
      </c>
      <c r="M70" s="91">
        <v>132</v>
      </c>
      <c r="N70" s="132">
        <v>39689</v>
      </c>
      <c r="O70" s="131">
        <v>4.9043062200956937E-2</v>
      </c>
      <c r="P70" s="131">
        <v>1.3157894736842103E-2</v>
      </c>
      <c r="Q70" s="131">
        <v>0.14912280701754382</v>
      </c>
      <c r="R70" s="131">
        <v>0.18859649122807015</v>
      </c>
      <c r="S70" s="131">
        <v>0.27950558213716109</v>
      </c>
      <c r="T70" s="131">
        <v>0.15669856459330142</v>
      </c>
      <c r="U70" s="131">
        <v>1.3157894736842103E-2</v>
      </c>
      <c r="V70" s="131">
        <v>1.3157894736842103E-2</v>
      </c>
      <c r="W70" s="131">
        <v>4.9043062200956937E-2</v>
      </c>
      <c r="X70" s="131">
        <v>8.8516746411483244E-2</v>
      </c>
      <c r="Y70" s="131">
        <v>1</v>
      </c>
      <c r="Z70" s="83">
        <v>132</v>
      </c>
      <c r="AA70" s="10">
        <v>39689</v>
      </c>
      <c r="AB70" s="8">
        <v>3.5009293998244928E-3</v>
      </c>
      <c r="AC70" s="8">
        <v>7.19145036685509E-3</v>
      </c>
      <c r="AD70" s="8">
        <v>1.6580474517389199E-3</v>
      </c>
      <c r="AE70" s="8">
        <v>9.4325972370552513E-3</v>
      </c>
      <c r="AF70" s="8">
        <v>2.4831846852930051E-2</v>
      </c>
      <c r="AG70" s="8">
        <v>1.1704449007330364E-2</v>
      </c>
      <c r="AH70" s="8">
        <v>4.8345485598950688E-3</v>
      </c>
      <c r="AI70" s="8">
        <v>-1.6528350348578802E-2</v>
      </c>
      <c r="AJ70" s="8">
        <v>-3.1283238440843464E-3</v>
      </c>
      <c r="AK70" s="8">
        <v>1.2509880743719393E-2</v>
      </c>
      <c r="AL70" s="124">
        <v>132</v>
      </c>
      <c r="AM70" s="125">
        <v>39689</v>
      </c>
      <c r="AN70" s="122">
        <v>1.1867283794020609E-2</v>
      </c>
      <c r="AO70" s="122">
        <v>9.4906561803869138E-3</v>
      </c>
      <c r="AP70" s="122">
        <v>5.6007075426685489E-3</v>
      </c>
      <c r="AQ70" s="123">
        <v>128.61386375316243</v>
      </c>
      <c r="AR70" s="123">
        <v>120.68918270877586</v>
      </c>
      <c r="AS70" s="123">
        <v>124.22640545908543</v>
      </c>
      <c r="AT70" s="123">
        <v>1.0656618999857586</v>
      </c>
      <c r="AU70" s="123">
        <v>1.0353182423484195</v>
      </c>
      <c r="AV70" s="123"/>
      <c r="AW70" s="123"/>
      <c r="AX70" s="123"/>
      <c r="AY70" s="82">
        <v>0.92105263157894735</v>
      </c>
      <c r="AZ70" s="202">
        <v>39689</v>
      </c>
      <c r="BA70" s="151">
        <v>128.61386375316243</v>
      </c>
      <c r="BB70" s="151">
        <v>120.68918270877586</v>
      </c>
      <c r="BC70" s="152">
        <v>1.1867283794020578E-2</v>
      </c>
      <c r="BD70" s="152">
        <v>9.4906561803869138E-3</v>
      </c>
      <c r="BE70" s="204">
        <v>0</v>
      </c>
      <c r="BF70" s="204">
        <v>-1.6292875054900735E-3</v>
      </c>
      <c r="BG70" s="204">
        <v>1.0442033794020578E-2</v>
      </c>
      <c r="BH70" s="204">
        <v>8.0654061803869144E-3</v>
      </c>
      <c r="BI70" s="208">
        <v>39689</v>
      </c>
      <c r="BJ70" s="204">
        <v>1.1867283794020578E-2</v>
      </c>
      <c r="BK70" s="204">
        <v>9.4906561803869138E-3</v>
      </c>
      <c r="BL70" s="204">
        <v>1.6594000000000001E-2</v>
      </c>
      <c r="BM70" s="204">
        <v>1.3724262483505445E-3</v>
      </c>
      <c r="BN70" s="204">
        <v>1.0494857545670033E-2</v>
      </c>
      <c r="BO70" s="204">
        <v>8.1182299320363693E-3</v>
      </c>
      <c r="BP70" s="204">
        <v>0</v>
      </c>
      <c r="BQ70" s="204">
        <v>0</v>
      </c>
      <c r="BR70" s="204">
        <v>0</v>
      </c>
      <c r="BS70" s="204">
        <v>0</v>
      </c>
      <c r="BT70" s="204">
        <v>1.0118672837940206</v>
      </c>
      <c r="BU70" s="204">
        <v>1.0094906561803869</v>
      </c>
      <c r="BV70" s="204">
        <v>1</v>
      </c>
      <c r="BW70" s="204">
        <v>1</v>
      </c>
      <c r="BX70" s="277">
        <v>39689</v>
      </c>
      <c r="BY70" s="217">
        <v>0</v>
      </c>
      <c r="BZ70" s="217">
        <v>-0.16292875054900735</v>
      </c>
      <c r="CA70" s="277">
        <v>39689</v>
      </c>
      <c r="CB70" s="204">
        <v>2.3766276136336639E-3</v>
      </c>
      <c r="CC70" s="207">
        <v>4</v>
      </c>
      <c r="CD70" s="207">
        <v>8</v>
      </c>
      <c r="CG70" s="317" t="s">
        <v>322</v>
      </c>
      <c r="CH70" s="207">
        <v>1</v>
      </c>
      <c r="CI70" s="217">
        <v>-1.4823057919858995</v>
      </c>
      <c r="CJ70" s="207">
        <v>6</v>
      </c>
    </row>
    <row r="71" spans="1:91" x14ac:dyDescent="0.25">
      <c r="A71" s="118">
        <v>131</v>
      </c>
      <c r="B71" s="6">
        <v>39721</v>
      </c>
      <c r="C71" s="7">
        <v>0.1</v>
      </c>
      <c r="D71" s="7">
        <v>0.1</v>
      </c>
      <c r="E71" s="7">
        <v>0.1</v>
      </c>
      <c r="F71" s="7">
        <v>0.1</v>
      </c>
      <c r="G71" s="7">
        <v>0.1</v>
      </c>
      <c r="H71" s="7">
        <v>0.1</v>
      </c>
      <c r="I71" s="7">
        <v>0.1</v>
      </c>
      <c r="J71" s="7">
        <v>0.1</v>
      </c>
      <c r="K71" s="7">
        <v>0.1</v>
      </c>
      <c r="L71" s="7">
        <v>0.1</v>
      </c>
      <c r="M71" s="91">
        <v>131</v>
      </c>
      <c r="N71" s="132">
        <v>39721</v>
      </c>
      <c r="O71" s="131">
        <v>4.4172932330827065E-2</v>
      </c>
      <c r="P71" s="131">
        <v>1.3157894736842103E-2</v>
      </c>
      <c r="Q71" s="131">
        <v>6.5789473684210509E-2</v>
      </c>
      <c r="R71" s="131">
        <v>0.18859649122807015</v>
      </c>
      <c r="S71" s="131">
        <v>0.2600250626566416</v>
      </c>
      <c r="T71" s="131">
        <v>0.13721804511278196</v>
      </c>
      <c r="U71" s="131">
        <v>1.3157894736842103E-2</v>
      </c>
      <c r="V71" s="131">
        <v>1.3157894736842103E-2</v>
      </c>
      <c r="W71" s="131">
        <v>4.4172932330827065E-2</v>
      </c>
      <c r="X71" s="131">
        <v>0.22055137844611528</v>
      </c>
      <c r="Y71" s="131">
        <v>1</v>
      </c>
      <c r="Z71" s="83">
        <v>131</v>
      </c>
      <c r="AA71" s="10">
        <v>39721</v>
      </c>
      <c r="AB71" s="8">
        <v>-7.9774540330462052E-2</v>
      </c>
      <c r="AC71" s="8">
        <v>-7.7691547564532115E-2</v>
      </c>
      <c r="AD71" s="8">
        <v>3.1529578686004811E-3</v>
      </c>
      <c r="AE71" s="8">
        <v>6.675585649538629E-3</v>
      </c>
      <c r="AF71" s="8">
        <v>3.9766412043571453E-3</v>
      </c>
      <c r="AG71" s="8">
        <v>-4.6898728193291106E-2</v>
      </c>
      <c r="AH71" s="8">
        <v>-6.872732134772308E-2</v>
      </c>
      <c r="AI71" s="8">
        <v>-2.352781095671086E-2</v>
      </c>
      <c r="AJ71" s="8">
        <v>-0.13048390133684817</v>
      </c>
      <c r="AK71" s="8">
        <v>7.5218084925834372E-3</v>
      </c>
      <c r="AL71" s="124">
        <v>131</v>
      </c>
      <c r="AM71" s="125">
        <v>39721</v>
      </c>
      <c r="AN71" s="122">
        <v>-1.6390352358860528E-2</v>
      </c>
      <c r="AO71" s="122">
        <v>-1.3431628540614082E-2</v>
      </c>
      <c r="AP71" s="122">
        <v>-4.0577685651448772E-2</v>
      </c>
      <c r="AQ71" s="123">
        <v>126.50583720801362</v>
      </c>
      <c r="AR71" s="123">
        <v>119.06813043776128</v>
      </c>
      <c r="AS71" s="123">
        <v>119.18558542875724</v>
      </c>
      <c r="AT71" s="123">
        <v>1.062465974252784</v>
      </c>
      <c r="AU71" s="123">
        <v>1.0614189354603794</v>
      </c>
      <c r="AV71" s="123"/>
      <c r="AW71" s="123"/>
      <c r="AX71" s="123"/>
      <c r="AY71" s="82">
        <v>0.92105263157894735</v>
      </c>
      <c r="AZ71" s="202">
        <v>39721</v>
      </c>
      <c r="BA71" s="151">
        <v>126.50583720801362</v>
      </c>
      <c r="BB71" s="151">
        <v>119.06813043776128</v>
      </c>
      <c r="BC71" s="152">
        <v>-1.6390352358860549E-2</v>
      </c>
      <c r="BD71" s="152">
        <v>-1.3431628540614082E-2</v>
      </c>
      <c r="BE71" s="204">
        <v>-1.6390352358860549E-2</v>
      </c>
      <c r="BF71" s="204">
        <v>-1.5039032061544444E-2</v>
      </c>
      <c r="BG71" s="204">
        <v>-1.7144019025527216E-2</v>
      </c>
      <c r="BH71" s="204">
        <v>-1.4185295207280749E-2</v>
      </c>
      <c r="BI71" s="208">
        <v>39721</v>
      </c>
      <c r="BJ71" s="204">
        <v>-1.6390352358860549E-2</v>
      </c>
      <c r="BK71" s="204">
        <v>-1.3431628540614082E-2</v>
      </c>
      <c r="BL71" s="204">
        <v>1.7103E-2</v>
      </c>
      <c r="BM71" s="204">
        <v>1.4141982204860515E-3</v>
      </c>
      <c r="BN71" s="204">
        <v>-1.7804550579346601E-2</v>
      </c>
      <c r="BO71" s="204">
        <v>-1.4845826761100134E-2</v>
      </c>
      <c r="BP71" s="204">
        <v>-2.2340324099424078E-2</v>
      </c>
      <c r="BQ71" s="204">
        <v>-1.680895887991754E-2</v>
      </c>
      <c r="BR71" s="204">
        <v>4.9909008086730829E-4</v>
      </c>
      <c r="BS71" s="204">
        <v>2.8254109862675876E-4</v>
      </c>
      <c r="BT71" s="204">
        <v>1</v>
      </c>
      <c r="BU71" s="204">
        <v>1</v>
      </c>
      <c r="BV71" s="204">
        <v>0.98360964764113945</v>
      </c>
      <c r="BW71" s="204">
        <v>0.98656837145938592</v>
      </c>
      <c r="BX71" s="277">
        <v>39721</v>
      </c>
      <c r="BY71" s="217">
        <v>-1.6390352358860549</v>
      </c>
      <c r="BZ71" s="217">
        <v>-1.5039032061544444</v>
      </c>
      <c r="CA71" s="277">
        <v>39721</v>
      </c>
      <c r="CB71" s="204">
        <v>-2.958723818246467E-3</v>
      </c>
      <c r="CC71" s="207">
        <v>3</v>
      </c>
      <c r="CD71" s="207">
        <v>7</v>
      </c>
      <c r="CG71" s="317" t="s">
        <v>323</v>
      </c>
      <c r="CH71" s="207">
        <v>2</v>
      </c>
      <c r="CI71" s="217">
        <v>-0.68860762472855064</v>
      </c>
      <c r="CJ71" s="207">
        <v>15</v>
      </c>
    </row>
    <row r="72" spans="1:91" x14ac:dyDescent="0.25">
      <c r="A72" s="118">
        <v>130</v>
      </c>
      <c r="B72" s="6">
        <v>39752</v>
      </c>
      <c r="C72" s="7">
        <v>0.1</v>
      </c>
      <c r="D72" s="7">
        <v>0.1</v>
      </c>
      <c r="E72" s="7">
        <v>0.1</v>
      </c>
      <c r="F72" s="7">
        <v>0.1</v>
      </c>
      <c r="G72" s="7">
        <v>0.1</v>
      </c>
      <c r="H72" s="7">
        <v>0.1</v>
      </c>
      <c r="I72" s="7">
        <v>0.1</v>
      </c>
      <c r="J72" s="7">
        <v>0.1</v>
      </c>
      <c r="K72" s="7">
        <v>0.1</v>
      </c>
      <c r="L72" s="7">
        <v>0.1</v>
      </c>
      <c r="M72" s="91">
        <v>130</v>
      </c>
      <c r="N72" s="132">
        <v>39752</v>
      </c>
      <c r="O72" s="131">
        <v>4.4172932330827065E-2</v>
      </c>
      <c r="P72" s="131">
        <v>1.3157894736842103E-2</v>
      </c>
      <c r="Q72" s="131">
        <v>6.5789473684210509E-2</v>
      </c>
      <c r="R72" s="131">
        <v>0.18859649122807015</v>
      </c>
      <c r="S72" s="131">
        <v>0.2600250626566416</v>
      </c>
      <c r="T72" s="131">
        <v>0.13721804511278196</v>
      </c>
      <c r="U72" s="131">
        <v>1.3157894736842103E-2</v>
      </c>
      <c r="V72" s="131">
        <v>1.3157894736842103E-2</v>
      </c>
      <c r="W72" s="131">
        <v>4.4172932330827065E-2</v>
      </c>
      <c r="X72" s="131">
        <v>0.22055137844611528</v>
      </c>
      <c r="Y72" s="131">
        <v>1</v>
      </c>
      <c r="Z72" s="83">
        <v>130</v>
      </c>
      <c r="AA72" s="10">
        <v>39752</v>
      </c>
      <c r="AB72" s="8">
        <v>-0.15906789498382268</v>
      </c>
      <c r="AC72" s="8">
        <v>-6.4441105376625174E-2</v>
      </c>
      <c r="AD72" s="8">
        <v>2.8680312733273539E-3</v>
      </c>
      <c r="AE72" s="8">
        <v>6.6787811393933527E-3</v>
      </c>
      <c r="AF72" s="8">
        <v>-3.2648075989604286E-2</v>
      </c>
      <c r="AG72" s="8">
        <v>-1.0210033529016282E-2</v>
      </c>
      <c r="AH72" s="8">
        <v>-0.19450619450619466</v>
      </c>
      <c r="AI72" s="8">
        <v>-3.686211424561181E-2</v>
      </c>
      <c r="AJ72" s="8">
        <v>-0.17756604590731917</v>
      </c>
      <c r="AK72" s="8">
        <v>-1.2566284624662361E-2</v>
      </c>
      <c r="AL72" s="124">
        <v>130</v>
      </c>
      <c r="AM72" s="125">
        <v>39752</v>
      </c>
      <c r="AN72" s="122">
        <v>-2.9975886710079752E-2</v>
      </c>
      <c r="AO72" s="122">
        <v>-2.3604208769948953E-2</v>
      </c>
      <c r="AP72" s="122">
        <v>-6.7832093675013583E-2</v>
      </c>
      <c r="AQ72" s="123">
        <v>122.71371256370242</v>
      </c>
      <c r="AR72" s="123">
        <v>116.25762142906085</v>
      </c>
      <c r="AS72" s="123">
        <v>111.10097763324244</v>
      </c>
      <c r="AT72" s="123">
        <v>1.0555326270680758</v>
      </c>
      <c r="AU72" s="123">
        <v>1.1045241471123233</v>
      </c>
      <c r="AV72" s="123"/>
      <c r="AW72" s="123"/>
      <c r="AX72" s="123"/>
      <c r="AY72" s="82">
        <v>0.92105263157894735</v>
      </c>
      <c r="AZ72" s="202">
        <v>39752</v>
      </c>
      <c r="BA72" s="151">
        <v>122.71371256370242</v>
      </c>
      <c r="BB72" s="151">
        <v>116.25762142906085</v>
      </c>
      <c r="BC72" s="152">
        <v>-2.9975886710079669E-2</v>
      </c>
      <c r="BD72" s="152">
        <v>-2.3604208769948953E-2</v>
      </c>
      <c r="BE72" s="204">
        <v>-4.5874923723492778E-2</v>
      </c>
      <c r="BF72" s="204">
        <v>-3.8288256379014785E-2</v>
      </c>
      <c r="BG72" s="204">
        <v>-3.0339220043413002E-2</v>
      </c>
      <c r="BH72" s="204">
        <v>-2.3967542103282287E-2</v>
      </c>
      <c r="BI72" s="208">
        <v>39752</v>
      </c>
      <c r="BJ72" s="204">
        <v>-2.9975886710079669E-2</v>
      </c>
      <c r="BK72" s="204">
        <v>-2.3604208769948953E-2</v>
      </c>
      <c r="BL72" s="204">
        <v>9.044E-3</v>
      </c>
      <c r="BM72" s="204">
        <v>7.505605257653869E-4</v>
      </c>
      <c r="BN72" s="204">
        <v>-3.0726447235845056E-2</v>
      </c>
      <c r="BO72" s="204">
        <v>-2.435476929571434E-2</v>
      </c>
      <c r="BP72" s="204">
        <v>-3.5925858450643201E-2</v>
      </c>
      <c r="BQ72" s="204">
        <v>-2.6981539109252412E-2</v>
      </c>
      <c r="BR72" s="204">
        <v>1.2906673054156514E-3</v>
      </c>
      <c r="BS72" s="204">
        <v>7.2800345270411743E-4</v>
      </c>
      <c r="BT72" s="204">
        <v>1</v>
      </c>
      <c r="BU72" s="204">
        <v>1</v>
      </c>
      <c r="BV72" s="204">
        <v>0.97002411328992033</v>
      </c>
      <c r="BW72" s="204">
        <v>0.97639579123005105</v>
      </c>
      <c r="BX72" s="277">
        <v>39752</v>
      </c>
      <c r="BY72" s="217">
        <v>-4.5874923723492778</v>
      </c>
      <c r="BZ72" s="217">
        <v>-3.8288256379014785</v>
      </c>
      <c r="CA72" s="277">
        <v>39752</v>
      </c>
      <c r="CB72" s="204">
        <v>-6.3716779401307155E-3</v>
      </c>
      <c r="CC72" s="207">
        <v>2</v>
      </c>
      <c r="CD72" s="207">
        <v>7</v>
      </c>
      <c r="CG72" s="317" t="s">
        <v>324</v>
      </c>
      <c r="CH72" s="207">
        <v>3</v>
      </c>
      <c r="CI72" s="217">
        <v>-0.22762860574010502</v>
      </c>
      <c r="CJ72" s="207">
        <v>40</v>
      </c>
    </row>
    <row r="73" spans="1:91" x14ac:dyDescent="0.25">
      <c r="A73" s="118">
        <v>129</v>
      </c>
      <c r="B73" s="6">
        <v>39780</v>
      </c>
      <c r="C73" s="7">
        <v>0.1</v>
      </c>
      <c r="D73" s="7">
        <v>0.1</v>
      </c>
      <c r="E73" s="7">
        <v>0.1</v>
      </c>
      <c r="F73" s="7">
        <v>0.1</v>
      </c>
      <c r="G73" s="7">
        <v>0.1</v>
      </c>
      <c r="H73" s="7">
        <v>0.1</v>
      </c>
      <c r="I73" s="7">
        <v>0.1</v>
      </c>
      <c r="J73" s="7">
        <v>0.1</v>
      </c>
      <c r="K73" s="7">
        <v>0.1</v>
      </c>
      <c r="L73" s="7">
        <v>0.1</v>
      </c>
      <c r="M73" s="91">
        <v>129</v>
      </c>
      <c r="N73" s="132">
        <v>39780</v>
      </c>
      <c r="O73" s="131">
        <v>4.4172932330827065E-2</v>
      </c>
      <c r="P73" s="131">
        <v>1.3157894736842103E-2</v>
      </c>
      <c r="Q73" s="131">
        <v>6.5789473684210509E-2</v>
      </c>
      <c r="R73" s="131">
        <v>0.18859649122807015</v>
      </c>
      <c r="S73" s="131">
        <v>0.2600250626566416</v>
      </c>
      <c r="T73" s="131">
        <v>0.13721804511278196</v>
      </c>
      <c r="U73" s="131">
        <v>1.3157894736842103E-2</v>
      </c>
      <c r="V73" s="131">
        <v>1.3157894736842103E-2</v>
      </c>
      <c r="W73" s="131">
        <v>4.4172932330827065E-2</v>
      </c>
      <c r="X73" s="131">
        <v>0.22055137844611528</v>
      </c>
      <c r="Y73" s="131">
        <v>1</v>
      </c>
      <c r="Z73" s="83">
        <v>129</v>
      </c>
      <c r="AA73" s="10">
        <v>39780</v>
      </c>
      <c r="AB73" s="8">
        <v>-9.3131856028900062E-2</v>
      </c>
      <c r="AC73" s="8">
        <v>4.0689635909110011E-2</v>
      </c>
      <c r="AD73" s="8">
        <v>2.2330173156781541E-3</v>
      </c>
      <c r="AE73" s="8">
        <v>3.6971178780469627E-2</v>
      </c>
      <c r="AF73" s="8">
        <v>0.12302247732121274</v>
      </c>
      <c r="AG73" s="8">
        <v>3.1817919168635189E-3</v>
      </c>
      <c r="AH73" s="8">
        <v>3.5847027114779051E-2</v>
      </c>
      <c r="AI73" s="8">
        <v>2.8915086290507208E-2</v>
      </c>
      <c r="AJ73" s="8">
        <v>-5.0465157100228142E-2</v>
      </c>
      <c r="AK73" s="8">
        <v>3.9284057100745118E-2</v>
      </c>
      <c r="AL73" s="124">
        <v>129</v>
      </c>
      <c r="AM73" s="125">
        <v>39780</v>
      </c>
      <c r="AN73" s="122">
        <v>4.3253645086857785E-2</v>
      </c>
      <c r="AO73" s="122">
        <v>3.254984863105026E-2</v>
      </c>
      <c r="AP73" s="122">
        <v>1.6654725862023722E-2</v>
      </c>
      <c r="AQ73" s="123">
        <v>128.02152793422349</v>
      </c>
      <c r="AR73" s="123">
        <v>120.04178940878272</v>
      </c>
      <c r="AS73" s="123">
        <v>112.95133395872692</v>
      </c>
      <c r="AT73" s="123">
        <v>1.0664746715684741</v>
      </c>
      <c r="AU73" s="123">
        <v>1.1334220097037837</v>
      </c>
      <c r="AV73" s="127"/>
      <c r="AW73" s="127"/>
      <c r="AX73" s="127"/>
      <c r="AY73" s="82">
        <v>0.92105263157894735</v>
      </c>
      <c r="AZ73" s="202">
        <v>39780</v>
      </c>
      <c r="BA73" s="151">
        <v>128.02152793422349</v>
      </c>
      <c r="BB73" s="151">
        <v>120.04178940878272</v>
      </c>
      <c r="BC73" s="152">
        <v>4.3253645086857917E-2</v>
      </c>
      <c r="BD73" s="152">
        <v>3.254984863105026E-2</v>
      </c>
      <c r="BE73" s="204">
        <v>-4.6055363057575516E-3</v>
      </c>
      <c r="BF73" s="204">
        <v>-6.9846846974483956E-3</v>
      </c>
      <c r="BG73" s="204">
        <v>4.3219811753524587E-2</v>
      </c>
      <c r="BH73" s="204">
        <v>3.251601529771693E-2</v>
      </c>
      <c r="BI73" s="208">
        <v>39780</v>
      </c>
      <c r="BJ73" s="204">
        <v>4.3253645086857917E-2</v>
      </c>
      <c r="BK73" s="204">
        <v>3.254984863105026E-2</v>
      </c>
      <c r="BL73" s="204">
        <v>4.3600000000000002E-3</v>
      </c>
      <c r="BM73" s="204">
        <v>3.6260928829778827E-4</v>
      </c>
      <c r="BN73" s="204">
        <v>4.2891035798560129E-2</v>
      </c>
      <c r="BO73" s="204">
        <v>3.2187239342752472E-2</v>
      </c>
      <c r="BP73" s="204">
        <v>0</v>
      </c>
      <c r="BQ73" s="204">
        <v>0</v>
      </c>
      <c r="BR73" s="204">
        <v>0</v>
      </c>
      <c r="BS73" s="204">
        <v>0</v>
      </c>
      <c r="BT73" s="204">
        <v>1.0432536450868579</v>
      </c>
      <c r="BU73" s="204">
        <v>1.0325498486310503</v>
      </c>
      <c r="BV73" s="204">
        <v>1</v>
      </c>
      <c r="BW73" s="204">
        <v>1</v>
      </c>
      <c r="BX73" s="277">
        <v>39780</v>
      </c>
      <c r="BY73" s="217">
        <v>-0.46055363057575516</v>
      </c>
      <c r="BZ73" s="217">
        <v>-0.69846846974483956</v>
      </c>
      <c r="CA73" s="277">
        <v>39780</v>
      </c>
      <c r="CB73" s="204">
        <v>1.0703796455807657E-2</v>
      </c>
      <c r="CC73" s="207">
        <v>6</v>
      </c>
      <c r="CD73" s="207">
        <v>8</v>
      </c>
      <c r="CG73" s="317" t="s">
        <v>325</v>
      </c>
      <c r="CH73" s="207">
        <v>4</v>
      </c>
      <c r="CI73" s="217">
        <v>0.2664979717117294</v>
      </c>
      <c r="CJ73" s="207">
        <v>64</v>
      </c>
    </row>
    <row r="74" spans="1:91" x14ac:dyDescent="0.25">
      <c r="A74" s="118">
        <v>128</v>
      </c>
      <c r="B74" s="6">
        <v>39813</v>
      </c>
      <c r="C74" s="7">
        <v>0.1</v>
      </c>
      <c r="D74" s="7">
        <v>0.1</v>
      </c>
      <c r="E74" s="7">
        <v>0.1</v>
      </c>
      <c r="F74" s="7">
        <v>0.1</v>
      </c>
      <c r="G74" s="7">
        <v>0.1</v>
      </c>
      <c r="H74" s="7">
        <v>0.1</v>
      </c>
      <c r="I74" s="7">
        <v>0.1</v>
      </c>
      <c r="J74" s="7">
        <v>0.1</v>
      </c>
      <c r="K74" s="7">
        <v>0.1</v>
      </c>
      <c r="L74" s="7">
        <v>0.1</v>
      </c>
      <c r="M74" s="91">
        <v>128</v>
      </c>
      <c r="N74" s="132">
        <v>39813</v>
      </c>
      <c r="O74" s="131">
        <v>0.14708646616541354</v>
      </c>
      <c r="P74" s="131">
        <v>1.5625E-2</v>
      </c>
      <c r="Q74" s="131">
        <v>6.8256578947368418E-2</v>
      </c>
      <c r="R74" s="131">
        <v>0.15158991228070173</v>
      </c>
      <c r="S74" s="131">
        <v>0.16944705513784458</v>
      </c>
      <c r="T74" s="131">
        <v>4.6640037593984961E-2</v>
      </c>
      <c r="U74" s="131">
        <v>1.5625E-2</v>
      </c>
      <c r="V74" s="131">
        <v>1.5625E-2</v>
      </c>
      <c r="W74" s="131">
        <v>0.14708646616541354</v>
      </c>
      <c r="X74" s="131">
        <v>0.22301848370927319</v>
      </c>
      <c r="Y74" s="131">
        <v>1</v>
      </c>
      <c r="Z74" s="83">
        <v>128</v>
      </c>
      <c r="AA74" s="10">
        <v>39813</v>
      </c>
      <c r="AB74" s="8">
        <v>7.6835883734110766E-2</v>
      </c>
      <c r="AC74" s="8">
        <v>6.79648131621855E-2</v>
      </c>
      <c r="AD74" s="8">
        <v>1.446272915607949E-3</v>
      </c>
      <c r="AE74" s="8">
        <v>1.9693938527891142E-2</v>
      </c>
      <c r="AF74" s="8">
        <v>9.2270343691147838E-2</v>
      </c>
      <c r="AG74" s="8">
        <v>1.4573671098668806E-2</v>
      </c>
      <c r="AH74" s="8">
        <v>8.6913983737452849E-2</v>
      </c>
      <c r="AI74" s="8">
        <v>6.2130939937454999E-2</v>
      </c>
      <c r="AJ74" s="8">
        <v>3.3274794343284952E-2</v>
      </c>
      <c r="AK74" s="8">
        <v>1.6696759791208438E-2</v>
      </c>
      <c r="AL74" s="124">
        <v>128</v>
      </c>
      <c r="AM74" s="125">
        <v>39813</v>
      </c>
      <c r="AN74" s="122">
        <v>4.1203525989980956E-2</v>
      </c>
      <c r="AO74" s="122">
        <v>3.7309173919246597E-2</v>
      </c>
      <c r="AP74" s="122">
        <v>4.7180140093901327E-2</v>
      </c>
      <c r="AQ74" s="123">
        <v>133.29646628773833</v>
      </c>
      <c r="AR74" s="123">
        <v>124.52044940741257</v>
      </c>
      <c r="AS74" s="123">
        <v>118.28039371869269</v>
      </c>
      <c r="AT74" s="123">
        <v>1.0704785191676582</v>
      </c>
      <c r="AU74" s="123">
        <v>1.1269531838451476</v>
      </c>
      <c r="AV74" s="127">
        <v>5.8034229141447291</v>
      </c>
      <c r="AW74" s="127">
        <v>5.2399218354201249</v>
      </c>
      <c r="AX74" s="127">
        <v>0.5635010787246042</v>
      </c>
      <c r="AY74" s="82">
        <v>0.92105263157894735</v>
      </c>
      <c r="AZ74" s="202">
        <v>39813</v>
      </c>
      <c r="BA74" s="151">
        <v>133.29646628773833</v>
      </c>
      <c r="BB74" s="151">
        <v>124.52044940741257</v>
      </c>
      <c r="BC74" s="152">
        <v>4.1203525989980783E-2</v>
      </c>
      <c r="BD74" s="152">
        <v>3.7309173919246597E-2</v>
      </c>
      <c r="BE74" s="204">
        <v>0</v>
      </c>
      <c r="BF74" s="204">
        <v>0</v>
      </c>
      <c r="BG74" s="204">
        <v>4.1140109323314113E-2</v>
      </c>
      <c r="BH74" s="204">
        <v>3.7245757252579927E-2</v>
      </c>
      <c r="BI74" s="208">
        <v>39813</v>
      </c>
      <c r="BJ74" s="204">
        <v>4.1203525989980783E-2</v>
      </c>
      <c r="BK74" s="204">
        <v>3.7309173919246597E-2</v>
      </c>
      <c r="BL74" s="204">
        <v>4.0599999999999995E-4</v>
      </c>
      <c r="BM74" s="204">
        <v>3.3827039146450133E-5</v>
      </c>
      <c r="BN74" s="204">
        <v>4.1169698950834333E-2</v>
      </c>
      <c r="BO74" s="204">
        <v>3.7275346880100146E-2</v>
      </c>
      <c r="BP74" s="204">
        <v>0</v>
      </c>
      <c r="BQ74" s="204">
        <v>0</v>
      </c>
      <c r="BR74" s="204">
        <v>0</v>
      </c>
      <c r="BS74" s="204">
        <v>0</v>
      </c>
      <c r="BT74" s="204">
        <v>1.0412035259899808</v>
      </c>
      <c r="BU74" s="204">
        <v>1.0373091739192466</v>
      </c>
      <c r="BV74" s="204">
        <v>1</v>
      </c>
      <c r="BW74" s="204">
        <v>1</v>
      </c>
      <c r="BX74" s="277">
        <v>39813</v>
      </c>
      <c r="BY74" s="217">
        <v>0</v>
      </c>
      <c r="BZ74" s="217">
        <v>0</v>
      </c>
      <c r="CA74" s="277">
        <v>39813</v>
      </c>
      <c r="CB74" s="204">
        <v>3.8943520707341861E-3</v>
      </c>
      <c r="CC74" s="207">
        <v>4</v>
      </c>
      <c r="CD74" s="207">
        <v>8</v>
      </c>
      <c r="CG74" s="317" t="s">
        <v>326</v>
      </c>
      <c r="CH74" s="207">
        <v>5</v>
      </c>
      <c r="CI74" s="217">
        <v>0.68250468119777341</v>
      </c>
      <c r="CJ74" s="207">
        <v>39</v>
      </c>
    </row>
    <row r="75" spans="1:91" x14ac:dyDescent="0.25">
      <c r="A75" s="118">
        <v>127</v>
      </c>
      <c r="B75" s="6">
        <v>39843</v>
      </c>
      <c r="C75" s="7">
        <v>0.1</v>
      </c>
      <c r="D75" s="7">
        <v>0.1</v>
      </c>
      <c r="E75" s="7">
        <v>0.1</v>
      </c>
      <c r="F75" s="7">
        <v>0.1</v>
      </c>
      <c r="G75" s="7">
        <v>0.1</v>
      </c>
      <c r="H75" s="7">
        <v>0.1</v>
      </c>
      <c r="I75" s="7">
        <v>0.1</v>
      </c>
      <c r="J75" s="7">
        <v>0.1</v>
      </c>
      <c r="K75" s="7">
        <v>0.1</v>
      </c>
      <c r="L75" s="7">
        <v>0.1</v>
      </c>
      <c r="M75" s="91">
        <v>127</v>
      </c>
      <c r="N75" s="132">
        <v>39843</v>
      </c>
      <c r="O75" s="131">
        <v>0.14708646616541354</v>
      </c>
      <c r="P75" s="131">
        <v>1.5625E-2</v>
      </c>
      <c r="Q75" s="131">
        <v>6.8256578947368418E-2</v>
      </c>
      <c r="R75" s="131">
        <v>0.15158991228070173</v>
      </c>
      <c r="S75" s="131">
        <v>0.16944705513784458</v>
      </c>
      <c r="T75" s="131">
        <v>4.6640037593984961E-2</v>
      </c>
      <c r="U75" s="131">
        <v>1.5625E-2</v>
      </c>
      <c r="V75" s="131">
        <v>1.5625E-2</v>
      </c>
      <c r="W75" s="131">
        <v>0.14708646616541354</v>
      </c>
      <c r="X75" s="131">
        <v>0.22301848370927319</v>
      </c>
      <c r="Y75" s="131">
        <v>1</v>
      </c>
      <c r="Z75" s="83">
        <v>127</v>
      </c>
      <c r="AA75" s="10">
        <v>39843</v>
      </c>
      <c r="AB75" s="8">
        <v>5.9939849624060182E-2</v>
      </c>
      <c r="AC75" s="8">
        <v>4.5362586547039729E-3</v>
      </c>
      <c r="AD75" s="8">
        <v>-1.170960187352188E-4</v>
      </c>
      <c r="AE75" s="8">
        <v>-1.4695390730501745E-2</v>
      </c>
      <c r="AF75" s="8">
        <v>-8.6499976682638979E-2</v>
      </c>
      <c r="AG75" s="8">
        <v>3.6611310553445131E-2</v>
      </c>
      <c r="AH75" s="8">
        <v>2.1585425753260612E-2</v>
      </c>
      <c r="AI75" s="8">
        <v>-3.2701175380325243E-2</v>
      </c>
      <c r="AJ75" s="8">
        <v>1.0376598980230689E-2</v>
      </c>
      <c r="AK75" s="8">
        <v>1.8921781359786394E-3</v>
      </c>
      <c r="AL75" s="124">
        <v>127</v>
      </c>
      <c r="AM75" s="125">
        <v>39843</v>
      </c>
      <c r="AN75" s="122">
        <v>-4.5234948923445492E-3</v>
      </c>
      <c r="AO75" s="122">
        <v>-8.8233271439377425E-3</v>
      </c>
      <c r="AP75" s="122">
        <v>9.2798288947804948E-5</v>
      </c>
      <c r="AQ75" s="123">
        <v>132.69350040331815</v>
      </c>
      <c r="AR75" s="123">
        <v>123.42176474618083</v>
      </c>
      <c r="AS75" s="123">
        <v>118.29136993684585</v>
      </c>
      <c r="AT75" s="123">
        <v>1.0751223714569698</v>
      </c>
      <c r="AU75" s="123">
        <v>1.1217513202709666</v>
      </c>
      <c r="AV75" s="123"/>
      <c r="AW75" s="123"/>
      <c r="AX75" s="123"/>
      <c r="AY75" s="82">
        <v>0.92105263157894735</v>
      </c>
      <c r="AZ75" s="202">
        <v>39843</v>
      </c>
      <c r="BA75" s="151">
        <v>132.69350040331815</v>
      </c>
      <c r="BB75" s="151">
        <v>123.42176474618083</v>
      </c>
      <c r="BC75" s="152">
        <v>-4.5234948923446039E-3</v>
      </c>
      <c r="BD75" s="152">
        <v>-8.8233271439377425E-3</v>
      </c>
      <c r="BE75" s="204">
        <v>-4.5234948923446039E-3</v>
      </c>
      <c r="BF75" s="204">
        <v>-8.8233271439377425E-3</v>
      </c>
      <c r="BG75" s="204">
        <v>-4.7119948923446042E-3</v>
      </c>
      <c r="BH75" s="204">
        <v>-9.011827143937742E-3</v>
      </c>
      <c r="BI75" s="208">
        <v>39843</v>
      </c>
      <c r="BJ75" s="204">
        <v>-4.5234948923446039E-3</v>
      </c>
      <c r="BK75" s="204">
        <v>-8.8233271439377425E-3</v>
      </c>
      <c r="BL75" s="204">
        <v>7.6099999999999996E-4</v>
      </c>
      <c r="BM75" s="204">
        <v>6.3394558210028151E-5</v>
      </c>
      <c r="BN75" s="204">
        <v>-4.586889450554632E-3</v>
      </c>
      <c r="BO75" s="204">
        <v>-8.8867217021477707E-3</v>
      </c>
      <c r="BP75" s="204">
        <v>-1.0473466632908133E-2</v>
      </c>
      <c r="BQ75" s="204">
        <v>-1.2200657483241201E-2</v>
      </c>
      <c r="BR75" s="204">
        <v>1.0969350331064003E-4</v>
      </c>
      <c r="BS75" s="204">
        <v>1.4885604302336951E-4</v>
      </c>
      <c r="BT75" s="204">
        <v>1</v>
      </c>
      <c r="BU75" s="204">
        <v>1</v>
      </c>
      <c r="BV75" s="204">
        <v>0.9954765051076554</v>
      </c>
      <c r="BW75" s="204">
        <v>0.99117667285606226</v>
      </c>
      <c r="BX75" s="277">
        <v>39843</v>
      </c>
      <c r="BY75" s="217">
        <v>-0.45234948923446039</v>
      </c>
      <c r="BZ75" s="217">
        <v>-0.88233271439377425</v>
      </c>
      <c r="CA75" s="277">
        <v>39843</v>
      </c>
      <c r="CB75" s="204">
        <v>4.2998322515931386E-3</v>
      </c>
      <c r="CC75" s="207">
        <v>4</v>
      </c>
      <c r="CD75" s="207">
        <v>8</v>
      </c>
      <c r="CG75" s="317" t="s">
        <v>327</v>
      </c>
      <c r="CH75" s="207">
        <v>6</v>
      </c>
      <c r="CI75" s="217">
        <v>1.424475426075972</v>
      </c>
      <c r="CJ75" s="207">
        <v>23</v>
      </c>
    </row>
    <row r="76" spans="1:91" x14ac:dyDescent="0.25">
      <c r="A76" s="118">
        <v>126</v>
      </c>
      <c r="B76" s="6">
        <v>39871</v>
      </c>
      <c r="C76" s="7">
        <v>0.1</v>
      </c>
      <c r="D76" s="7">
        <v>0.1</v>
      </c>
      <c r="E76" s="7">
        <v>0.1</v>
      </c>
      <c r="F76" s="7">
        <v>0.1</v>
      </c>
      <c r="G76" s="7">
        <v>0.1</v>
      </c>
      <c r="H76" s="7">
        <v>0.1</v>
      </c>
      <c r="I76" s="7">
        <v>0.1</v>
      </c>
      <c r="J76" s="7">
        <v>0.1</v>
      </c>
      <c r="K76" s="7">
        <v>0.1</v>
      </c>
      <c r="L76" s="7">
        <v>0.1</v>
      </c>
      <c r="M76" s="91">
        <v>126</v>
      </c>
      <c r="N76" s="132">
        <v>39871</v>
      </c>
      <c r="O76" s="131">
        <v>0.14708646616541354</v>
      </c>
      <c r="P76" s="131">
        <v>1.5625E-2</v>
      </c>
      <c r="Q76" s="131">
        <v>6.8256578947368418E-2</v>
      </c>
      <c r="R76" s="131">
        <v>0.15158991228070173</v>
      </c>
      <c r="S76" s="131">
        <v>0.16944705513784458</v>
      </c>
      <c r="T76" s="131">
        <v>4.6640037593984961E-2</v>
      </c>
      <c r="U76" s="131">
        <v>1.5625E-2</v>
      </c>
      <c r="V76" s="131">
        <v>1.5625E-2</v>
      </c>
      <c r="W76" s="131">
        <v>0.14708646616541354</v>
      </c>
      <c r="X76" s="131">
        <v>0.22301848370927319</v>
      </c>
      <c r="Y76" s="131">
        <v>1</v>
      </c>
      <c r="Z76" s="83">
        <v>126</v>
      </c>
      <c r="AA76" s="10">
        <v>39871</v>
      </c>
      <c r="AB76" s="8">
        <v>-3.1027438072808833E-2</v>
      </c>
      <c r="AC76" s="8">
        <v>-1.9676765655099793E-2</v>
      </c>
      <c r="AD76" s="8">
        <v>-7.8073154545998946E-5</v>
      </c>
      <c r="AE76" s="8">
        <v>-4.1634072704469505E-3</v>
      </c>
      <c r="AF76" s="8">
        <v>-1.0113601937114969E-2</v>
      </c>
      <c r="AG76" s="8">
        <v>5.2495233423373033E-3</v>
      </c>
      <c r="AH76" s="8">
        <v>-1.547944173723026E-2</v>
      </c>
      <c r="AI76" s="8">
        <v>-2.2339857219173309E-2</v>
      </c>
      <c r="AJ76" s="8">
        <v>-3.0633023461708819E-2</v>
      </c>
      <c r="AK76" s="8">
        <v>5.7624999194281212E-3</v>
      </c>
      <c r="AL76" s="124">
        <v>126</v>
      </c>
      <c r="AM76" s="125">
        <v>39871</v>
      </c>
      <c r="AN76" s="122">
        <v>-1.0787993052785931E-2</v>
      </c>
      <c r="AO76" s="122">
        <v>-3.7744489235188583E-3</v>
      </c>
      <c r="AP76" s="122">
        <v>-1.2249958524636352E-2</v>
      </c>
      <c r="AQ76" s="123">
        <v>131.26200384281731</v>
      </c>
      <c r="AR76" s="123">
        <v>122.9559155990958</v>
      </c>
      <c r="AS76" s="123">
        <v>116.84230556129708</v>
      </c>
      <c r="AT76" s="123">
        <v>1.0675533845057439</v>
      </c>
      <c r="AU76" s="123">
        <v>1.1234116205791185</v>
      </c>
      <c r="AV76" s="123"/>
      <c r="AW76" s="123"/>
      <c r="AX76" s="123"/>
      <c r="AY76" s="82">
        <v>0.92105263157894735</v>
      </c>
      <c r="AZ76" s="202">
        <v>39871</v>
      </c>
      <c r="BA76" s="151">
        <v>131.26200384281731</v>
      </c>
      <c r="BB76" s="151">
        <v>122.9559155990958</v>
      </c>
      <c r="BC76" s="152">
        <v>-1.0787993052785994E-2</v>
      </c>
      <c r="BD76" s="152">
        <v>-3.7744489235188583E-3</v>
      </c>
      <c r="BE76" s="204">
        <v>-1.5262688513657641E-2</v>
      </c>
      <c r="BF76" s="204">
        <v>-1.2564472869816323E-2</v>
      </c>
      <c r="BG76" s="204">
        <v>-1.099340971945266E-2</v>
      </c>
      <c r="BH76" s="204">
        <v>-3.9798655901855245E-3</v>
      </c>
      <c r="BI76" s="208">
        <v>39871</v>
      </c>
      <c r="BJ76" s="204">
        <v>-1.0787993052785994E-2</v>
      </c>
      <c r="BK76" s="204">
        <v>-3.7744489235188583E-3</v>
      </c>
      <c r="BL76" s="204">
        <v>2.2620000000000001E-3</v>
      </c>
      <c r="BM76" s="204">
        <v>1.883048545852084E-4</v>
      </c>
      <c r="BN76" s="204">
        <v>-1.0976297907371202E-2</v>
      </c>
      <c r="BO76" s="204">
        <v>-3.9627537781040667E-3</v>
      </c>
      <c r="BP76" s="204">
        <v>-1.6737964793349523E-2</v>
      </c>
      <c r="BQ76" s="204">
        <v>-7.1517792628223156E-3</v>
      </c>
      <c r="BR76" s="204">
        <v>2.8015946542340813E-4</v>
      </c>
      <c r="BS76" s="204">
        <v>5.1147946624135303E-5</v>
      </c>
      <c r="BT76" s="204">
        <v>1</v>
      </c>
      <c r="BU76" s="204">
        <v>1</v>
      </c>
      <c r="BV76" s="204">
        <v>0.98921200694721401</v>
      </c>
      <c r="BW76" s="204">
        <v>0.99622555107648114</v>
      </c>
      <c r="BX76" s="277">
        <v>39871</v>
      </c>
      <c r="BY76" s="217">
        <v>-1.5262688513657641</v>
      </c>
      <c r="BZ76" s="217">
        <v>-1.2564472869816323</v>
      </c>
      <c r="CA76" s="277">
        <v>39871</v>
      </c>
      <c r="CB76" s="204">
        <v>-7.0135441292671352E-3</v>
      </c>
      <c r="CC76" s="207">
        <v>2</v>
      </c>
      <c r="CD76" s="207">
        <v>7</v>
      </c>
      <c r="CG76" s="207" t="s">
        <v>316</v>
      </c>
      <c r="CH76" s="207" t="s">
        <v>317</v>
      </c>
      <c r="CI76" s="217">
        <v>-4.177323911513338E-3</v>
      </c>
      <c r="CJ76" s="207">
        <v>187</v>
      </c>
    </row>
    <row r="77" spans="1:91" x14ac:dyDescent="0.25">
      <c r="A77" s="118">
        <v>125</v>
      </c>
      <c r="B77" s="6">
        <v>39903</v>
      </c>
      <c r="C77" s="7">
        <v>0.1</v>
      </c>
      <c r="D77" s="7">
        <v>0.1</v>
      </c>
      <c r="E77" s="7">
        <v>0.1</v>
      </c>
      <c r="F77" s="7">
        <v>0.1</v>
      </c>
      <c r="G77" s="7">
        <v>0.1</v>
      </c>
      <c r="H77" s="7">
        <v>0.1</v>
      </c>
      <c r="I77" s="7">
        <v>0.1</v>
      </c>
      <c r="J77" s="7">
        <v>0.1</v>
      </c>
      <c r="K77" s="7">
        <v>0.1</v>
      </c>
      <c r="L77" s="7">
        <v>0.1</v>
      </c>
      <c r="M77" s="91">
        <v>125</v>
      </c>
      <c r="N77" s="132">
        <v>39903</v>
      </c>
      <c r="O77" s="131">
        <v>0.12565789473684211</v>
      </c>
      <c r="P77" s="131">
        <v>1.5625E-2</v>
      </c>
      <c r="Q77" s="131">
        <v>6.8256578947368418E-2</v>
      </c>
      <c r="R77" s="131">
        <v>6.8256578947368418E-2</v>
      </c>
      <c r="S77" s="131">
        <v>0.20158991228070172</v>
      </c>
      <c r="T77" s="131">
        <v>0.16211622807017545</v>
      </c>
      <c r="U77" s="131">
        <v>1.5625E-2</v>
      </c>
      <c r="V77" s="131">
        <v>1.5625E-2</v>
      </c>
      <c r="W77" s="131">
        <v>0.12565789473684211</v>
      </c>
      <c r="X77" s="131">
        <v>0.20158991228070172</v>
      </c>
      <c r="Y77" s="131">
        <v>0.99999999999999978</v>
      </c>
      <c r="Z77" s="83">
        <v>125</v>
      </c>
      <c r="AA77" s="10">
        <v>39903</v>
      </c>
      <c r="AB77" s="8">
        <v>3.18891931067804E-2</v>
      </c>
      <c r="AC77" s="8">
        <v>-4.1279077186132662E-3</v>
      </c>
      <c r="AD77" s="8">
        <v>8.9791138005090865E-4</v>
      </c>
      <c r="AE77" s="8">
        <v>1.6164947382771633E-2</v>
      </c>
      <c r="AF77" s="8">
        <v>4.8034165278515673E-2</v>
      </c>
      <c r="AG77" s="8">
        <v>1.8690424272627126E-4</v>
      </c>
      <c r="AH77" s="8">
        <v>4.1511897700525546E-2</v>
      </c>
      <c r="AI77" s="8">
        <v>2.3013748583143867E-2</v>
      </c>
      <c r="AJ77" s="8">
        <v>5.6534843364691056E-2</v>
      </c>
      <c r="AK77" s="8">
        <v>1.4176306597878829E-2</v>
      </c>
      <c r="AL77" s="124">
        <v>125</v>
      </c>
      <c r="AM77" s="125">
        <v>39903</v>
      </c>
      <c r="AN77" s="122">
        <v>2.7770968503938991E-2</v>
      </c>
      <c r="AO77" s="122">
        <v>1.3901367153493105E-2</v>
      </c>
      <c r="AP77" s="122">
        <v>2.2828200991847094E-2</v>
      </c>
      <c r="AQ77" s="123">
        <v>134.9072768173001</v>
      </c>
      <c r="AR77" s="123">
        <v>124.66517092553275</v>
      </c>
      <c r="AS77" s="123">
        <v>119.50960519700118</v>
      </c>
      <c r="AT77" s="123">
        <v>1.0821569153254951</v>
      </c>
      <c r="AU77" s="123">
        <v>1.1288404525721361</v>
      </c>
      <c r="AV77" s="123"/>
      <c r="AW77" s="123"/>
      <c r="AX77" s="123"/>
      <c r="AY77" s="82">
        <v>0.92105263157894735</v>
      </c>
      <c r="AZ77" s="202">
        <v>39903</v>
      </c>
      <c r="BA77" s="151">
        <v>134.9072768173001</v>
      </c>
      <c r="BB77" s="151">
        <v>124.66517092553275</v>
      </c>
      <c r="BC77" s="152">
        <v>2.7770968503938898E-2</v>
      </c>
      <c r="BD77" s="152">
        <v>1.3901367153493105E-2</v>
      </c>
      <c r="BE77" s="204">
        <v>0</v>
      </c>
      <c r="BF77" s="204">
        <v>0</v>
      </c>
      <c r="BG77" s="204">
        <v>2.7603551837272231E-2</v>
      </c>
      <c r="BH77" s="204">
        <v>1.3733950486826439E-2</v>
      </c>
      <c r="BI77" s="208">
        <v>39903</v>
      </c>
      <c r="BJ77" s="204">
        <v>2.7770968503938898E-2</v>
      </c>
      <c r="BK77" s="204">
        <v>1.3901367153493105E-2</v>
      </c>
      <c r="BL77" s="204">
        <v>2.4650000000000002E-3</v>
      </c>
      <c r="BM77" s="204">
        <v>2.0518495346344423E-4</v>
      </c>
      <c r="BN77" s="204">
        <v>2.7565783550475453E-2</v>
      </c>
      <c r="BO77" s="204">
        <v>1.3696182200029661E-2</v>
      </c>
      <c r="BP77" s="204">
        <v>0</v>
      </c>
      <c r="BQ77" s="204">
        <v>0</v>
      </c>
      <c r="BR77" s="204">
        <v>0</v>
      </c>
      <c r="BS77" s="204">
        <v>0</v>
      </c>
      <c r="BT77" s="204">
        <v>1.0277709685039389</v>
      </c>
      <c r="BU77" s="204">
        <v>1.0139013671534931</v>
      </c>
      <c r="BV77" s="204">
        <v>1</v>
      </c>
      <c r="BW77" s="204">
        <v>1</v>
      </c>
      <c r="BX77" s="277">
        <v>39903</v>
      </c>
      <c r="BY77" s="217">
        <v>0</v>
      </c>
      <c r="BZ77" s="217">
        <v>0</v>
      </c>
      <c r="CA77" s="277">
        <v>39903</v>
      </c>
      <c r="CB77" s="204">
        <v>1.3869601350445793E-2</v>
      </c>
      <c r="CC77" s="207">
        <v>6</v>
      </c>
      <c r="CD77" s="207">
        <v>8</v>
      </c>
      <c r="CG77" s="207" t="s">
        <v>318</v>
      </c>
      <c r="CH77" s="207">
        <v>8</v>
      </c>
      <c r="CI77" s="217">
        <v>0.60186210674024565</v>
      </c>
      <c r="CJ77" s="207">
        <v>127</v>
      </c>
    </row>
    <row r="78" spans="1:91" x14ac:dyDescent="0.25">
      <c r="A78" s="118">
        <v>124</v>
      </c>
      <c r="B78" s="6">
        <v>39933</v>
      </c>
      <c r="C78" s="7">
        <v>0.1</v>
      </c>
      <c r="D78" s="7">
        <v>0.1</v>
      </c>
      <c r="E78" s="7">
        <v>0.1</v>
      </c>
      <c r="F78" s="7">
        <v>0.1</v>
      </c>
      <c r="G78" s="7">
        <v>0.1</v>
      </c>
      <c r="H78" s="7">
        <v>0.1</v>
      </c>
      <c r="I78" s="7">
        <v>0.1</v>
      </c>
      <c r="J78" s="7">
        <v>0.1</v>
      </c>
      <c r="K78" s="7">
        <v>0.1</v>
      </c>
      <c r="L78" s="7">
        <v>0.1</v>
      </c>
      <c r="M78" s="91">
        <v>124</v>
      </c>
      <c r="N78" s="132">
        <v>39933</v>
      </c>
      <c r="O78" s="131">
        <v>0.12565789473684211</v>
      </c>
      <c r="P78" s="131">
        <v>1.5625E-2</v>
      </c>
      <c r="Q78" s="131">
        <v>6.8256578947368418E-2</v>
      </c>
      <c r="R78" s="131">
        <v>6.8256578947368418E-2</v>
      </c>
      <c r="S78" s="131">
        <v>0.20158991228070172</v>
      </c>
      <c r="T78" s="131">
        <v>0.16211622807017545</v>
      </c>
      <c r="U78" s="131">
        <v>1.5625E-2</v>
      </c>
      <c r="V78" s="131">
        <v>1.5625E-2</v>
      </c>
      <c r="W78" s="131">
        <v>0.12565789473684211</v>
      </c>
      <c r="X78" s="131">
        <v>0.20158991228070172</v>
      </c>
      <c r="Y78" s="131">
        <v>0.99999999999999978</v>
      </c>
      <c r="Z78" s="83">
        <v>124</v>
      </c>
      <c r="AA78" s="10">
        <v>39933</v>
      </c>
      <c r="AB78" s="8">
        <v>0.12104658257303802</v>
      </c>
      <c r="AC78" s="8">
        <v>3.4716927945877663E-2</v>
      </c>
      <c r="AD78" s="8">
        <v>7.4108744831891116E-4</v>
      </c>
      <c r="AE78" s="8">
        <v>-1.1020462923329477E-2</v>
      </c>
      <c r="AF78" s="8">
        <v>-5.1670758916386061E-2</v>
      </c>
      <c r="AG78" s="8">
        <v>1.9977945771931793E-2</v>
      </c>
      <c r="AH78" s="8">
        <v>5.6134181580862919E-2</v>
      </c>
      <c r="AI78" s="8">
        <v>8.9954877717373094E-3</v>
      </c>
      <c r="AJ78" s="8">
        <v>9.068118948824333E-2</v>
      </c>
      <c r="AK78" s="8">
        <v>2.8436558039015569E-3</v>
      </c>
      <c r="AL78" s="124">
        <v>124</v>
      </c>
      <c r="AM78" s="125">
        <v>39933</v>
      </c>
      <c r="AN78" s="122">
        <v>2.0859431953461172E-2</v>
      </c>
      <c r="AO78" s="122">
        <v>4.7809093344506337E-3</v>
      </c>
      <c r="AP78" s="122">
        <v>2.7244583654419598E-2</v>
      </c>
      <c r="AQ78" s="123">
        <v>137.72136597809731</v>
      </c>
      <c r="AR78" s="123">
        <v>125.26118380489152</v>
      </c>
      <c r="AS78" s="123">
        <v>122.76559463329754</v>
      </c>
      <c r="AT78" s="123">
        <v>1.0994736102176228</v>
      </c>
      <c r="AU78" s="123">
        <v>1.121823800792664</v>
      </c>
      <c r="AV78" s="123"/>
      <c r="AW78" s="123"/>
      <c r="AX78" s="123"/>
      <c r="AY78" s="82">
        <v>0.92105263157894735</v>
      </c>
      <c r="AZ78" s="202">
        <v>39933</v>
      </c>
      <c r="BA78" s="151">
        <v>137.72136597809731</v>
      </c>
      <c r="BB78" s="151">
        <v>125.26118380489152</v>
      </c>
      <c r="BC78" s="152">
        <v>2.0859431953461183E-2</v>
      </c>
      <c r="BD78" s="152">
        <v>4.7809093344506337E-3</v>
      </c>
      <c r="BE78" s="204">
        <v>0</v>
      </c>
      <c r="BF78" s="204">
        <v>0</v>
      </c>
      <c r="BG78" s="204">
        <v>2.0755515286794517E-2</v>
      </c>
      <c r="BH78" s="204">
        <v>4.6769926677839666E-3</v>
      </c>
      <c r="BI78" s="208">
        <v>39933</v>
      </c>
      <c r="BJ78" s="204">
        <v>2.0859431953461183E-2</v>
      </c>
      <c r="BK78" s="204">
        <v>4.7809093344506337E-3</v>
      </c>
      <c r="BL78" s="204">
        <v>2.0089999999999999E-3</v>
      </c>
      <c r="BM78" s="204">
        <v>1.6726270836908697E-4</v>
      </c>
      <c r="BN78" s="204">
        <v>2.0692169245092096E-2</v>
      </c>
      <c r="BO78" s="204">
        <v>4.6136466260815467E-3</v>
      </c>
      <c r="BP78" s="204">
        <v>0</v>
      </c>
      <c r="BQ78" s="204">
        <v>0</v>
      </c>
      <c r="BR78" s="204">
        <v>0</v>
      </c>
      <c r="BS78" s="204">
        <v>0</v>
      </c>
      <c r="BT78" s="204">
        <v>1.0208594319534612</v>
      </c>
      <c r="BU78" s="204">
        <v>1.0047809093344506</v>
      </c>
      <c r="BV78" s="204">
        <v>1</v>
      </c>
      <c r="BW78" s="204">
        <v>1</v>
      </c>
      <c r="BX78" s="277">
        <v>39933</v>
      </c>
      <c r="BY78" s="217">
        <v>0</v>
      </c>
      <c r="BZ78" s="217">
        <v>0</v>
      </c>
      <c r="CA78" s="277">
        <v>39933</v>
      </c>
      <c r="CB78" s="204">
        <v>1.6078522619010549E-2</v>
      </c>
      <c r="CC78" s="207">
        <v>6</v>
      </c>
      <c r="CD78" s="207">
        <v>8</v>
      </c>
      <c r="CG78" s="207" t="s">
        <v>319</v>
      </c>
      <c r="CH78" s="207">
        <v>7</v>
      </c>
      <c r="CI78" s="217">
        <v>-0.47213488920746427</v>
      </c>
      <c r="CJ78" s="207">
        <v>60</v>
      </c>
    </row>
    <row r="79" spans="1:91" x14ac:dyDescent="0.25">
      <c r="A79" s="118">
        <v>123</v>
      </c>
      <c r="B79" s="6">
        <v>39962</v>
      </c>
      <c r="C79" s="7">
        <v>0.1</v>
      </c>
      <c r="D79" s="7">
        <v>0.1</v>
      </c>
      <c r="E79" s="7">
        <v>0.1</v>
      </c>
      <c r="F79" s="7">
        <v>0.1</v>
      </c>
      <c r="G79" s="7">
        <v>0.1</v>
      </c>
      <c r="H79" s="7">
        <v>0.1</v>
      </c>
      <c r="I79" s="7">
        <v>0.1</v>
      </c>
      <c r="J79" s="7">
        <v>0.1</v>
      </c>
      <c r="K79" s="7">
        <v>0.1</v>
      </c>
      <c r="L79" s="7">
        <v>0.1</v>
      </c>
      <c r="M79" s="91">
        <v>123</v>
      </c>
      <c r="N79" s="132">
        <v>39962</v>
      </c>
      <c r="O79" s="131">
        <v>0.12565789473684211</v>
      </c>
      <c r="P79" s="131">
        <v>1.5625E-2</v>
      </c>
      <c r="Q79" s="131">
        <v>6.8256578947368418E-2</v>
      </c>
      <c r="R79" s="131">
        <v>6.8256578947368418E-2</v>
      </c>
      <c r="S79" s="131">
        <v>0.20158991228070172</v>
      </c>
      <c r="T79" s="131">
        <v>0.16211622807017545</v>
      </c>
      <c r="U79" s="131">
        <v>1.5625E-2</v>
      </c>
      <c r="V79" s="131">
        <v>1.5625E-2</v>
      </c>
      <c r="W79" s="131">
        <v>0.12565789473684211</v>
      </c>
      <c r="X79" s="131">
        <v>0.20158991228070172</v>
      </c>
      <c r="Y79" s="131">
        <v>0.99999999999999978</v>
      </c>
      <c r="Z79" s="83">
        <v>123</v>
      </c>
      <c r="AA79" s="10">
        <v>39962</v>
      </c>
      <c r="AB79" s="8">
        <v>6.7284325637910092E-2</v>
      </c>
      <c r="AC79" s="8">
        <v>3.9037830474893287E-2</v>
      </c>
      <c r="AD79" s="8">
        <v>2.3385430876565749E-4</v>
      </c>
      <c r="AE79" s="8">
        <v>-6.6472009405562638E-3</v>
      </c>
      <c r="AF79" s="8">
        <v>-2.7397582363091089E-2</v>
      </c>
      <c r="AG79" s="8">
        <v>1.0578860497713283E-2</v>
      </c>
      <c r="AH79" s="8">
        <v>4.5259357411445045E-2</v>
      </c>
      <c r="AI79" s="8">
        <v>3.5689598600021855E-2</v>
      </c>
      <c r="AJ79" s="8">
        <v>5.7145121661250631E-2</v>
      </c>
      <c r="AK79" s="8">
        <v>2.9238107840727778E-3</v>
      </c>
      <c r="AL79" s="124">
        <v>123</v>
      </c>
      <c r="AM79" s="125">
        <v>39962</v>
      </c>
      <c r="AN79" s="122">
        <v>1.3853922324418729E-2</v>
      </c>
      <c r="AO79" s="122">
        <v>7.253460946846646E-3</v>
      </c>
      <c r="AP79" s="122">
        <v>2.2410797607242527E-2</v>
      </c>
      <c r="AQ79" s="123">
        <v>139.62934708477073</v>
      </c>
      <c r="AR79" s="123">
        <v>126.16976090977607</v>
      </c>
      <c r="AS79" s="123">
        <v>125.51686952775715</v>
      </c>
      <c r="AT79" s="123">
        <v>1.1066783837739029</v>
      </c>
      <c r="AU79" s="123">
        <v>1.1124349070376767</v>
      </c>
      <c r="AV79" s="123"/>
      <c r="AW79" s="123"/>
      <c r="AX79" s="123"/>
      <c r="AY79" s="82">
        <v>0.9076923076923078</v>
      </c>
      <c r="AZ79" s="202">
        <v>39962</v>
      </c>
      <c r="BA79" s="151">
        <v>139.62934708477073</v>
      </c>
      <c r="BB79" s="151">
        <v>126.16976090977607</v>
      </c>
      <c r="BC79" s="152">
        <v>1.3853922324418733E-2</v>
      </c>
      <c r="BD79" s="152">
        <v>7.253460946846646E-3</v>
      </c>
      <c r="BE79" s="204">
        <v>0</v>
      </c>
      <c r="BF79" s="204">
        <v>0</v>
      </c>
      <c r="BG79" s="204">
        <v>1.3745755657752066E-2</v>
      </c>
      <c r="BH79" s="204">
        <v>7.145294280179979E-3</v>
      </c>
      <c r="BI79" s="208">
        <v>39962</v>
      </c>
      <c r="BJ79" s="204">
        <v>1.3853922324418733E-2</v>
      </c>
      <c r="BK79" s="204">
        <v>7.253460946846646E-3</v>
      </c>
      <c r="BL79" s="204">
        <v>1.2470000000000001E-3</v>
      </c>
      <c r="BM79" s="204">
        <v>1.0385732123663338E-4</v>
      </c>
      <c r="BN79" s="204">
        <v>1.3750065003182099E-2</v>
      </c>
      <c r="BO79" s="204">
        <v>7.1496036256100126E-3</v>
      </c>
      <c r="BP79" s="204">
        <v>0</v>
      </c>
      <c r="BQ79" s="204">
        <v>0</v>
      </c>
      <c r="BR79" s="204">
        <v>0</v>
      </c>
      <c r="BS79" s="204">
        <v>0</v>
      </c>
      <c r="BT79" s="204">
        <v>1.0138539223244187</v>
      </c>
      <c r="BU79" s="204">
        <v>1.0072534609468466</v>
      </c>
      <c r="BV79" s="204">
        <v>1</v>
      </c>
      <c r="BW79" s="204">
        <v>1</v>
      </c>
      <c r="BX79" s="277">
        <v>39962</v>
      </c>
      <c r="BY79" s="217">
        <v>0</v>
      </c>
      <c r="BZ79" s="217">
        <v>0</v>
      </c>
      <c r="CA79" s="277">
        <v>39962</v>
      </c>
      <c r="CB79" s="204">
        <v>6.6004613775720866E-3</v>
      </c>
      <c r="CC79" s="207">
        <v>5</v>
      </c>
      <c r="CD79" s="207">
        <v>8</v>
      </c>
    </row>
    <row r="80" spans="1:91" x14ac:dyDescent="0.25">
      <c r="A80" s="118">
        <v>122</v>
      </c>
      <c r="B80" s="6">
        <v>39994</v>
      </c>
      <c r="C80" s="7">
        <v>0.1</v>
      </c>
      <c r="D80" s="7">
        <v>0.1</v>
      </c>
      <c r="E80" s="7">
        <v>0.1</v>
      </c>
      <c r="F80" s="7">
        <v>0.1</v>
      </c>
      <c r="G80" s="7">
        <v>0.1</v>
      </c>
      <c r="H80" s="7">
        <v>0.1</v>
      </c>
      <c r="I80" s="7">
        <v>0.1</v>
      </c>
      <c r="J80" s="7">
        <v>0.1</v>
      </c>
      <c r="K80" s="7">
        <v>0.1</v>
      </c>
      <c r="L80" s="7">
        <v>0.1</v>
      </c>
      <c r="M80" s="91">
        <v>122</v>
      </c>
      <c r="N80" s="132">
        <v>39994</v>
      </c>
      <c r="O80" s="131">
        <v>0.245483682983683</v>
      </c>
      <c r="P80" s="131">
        <v>9.8958333333333329E-2</v>
      </c>
      <c r="Q80" s="131">
        <v>3.4855769230769232E-2</v>
      </c>
      <c r="R80" s="131">
        <v>3.4855769230769232E-2</v>
      </c>
      <c r="S80" s="131">
        <v>0.12576486013986016</v>
      </c>
      <c r="T80" s="131">
        <v>0.12576486013986016</v>
      </c>
      <c r="U80" s="131">
        <v>1.5625E-2</v>
      </c>
      <c r="V80" s="131">
        <v>1.5625E-2</v>
      </c>
      <c r="W80" s="131">
        <v>0.16215034965034966</v>
      </c>
      <c r="X80" s="131">
        <v>0.1409163752913753</v>
      </c>
      <c r="Y80" s="131">
        <v>1</v>
      </c>
      <c r="Z80" s="83">
        <v>122</v>
      </c>
      <c r="AA80" s="10">
        <v>39994</v>
      </c>
      <c r="AB80" s="8">
        <v>2.8639533228973946E-2</v>
      </c>
      <c r="AC80" s="8">
        <v>2.7315794178112807E-2</v>
      </c>
      <c r="AD80" s="8">
        <v>2.3379963371383816E-4</v>
      </c>
      <c r="AE80" s="8">
        <v>-3.8368244100069893E-3</v>
      </c>
      <c r="AF80" s="8">
        <v>6.7366103076174078E-3</v>
      </c>
      <c r="AG80" s="8">
        <v>-9.3692465449403128E-3</v>
      </c>
      <c r="AH80" s="8">
        <v>1.8159873166362139E-2</v>
      </c>
      <c r="AI80" s="8">
        <v>4.137049056372577E-3</v>
      </c>
      <c r="AJ80" s="8">
        <v>1.9568151147098645E-2</v>
      </c>
      <c r="AK80" s="8">
        <v>1.2503062936273235E-3</v>
      </c>
      <c r="AL80" s="124">
        <v>122</v>
      </c>
      <c r="AM80" s="125">
        <v>39994</v>
      </c>
      <c r="AN80" s="122">
        <v>6.6781195848192613E-3</v>
      </c>
      <c r="AO80" s="122">
        <v>5.6876798609981627E-3</v>
      </c>
      <c r="AP80" s="122">
        <v>9.2835046056931377E-3</v>
      </c>
      <c r="AQ80" s="123">
        <v>140.56180856215306</v>
      </c>
      <c r="AR80" s="123">
        <v>126.88737411796956</v>
      </c>
      <c r="AS80" s="123">
        <v>126.68210596411026</v>
      </c>
      <c r="AT80" s="123">
        <v>1.1077682830087581</v>
      </c>
      <c r="AU80" s="123">
        <v>1.1095632448830224</v>
      </c>
      <c r="AV80" s="123"/>
      <c r="AW80" s="123"/>
      <c r="AX80" s="123"/>
      <c r="AY80" s="82">
        <v>0.9076923076923078</v>
      </c>
      <c r="AZ80" s="202">
        <v>39994</v>
      </c>
      <c r="BA80" s="151">
        <v>140.56180856215306</v>
      </c>
      <c r="BB80" s="151">
        <v>126.88737411796956</v>
      </c>
      <c r="BC80" s="152">
        <v>6.678119584819342E-3</v>
      </c>
      <c r="BD80" s="152">
        <v>5.6876798609981627E-3</v>
      </c>
      <c r="BE80" s="204">
        <v>0</v>
      </c>
      <c r="BF80" s="204">
        <v>0</v>
      </c>
      <c r="BG80" s="204">
        <v>6.5302029181526751E-3</v>
      </c>
      <c r="BH80" s="204">
        <v>5.5397631943314958E-3</v>
      </c>
      <c r="BI80" s="208">
        <v>39994</v>
      </c>
      <c r="BJ80" s="204">
        <v>6.678119584819342E-3</v>
      </c>
      <c r="BK80" s="204">
        <v>5.6876798609981627E-3</v>
      </c>
      <c r="BL80" s="204">
        <v>1.2979999999999999E-3</v>
      </c>
      <c r="BM80" s="204">
        <v>1.0810236982750077E-4</v>
      </c>
      <c r="BN80" s="204">
        <v>6.5700172149918412E-3</v>
      </c>
      <c r="BO80" s="204">
        <v>5.5795774911706619E-3</v>
      </c>
      <c r="BP80" s="204">
        <v>0</v>
      </c>
      <c r="BQ80" s="204">
        <v>0</v>
      </c>
      <c r="BR80" s="204">
        <v>0</v>
      </c>
      <c r="BS80" s="204">
        <v>0</v>
      </c>
      <c r="BT80" s="204">
        <v>1.0066781195848193</v>
      </c>
      <c r="BU80" s="204">
        <v>1.0056876798609982</v>
      </c>
      <c r="BV80" s="204">
        <v>1</v>
      </c>
      <c r="BW80" s="204">
        <v>1</v>
      </c>
      <c r="BX80" s="277">
        <v>39994</v>
      </c>
      <c r="BY80" s="217">
        <v>0</v>
      </c>
      <c r="BZ80" s="217">
        <v>0</v>
      </c>
      <c r="CA80" s="277">
        <v>39994</v>
      </c>
      <c r="CB80" s="204">
        <v>9.9043972382117929E-4</v>
      </c>
      <c r="CC80" s="207">
        <v>4</v>
      </c>
      <c r="CD80" s="207">
        <v>8</v>
      </c>
    </row>
    <row r="81" spans="1:82" x14ac:dyDescent="0.25">
      <c r="A81" s="118">
        <v>121</v>
      </c>
      <c r="B81" s="6">
        <v>40025</v>
      </c>
      <c r="C81" s="7">
        <v>0.1</v>
      </c>
      <c r="D81" s="7">
        <v>0.1</v>
      </c>
      <c r="E81" s="7">
        <v>0.1</v>
      </c>
      <c r="F81" s="7">
        <v>0.1</v>
      </c>
      <c r="G81" s="7">
        <v>0.1</v>
      </c>
      <c r="H81" s="7">
        <v>0.1</v>
      </c>
      <c r="I81" s="7">
        <v>0.1</v>
      </c>
      <c r="J81" s="7">
        <v>0.1</v>
      </c>
      <c r="K81" s="7">
        <v>0.1</v>
      </c>
      <c r="L81" s="7">
        <v>0.1</v>
      </c>
      <c r="M81" s="91">
        <v>121</v>
      </c>
      <c r="N81" s="132">
        <v>40025</v>
      </c>
      <c r="O81" s="131">
        <v>0.245483682983683</v>
      </c>
      <c r="P81" s="131">
        <v>9.8958333333333329E-2</v>
      </c>
      <c r="Q81" s="131">
        <v>3.4855769230769232E-2</v>
      </c>
      <c r="R81" s="131">
        <v>3.4855769230769232E-2</v>
      </c>
      <c r="S81" s="131">
        <v>0.12576486013986016</v>
      </c>
      <c r="T81" s="131">
        <v>0.12576486013986016</v>
      </c>
      <c r="U81" s="131">
        <v>1.5625E-2</v>
      </c>
      <c r="V81" s="131">
        <v>1.5625E-2</v>
      </c>
      <c r="W81" s="131">
        <v>0.16215034965034966</v>
      </c>
      <c r="X81" s="131">
        <v>0.1409163752913753</v>
      </c>
      <c r="Y81" s="131">
        <v>1</v>
      </c>
      <c r="Z81" s="83">
        <v>121</v>
      </c>
      <c r="AA81" s="10">
        <v>40025</v>
      </c>
      <c r="AB81" s="8">
        <v>6.0860743148987151E-2</v>
      </c>
      <c r="AC81" s="8">
        <v>4.3173104252344885E-2</v>
      </c>
      <c r="AD81" s="8">
        <v>4.2853247107421666E-4</v>
      </c>
      <c r="AE81" s="8">
        <v>3.832017913214969E-3</v>
      </c>
      <c r="AF81" s="8">
        <v>6.0435103599012496E-3</v>
      </c>
      <c r="AG81" s="8">
        <v>1.6728453506599461E-2</v>
      </c>
      <c r="AH81" s="8">
        <v>3.4597149015733963E-2</v>
      </c>
      <c r="AI81" s="8">
        <v>2.2144694975066992E-2</v>
      </c>
      <c r="AJ81" s="8">
        <v>6.846091624384143E-2</v>
      </c>
      <c r="AK81" s="8">
        <v>8.1827309236948143E-3</v>
      </c>
      <c r="AL81" s="124">
        <v>121</v>
      </c>
      <c r="AM81" s="125">
        <v>40025</v>
      </c>
      <c r="AN81" s="122">
        <v>3.5365709031177056E-2</v>
      </c>
      <c r="AO81" s="122">
        <v>1.6129685369903113E-2</v>
      </c>
      <c r="AP81" s="122">
        <v>2.6445185281045915E-2</v>
      </c>
      <c r="AQ81" s="123">
        <v>145.53287658465817</v>
      </c>
      <c r="AR81" s="123">
        <v>128.9340275399056</v>
      </c>
      <c r="AS81" s="123">
        <v>130.03223772812424</v>
      </c>
      <c r="AT81" s="123">
        <v>1.1287390874345808</v>
      </c>
      <c r="AU81" s="123">
        <v>1.1192061224766676</v>
      </c>
      <c r="AV81" s="123"/>
      <c r="AW81" s="123"/>
      <c r="AX81" s="123"/>
      <c r="AY81" s="82">
        <v>0.9076923076923078</v>
      </c>
      <c r="AZ81" s="202">
        <v>40025</v>
      </c>
      <c r="BA81" s="151">
        <v>145.53287658465817</v>
      </c>
      <c r="BB81" s="151">
        <v>128.9340275399056</v>
      </c>
      <c r="BC81" s="152">
        <v>3.5365709031176973E-2</v>
      </c>
      <c r="BD81" s="152">
        <v>1.6129685369903113E-2</v>
      </c>
      <c r="BE81" s="204">
        <v>0</v>
      </c>
      <c r="BF81" s="204">
        <v>0</v>
      </c>
      <c r="BG81" s="204">
        <v>3.5219459031176972E-2</v>
      </c>
      <c r="BH81" s="204">
        <v>1.5983435369903112E-2</v>
      </c>
      <c r="BI81" s="208">
        <v>40025</v>
      </c>
      <c r="BJ81" s="204">
        <v>3.5365709031176973E-2</v>
      </c>
      <c r="BK81" s="204">
        <v>1.6129685369903113E-2</v>
      </c>
      <c r="BL81" s="204">
        <v>1.7749999999999999E-3</v>
      </c>
      <c r="BM81" s="204">
        <v>1.477964665834719E-4</v>
      </c>
      <c r="BN81" s="204">
        <v>3.5217912564593501E-2</v>
      </c>
      <c r="BO81" s="204">
        <v>1.5981888903319641E-2</v>
      </c>
      <c r="BP81" s="204">
        <v>0</v>
      </c>
      <c r="BQ81" s="204">
        <v>0</v>
      </c>
      <c r="BR81" s="204">
        <v>0</v>
      </c>
      <c r="BS81" s="204">
        <v>0</v>
      </c>
      <c r="BT81" s="204">
        <v>1.035365709031177</v>
      </c>
      <c r="BU81" s="204">
        <v>1.0161296853699031</v>
      </c>
      <c r="BV81" s="204">
        <v>1</v>
      </c>
      <c r="BW81" s="204">
        <v>1</v>
      </c>
      <c r="BX81" s="277">
        <v>40025</v>
      </c>
      <c r="BY81" s="217">
        <v>0</v>
      </c>
      <c r="BZ81" s="217">
        <v>0</v>
      </c>
      <c r="CA81" s="277">
        <v>40025</v>
      </c>
      <c r="CB81" s="204">
        <v>1.923602366127386E-2</v>
      </c>
      <c r="CC81" s="207">
        <v>6</v>
      </c>
      <c r="CD81" s="207">
        <v>8</v>
      </c>
    </row>
    <row r="82" spans="1:82" x14ac:dyDescent="0.25">
      <c r="A82" s="118">
        <v>120</v>
      </c>
      <c r="B82" s="6">
        <v>40056</v>
      </c>
      <c r="C82" s="7">
        <v>0.1</v>
      </c>
      <c r="D82" s="7">
        <v>0.1</v>
      </c>
      <c r="E82" s="7">
        <v>0.1</v>
      </c>
      <c r="F82" s="7">
        <v>0.1</v>
      </c>
      <c r="G82" s="7">
        <v>0.1</v>
      </c>
      <c r="H82" s="7">
        <v>0.1</v>
      </c>
      <c r="I82" s="7">
        <v>0.1</v>
      </c>
      <c r="J82" s="7">
        <v>0.1</v>
      </c>
      <c r="K82" s="7">
        <v>0.1</v>
      </c>
      <c r="L82" s="7">
        <v>0.1</v>
      </c>
      <c r="M82" s="91">
        <v>120</v>
      </c>
      <c r="N82" s="132">
        <v>40056</v>
      </c>
      <c r="O82" s="131">
        <v>0.245483682983683</v>
      </c>
      <c r="P82" s="131">
        <v>9.8958333333333329E-2</v>
      </c>
      <c r="Q82" s="131">
        <v>3.4855769230769232E-2</v>
      </c>
      <c r="R82" s="131">
        <v>3.4855769230769232E-2</v>
      </c>
      <c r="S82" s="131">
        <v>0.12576486013986016</v>
      </c>
      <c r="T82" s="131">
        <v>0.12576486013986016</v>
      </c>
      <c r="U82" s="131">
        <v>1.5625E-2</v>
      </c>
      <c r="V82" s="131">
        <v>1.5625E-2</v>
      </c>
      <c r="W82" s="131">
        <v>0.16215034965034966</v>
      </c>
      <c r="X82" s="131">
        <v>0.1409163752913753</v>
      </c>
      <c r="Y82" s="131">
        <v>1</v>
      </c>
      <c r="Z82" s="83">
        <v>120</v>
      </c>
      <c r="AA82" s="10">
        <v>40056</v>
      </c>
      <c r="AB82" s="8">
        <v>1.8648525288530671E-2</v>
      </c>
      <c r="AC82" s="8">
        <v>1.8338319191290031E-2</v>
      </c>
      <c r="AD82" s="8">
        <v>4.6728971962628485E-4</v>
      </c>
      <c r="AE82" s="8">
        <v>7.0234766209273936E-3</v>
      </c>
      <c r="AF82" s="8">
        <v>1.8844186156380838E-2</v>
      </c>
      <c r="AG82" s="8">
        <v>1.7097131478624128E-2</v>
      </c>
      <c r="AH82" s="8">
        <v>2.9333583919042949E-2</v>
      </c>
      <c r="AI82" s="8">
        <v>1.7565764546371376E-2</v>
      </c>
      <c r="AJ82" s="8">
        <v>3.8953888506538137E-2</v>
      </c>
      <c r="AK82" s="8">
        <v>6.6785340835531226E-3</v>
      </c>
      <c r="AL82" s="124">
        <v>120</v>
      </c>
      <c r="AM82" s="125">
        <v>40056</v>
      </c>
      <c r="AN82" s="122">
        <v>1.916419315854645E-2</v>
      </c>
      <c r="AO82" s="122">
        <v>1.0354400786376505E-2</v>
      </c>
      <c r="AP82" s="122">
        <v>1.7295069951088492E-2</v>
      </c>
      <c r="AQ82" s="123">
        <v>148.32189674244546</v>
      </c>
      <c r="AR82" s="123">
        <v>130.26906213605548</v>
      </c>
      <c r="AS82" s="123">
        <v>132.28115437552873</v>
      </c>
      <c r="AT82" s="123">
        <v>1.1385811359226281</v>
      </c>
      <c r="AU82" s="123">
        <v>1.1212624915668574</v>
      </c>
      <c r="AV82" s="123"/>
      <c r="AW82" s="123"/>
      <c r="AX82" s="123"/>
      <c r="AY82" s="82">
        <v>0.9076923076923078</v>
      </c>
      <c r="AZ82" s="202">
        <v>40056</v>
      </c>
      <c r="BA82" s="151">
        <v>148.32189674244546</v>
      </c>
      <c r="BB82" s="151">
        <v>130.26906213605548</v>
      </c>
      <c r="BC82" s="152">
        <v>1.916419315854645E-2</v>
      </c>
      <c r="BD82" s="152">
        <v>1.0354400786376505E-2</v>
      </c>
      <c r="BE82" s="204">
        <v>0</v>
      </c>
      <c r="BF82" s="204">
        <v>0</v>
      </c>
      <c r="BG82" s="204">
        <v>1.9058526491879783E-2</v>
      </c>
      <c r="BH82" s="204">
        <v>1.0248734119709838E-2</v>
      </c>
      <c r="BI82" s="208">
        <v>40056</v>
      </c>
      <c r="BJ82" s="204">
        <v>1.916419315854645E-2</v>
      </c>
      <c r="BK82" s="204">
        <v>1.0354400786376505E-2</v>
      </c>
      <c r="BL82" s="204">
        <v>1.7549999999999998E-3</v>
      </c>
      <c r="BM82" s="204">
        <v>1.4613249189143751E-4</v>
      </c>
      <c r="BN82" s="204">
        <v>1.9018060666655012E-2</v>
      </c>
      <c r="BO82" s="204">
        <v>1.0208268294485068E-2</v>
      </c>
      <c r="BP82" s="204">
        <v>0</v>
      </c>
      <c r="BQ82" s="204">
        <v>0</v>
      </c>
      <c r="BR82" s="204">
        <v>0</v>
      </c>
      <c r="BS82" s="204">
        <v>0</v>
      </c>
      <c r="BT82" s="204">
        <v>1.0191641931585464</v>
      </c>
      <c r="BU82" s="204">
        <v>1.0103544007863765</v>
      </c>
      <c r="BV82" s="204">
        <v>1</v>
      </c>
      <c r="BW82" s="204">
        <v>1</v>
      </c>
      <c r="BX82" s="277">
        <v>40056</v>
      </c>
      <c r="BY82" s="217">
        <v>0</v>
      </c>
      <c r="BZ82" s="217">
        <v>0</v>
      </c>
      <c r="CA82" s="277">
        <v>40056</v>
      </c>
      <c r="CB82" s="204">
        <v>8.8097923721699445E-3</v>
      </c>
      <c r="CC82" s="207">
        <v>5</v>
      </c>
      <c r="CD82" s="207">
        <v>8</v>
      </c>
    </row>
    <row r="83" spans="1:82" x14ac:dyDescent="0.25">
      <c r="A83" s="118">
        <v>119</v>
      </c>
      <c r="B83" s="6">
        <v>40086</v>
      </c>
      <c r="C83" s="7">
        <v>0.1</v>
      </c>
      <c r="D83" s="7">
        <v>0.1</v>
      </c>
      <c r="E83" s="7">
        <v>0.1</v>
      </c>
      <c r="F83" s="7">
        <v>0.1</v>
      </c>
      <c r="G83" s="7">
        <v>0.1</v>
      </c>
      <c r="H83" s="7">
        <v>0.1</v>
      </c>
      <c r="I83" s="7">
        <v>0.1</v>
      </c>
      <c r="J83" s="7">
        <v>0.1</v>
      </c>
      <c r="K83" s="7">
        <v>0.1</v>
      </c>
      <c r="L83" s="7">
        <v>0.1</v>
      </c>
      <c r="M83" s="91">
        <v>119</v>
      </c>
      <c r="N83" s="132">
        <v>40086</v>
      </c>
      <c r="O83" s="131">
        <v>0.24061355311355312</v>
      </c>
      <c r="P83" s="131">
        <v>1.5625E-2</v>
      </c>
      <c r="Q83" s="131">
        <v>3.4855769230769232E-2</v>
      </c>
      <c r="R83" s="131">
        <v>3.4855769230769232E-2</v>
      </c>
      <c r="S83" s="131">
        <v>0.10628434065934067</v>
      </c>
      <c r="T83" s="131">
        <v>0.10628434065934067</v>
      </c>
      <c r="U83" s="131">
        <v>9.8958333333333329E-2</v>
      </c>
      <c r="V83" s="131">
        <v>1.5625E-2</v>
      </c>
      <c r="W83" s="131">
        <v>0.24061355311355312</v>
      </c>
      <c r="X83" s="131">
        <v>0.10628434065934067</v>
      </c>
      <c r="Y83" s="131">
        <v>1</v>
      </c>
      <c r="Z83" s="83">
        <v>119</v>
      </c>
      <c r="AA83" s="10">
        <v>40086</v>
      </c>
      <c r="AB83" s="8">
        <v>5.6948385857853001E-2</v>
      </c>
      <c r="AC83" s="8">
        <v>1.7751446980452057E-2</v>
      </c>
      <c r="AD83" s="8">
        <v>4.2814884010566878E-4</v>
      </c>
      <c r="AE83" s="8">
        <v>5.6247981917985079E-3</v>
      </c>
      <c r="AF83" s="8">
        <v>1.9814045003455183E-2</v>
      </c>
      <c r="AG83" s="8">
        <v>3.588230335958964E-2</v>
      </c>
      <c r="AH83" s="8">
        <v>4.553237956174927E-2</v>
      </c>
      <c r="AI83" s="8">
        <v>2.1370567768512316E-2</v>
      </c>
      <c r="AJ83" s="8">
        <v>4.8224695283518804E-2</v>
      </c>
      <c r="AK83" s="8">
        <v>8.037740282062833E-3</v>
      </c>
      <c r="AL83" s="124">
        <v>119</v>
      </c>
      <c r="AM83" s="125">
        <v>40086</v>
      </c>
      <c r="AN83" s="122">
        <v>3.2949835675012841E-2</v>
      </c>
      <c r="AO83" s="122">
        <v>1.0504657415381091E-2</v>
      </c>
      <c r="AP83" s="122">
        <v>2.5961451112909734E-2</v>
      </c>
      <c r="AQ83" s="123">
        <v>153.20907886711527</v>
      </c>
      <c r="AR83" s="123">
        <v>131.63749400561773</v>
      </c>
      <c r="AS83" s="123">
        <v>135.71536509800828</v>
      </c>
      <c r="AT83" s="123">
        <v>1.1638711297601652</v>
      </c>
      <c r="AU83" s="123">
        <v>1.1289000236375131</v>
      </c>
      <c r="AV83" s="123"/>
      <c r="AW83" s="123"/>
      <c r="AX83" s="123"/>
      <c r="AY83" s="82">
        <v>0.9076923076923078</v>
      </c>
      <c r="AZ83" s="202">
        <v>40086</v>
      </c>
      <c r="BA83" s="151">
        <v>153.20907886711527</v>
      </c>
      <c r="BB83" s="151">
        <v>131.63749400561773</v>
      </c>
      <c r="BC83" s="152">
        <v>3.2949835675012862E-2</v>
      </c>
      <c r="BD83" s="152">
        <v>1.0504657415381091E-2</v>
      </c>
      <c r="BE83" s="204">
        <v>0</v>
      </c>
      <c r="BF83" s="204">
        <v>0</v>
      </c>
      <c r="BG83" s="204">
        <v>3.2860252341679531E-2</v>
      </c>
      <c r="BH83" s="204">
        <v>1.0415074082047757E-2</v>
      </c>
      <c r="BI83" s="208">
        <v>40086</v>
      </c>
      <c r="BJ83" s="204">
        <v>3.2949835675012862E-2</v>
      </c>
      <c r="BK83" s="204">
        <v>1.0504657415381091E-2</v>
      </c>
      <c r="BL83" s="204">
        <v>1.268E-3</v>
      </c>
      <c r="BM83" s="204">
        <v>1.0560530642522714E-4</v>
      </c>
      <c r="BN83" s="204">
        <v>3.2844230368587635E-2</v>
      </c>
      <c r="BO83" s="204">
        <v>1.0399052108955864E-2</v>
      </c>
      <c r="BP83" s="204">
        <v>0</v>
      </c>
      <c r="BQ83" s="204">
        <v>0</v>
      </c>
      <c r="BR83" s="204">
        <v>0</v>
      </c>
      <c r="BS83" s="204">
        <v>0</v>
      </c>
      <c r="BT83" s="204">
        <v>1.0329498356750129</v>
      </c>
      <c r="BU83" s="204">
        <v>1.0105046574153811</v>
      </c>
      <c r="BV83" s="204">
        <v>1</v>
      </c>
      <c r="BW83" s="204">
        <v>1</v>
      </c>
      <c r="BX83" s="277">
        <v>40086</v>
      </c>
      <c r="BY83" s="217">
        <v>0</v>
      </c>
      <c r="BZ83" s="217">
        <v>0</v>
      </c>
      <c r="CA83" s="277">
        <v>40086</v>
      </c>
      <c r="CB83" s="204">
        <v>2.2445178259631771E-2</v>
      </c>
      <c r="CC83" s="207">
        <v>6</v>
      </c>
      <c r="CD83" s="207">
        <v>8</v>
      </c>
    </row>
    <row r="84" spans="1:82" x14ac:dyDescent="0.25">
      <c r="A84" s="118">
        <v>118</v>
      </c>
      <c r="B84" s="6">
        <v>40116</v>
      </c>
      <c r="C84" s="7">
        <v>0.1</v>
      </c>
      <c r="D84" s="7">
        <v>0.1</v>
      </c>
      <c r="E84" s="7">
        <v>0.1</v>
      </c>
      <c r="F84" s="7">
        <v>0.1</v>
      </c>
      <c r="G84" s="7">
        <v>0.1</v>
      </c>
      <c r="H84" s="7">
        <v>0.1</v>
      </c>
      <c r="I84" s="7">
        <v>0.1</v>
      </c>
      <c r="J84" s="7">
        <v>0.1</v>
      </c>
      <c r="K84" s="7">
        <v>0.1</v>
      </c>
      <c r="L84" s="7">
        <v>0.1</v>
      </c>
      <c r="M84" s="91">
        <v>118</v>
      </c>
      <c r="N84" s="132">
        <v>40116</v>
      </c>
      <c r="O84" s="131">
        <v>0.24061355311355312</v>
      </c>
      <c r="P84" s="131">
        <v>1.5625E-2</v>
      </c>
      <c r="Q84" s="131">
        <v>3.4855769230769232E-2</v>
      </c>
      <c r="R84" s="131">
        <v>3.4855769230769232E-2</v>
      </c>
      <c r="S84" s="131">
        <v>0.10628434065934067</v>
      </c>
      <c r="T84" s="131">
        <v>0.10628434065934067</v>
      </c>
      <c r="U84" s="131">
        <v>9.8958333333333329E-2</v>
      </c>
      <c r="V84" s="131">
        <v>1.5625E-2</v>
      </c>
      <c r="W84" s="131">
        <v>0.24061355311355312</v>
      </c>
      <c r="X84" s="131">
        <v>0.10628434065934067</v>
      </c>
      <c r="Y84" s="131">
        <v>1</v>
      </c>
      <c r="Z84" s="83">
        <v>118</v>
      </c>
      <c r="AA84" s="10">
        <v>40116</v>
      </c>
      <c r="AB84" s="8">
        <v>1.7946543927648495E-2</v>
      </c>
      <c r="AC84" s="8">
        <v>7.0282363418834315E-3</v>
      </c>
      <c r="AD84" s="8">
        <v>2.7234174999057892E-4</v>
      </c>
      <c r="AE84" s="8">
        <v>1.920100692905935E-3</v>
      </c>
      <c r="AF84" s="8">
        <v>-1.404012019677503E-2</v>
      </c>
      <c r="AG84" s="8">
        <v>-2.0983192359273151E-2</v>
      </c>
      <c r="AH84" s="8">
        <v>5.5118439439183486E-3</v>
      </c>
      <c r="AI84" s="8">
        <v>4.6982413831337944E-3</v>
      </c>
      <c r="AJ84" s="8">
        <v>-1.1438321536905938E-2</v>
      </c>
      <c r="AK84" s="8">
        <v>7.1456172525254935E-3</v>
      </c>
      <c r="AL84" s="124">
        <v>118</v>
      </c>
      <c r="AM84" s="125">
        <v>40116</v>
      </c>
      <c r="AN84" s="122">
        <v>-5.9190757796883178E-4</v>
      </c>
      <c r="AO84" s="122">
        <v>4.9375166698109041E-3</v>
      </c>
      <c r="AP84" s="122">
        <v>-1.9387088009480428E-4</v>
      </c>
      <c r="AQ84" s="123">
        <v>153.1183932523202</v>
      </c>
      <c r="AR84" s="123">
        <v>132.2874563266426</v>
      </c>
      <c r="AS84" s="123">
        <v>135.68905384073435</v>
      </c>
      <c r="AT84" s="123">
        <v>1.157467211964845</v>
      </c>
      <c r="AU84" s="123">
        <v>1.1284505928683357</v>
      </c>
      <c r="AV84" s="123"/>
      <c r="AW84" s="123"/>
      <c r="AX84" s="123"/>
      <c r="AY84" s="82">
        <v>0.9076923076923078</v>
      </c>
      <c r="AZ84" s="202">
        <v>40116</v>
      </c>
      <c r="BA84" s="151">
        <v>153.1183932523202</v>
      </c>
      <c r="BB84" s="151">
        <v>132.2874563266426</v>
      </c>
      <c r="BC84" s="152">
        <v>-5.9190757796878657E-4</v>
      </c>
      <c r="BD84" s="152">
        <v>4.9375166698109041E-3</v>
      </c>
      <c r="BE84" s="204">
        <v>-5.9190757796878657E-4</v>
      </c>
      <c r="BF84" s="204">
        <v>0</v>
      </c>
      <c r="BG84" s="204">
        <v>-6.2907424463545325E-4</v>
      </c>
      <c r="BH84" s="204">
        <v>4.9003500031442378E-3</v>
      </c>
      <c r="BI84" s="208">
        <v>40116</v>
      </c>
      <c r="BJ84" s="204">
        <v>-5.9190757796878657E-4</v>
      </c>
      <c r="BK84" s="204">
        <v>4.9375166698109041E-3</v>
      </c>
      <c r="BL84" s="204">
        <v>1.075E-3</v>
      </c>
      <c r="BM84" s="204">
        <v>8.9539225169188441E-5</v>
      </c>
      <c r="BN84" s="204">
        <v>-6.8144680313797501E-4</v>
      </c>
      <c r="BO84" s="204">
        <v>4.8479774446417156E-3</v>
      </c>
      <c r="BP84" s="204">
        <v>-6.5418793185323164E-3</v>
      </c>
      <c r="BQ84" s="204">
        <v>0</v>
      </c>
      <c r="BR84" s="204">
        <v>4.2796185018240842E-5</v>
      </c>
      <c r="BS84" s="204">
        <v>0</v>
      </c>
      <c r="BT84" s="204">
        <v>0.99940809242203121</v>
      </c>
      <c r="BU84" s="204">
        <v>1.0049375166698109</v>
      </c>
      <c r="BV84" s="204">
        <v>1</v>
      </c>
      <c r="BW84" s="204">
        <v>1</v>
      </c>
      <c r="BX84" s="277">
        <v>40116</v>
      </c>
      <c r="BY84" s="217">
        <v>-5.9190757796878657E-2</v>
      </c>
      <c r="BZ84" s="217">
        <v>0</v>
      </c>
      <c r="CA84" s="277">
        <v>40116</v>
      </c>
      <c r="CB84" s="204">
        <v>-5.5294242477796907E-3</v>
      </c>
      <c r="CC84" s="207">
        <v>2</v>
      </c>
      <c r="CD84" s="207">
        <v>7</v>
      </c>
    </row>
    <row r="85" spans="1:82" x14ac:dyDescent="0.25">
      <c r="A85" s="118">
        <v>117</v>
      </c>
      <c r="B85" s="6">
        <v>40147</v>
      </c>
      <c r="C85" s="7">
        <v>0.1</v>
      </c>
      <c r="D85" s="7">
        <v>0.1</v>
      </c>
      <c r="E85" s="7">
        <v>0.1</v>
      </c>
      <c r="F85" s="7">
        <v>0.1</v>
      </c>
      <c r="G85" s="7">
        <v>0.1</v>
      </c>
      <c r="H85" s="7">
        <v>0.1</v>
      </c>
      <c r="I85" s="7">
        <v>0.1</v>
      </c>
      <c r="J85" s="7">
        <v>0.1</v>
      </c>
      <c r="K85" s="7">
        <v>0.1</v>
      </c>
      <c r="L85" s="7">
        <v>0.1</v>
      </c>
      <c r="M85" s="91">
        <v>117</v>
      </c>
      <c r="N85" s="132">
        <v>40147</v>
      </c>
      <c r="O85" s="131">
        <v>0.24061355311355312</v>
      </c>
      <c r="P85" s="131">
        <v>1.5625E-2</v>
      </c>
      <c r="Q85" s="131">
        <v>3.4855769230769232E-2</v>
      </c>
      <c r="R85" s="131">
        <v>3.4855769230769232E-2</v>
      </c>
      <c r="S85" s="131">
        <v>0.10628434065934067</v>
      </c>
      <c r="T85" s="131">
        <v>0.10628434065934067</v>
      </c>
      <c r="U85" s="131">
        <v>9.8958333333333329E-2</v>
      </c>
      <c r="V85" s="131">
        <v>1.5625E-2</v>
      </c>
      <c r="W85" s="131">
        <v>0.24061355311355312</v>
      </c>
      <c r="X85" s="131">
        <v>0.10628434065934067</v>
      </c>
      <c r="Y85" s="131">
        <v>1</v>
      </c>
      <c r="Z85" s="83">
        <v>117</v>
      </c>
      <c r="AA85" s="10">
        <v>40147</v>
      </c>
      <c r="AB85" s="8">
        <v>1.0074367873078804E-2</v>
      </c>
      <c r="AC85" s="8">
        <v>1.4304665398692462E-2</v>
      </c>
      <c r="AD85" s="8">
        <v>3.8895371450786698E-4</v>
      </c>
      <c r="AE85" s="8">
        <v>1.3325214716062073E-2</v>
      </c>
      <c r="AF85" s="8">
        <v>1.7393653141180021E-2</v>
      </c>
      <c r="AG85" s="8">
        <v>8.2575104977273828E-3</v>
      </c>
      <c r="AH85" s="8">
        <v>1.6239710849092148E-2</v>
      </c>
      <c r="AI85" s="8">
        <v>2.5463667198678763E-2</v>
      </c>
      <c r="AJ85" s="8">
        <v>3.7141213322252842E-2</v>
      </c>
      <c r="AK85" s="8">
        <v>1.2825665948039466E-2</v>
      </c>
      <c r="AL85" s="124">
        <v>117</v>
      </c>
      <c r="AM85" s="125">
        <v>40147</v>
      </c>
      <c r="AN85" s="122">
        <v>1.8156646023323852E-2</v>
      </c>
      <c r="AO85" s="122">
        <v>1.2946659761781554E-2</v>
      </c>
      <c r="AP85" s="122">
        <v>1.5541462265931184E-2</v>
      </c>
      <c r="AQ85" s="123">
        <v>155.89850971826269</v>
      </c>
      <c r="AR85" s="123">
        <v>134.00013701445516</v>
      </c>
      <c r="AS85" s="123">
        <v>137.79786015090002</v>
      </c>
      <c r="AT85" s="123">
        <v>1.163420524722637</v>
      </c>
      <c r="AU85" s="123">
        <v>1.131356535925456</v>
      </c>
      <c r="AV85" s="127"/>
      <c r="AW85" s="127"/>
      <c r="AX85" s="127"/>
      <c r="AY85" s="82">
        <v>0.9076923076923078</v>
      </c>
      <c r="AZ85" s="202">
        <v>40147</v>
      </c>
      <c r="BA85" s="151">
        <v>155.89850971826269</v>
      </c>
      <c r="BB85" s="151">
        <v>134.00013701445516</v>
      </c>
      <c r="BC85" s="152">
        <v>1.8156646023323786E-2</v>
      </c>
      <c r="BD85" s="152">
        <v>1.2946659761781554E-2</v>
      </c>
      <c r="BE85" s="204">
        <v>0</v>
      </c>
      <c r="BF85" s="204">
        <v>0</v>
      </c>
      <c r="BG85" s="204">
        <v>1.8117812689990454E-2</v>
      </c>
      <c r="BH85" s="204">
        <v>1.290782642844822E-2</v>
      </c>
      <c r="BI85" s="208">
        <v>40147</v>
      </c>
      <c r="BJ85" s="204">
        <v>1.8156646023323786E-2</v>
      </c>
      <c r="BK85" s="204">
        <v>1.2946659761781554E-2</v>
      </c>
      <c r="BL85" s="204">
        <v>4.46E-4</v>
      </c>
      <c r="BM85" s="204">
        <v>3.7159071344605721E-5</v>
      </c>
      <c r="BN85" s="204">
        <v>1.811948695197918E-2</v>
      </c>
      <c r="BO85" s="204">
        <v>1.2909500690436948E-2</v>
      </c>
      <c r="BP85" s="204">
        <v>0</v>
      </c>
      <c r="BQ85" s="204">
        <v>0</v>
      </c>
      <c r="BR85" s="204">
        <v>0</v>
      </c>
      <c r="BS85" s="204">
        <v>0</v>
      </c>
      <c r="BT85" s="204">
        <v>1.0181566460233238</v>
      </c>
      <c r="BU85" s="204">
        <v>1.0129466597617816</v>
      </c>
      <c r="BV85" s="204">
        <v>1</v>
      </c>
      <c r="BW85" s="204">
        <v>1</v>
      </c>
      <c r="BX85" s="277">
        <v>40147</v>
      </c>
      <c r="BY85" s="217">
        <v>0</v>
      </c>
      <c r="BZ85" s="217">
        <v>0</v>
      </c>
      <c r="CA85" s="277">
        <v>40147</v>
      </c>
      <c r="CB85" s="204">
        <v>5.2099862615422321E-3</v>
      </c>
      <c r="CC85" s="207">
        <v>5</v>
      </c>
      <c r="CD85" s="207">
        <v>8</v>
      </c>
    </row>
    <row r="86" spans="1:82" x14ac:dyDescent="0.25">
      <c r="A86" s="118">
        <v>116</v>
      </c>
      <c r="B86" s="6">
        <v>40178</v>
      </c>
      <c r="C86" s="7">
        <v>0.1</v>
      </c>
      <c r="D86" s="7">
        <v>0.1</v>
      </c>
      <c r="E86" s="7">
        <v>0.1</v>
      </c>
      <c r="F86" s="7">
        <v>0.1</v>
      </c>
      <c r="G86" s="7">
        <v>0.1</v>
      </c>
      <c r="H86" s="7">
        <v>0.1</v>
      </c>
      <c r="I86" s="7">
        <v>0.1</v>
      </c>
      <c r="J86" s="7">
        <v>0.1</v>
      </c>
      <c r="K86" s="7">
        <v>0.1</v>
      </c>
      <c r="L86" s="7">
        <v>0.1</v>
      </c>
      <c r="M86" s="91">
        <v>116</v>
      </c>
      <c r="N86" s="132">
        <v>40178</v>
      </c>
      <c r="O86" s="131">
        <v>0.24484287642182379</v>
      </c>
      <c r="P86" s="131">
        <v>1.3157894736842103E-2</v>
      </c>
      <c r="Q86" s="131">
        <v>3.2388663967611336E-2</v>
      </c>
      <c r="R86" s="131">
        <v>7.1862348178137636E-2</v>
      </c>
      <c r="S86" s="131">
        <v>8.9719491035280513E-2</v>
      </c>
      <c r="T86" s="131">
        <v>8.9719491035280513E-2</v>
      </c>
      <c r="U86" s="131">
        <v>9.6491228070175433E-2</v>
      </c>
      <c r="V86" s="131">
        <v>1.3157894736842103E-2</v>
      </c>
      <c r="W86" s="131">
        <v>0.24484287642182379</v>
      </c>
      <c r="X86" s="131">
        <v>0.10381723539618277</v>
      </c>
      <c r="Y86" s="131">
        <v>1</v>
      </c>
      <c r="Z86" s="83">
        <v>116</v>
      </c>
      <c r="AA86" s="10">
        <v>40178</v>
      </c>
      <c r="AB86" s="8">
        <v>3.2807806333811085E-2</v>
      </c>
      <c r="AC86" s="8">
        <v>-7.8051957601924515E-3</v>
      </c>
      <c r="AD86" s="8">
        <v>-1.9440124416802984E-4</v>
      </c>
      <c r="AE86" s="8">
        <v>-2.1031126066578532E-2</v>
      </c>
      <c r="AF86" s="8">
        <v>-5.6275426988621646E-2</v>
      </c>
      <c r="AG86" s="8">
        <v>3.3779131453419708E-3</v>
      </c>
      <c r="AH86" s="8">
        <v>1.9946133636734587E-3</v>
      </c>
      <c r="AI86" s="8">
        <v>-3.7626846744221787E-2</v>
      </c>
      <c r="AJ86" s="8">
        <v>3.8523175542406252E-2</v>
      </c>
      <c r="AK86" s="8">
        <v>-1.4076292180772887E-2</v>
      </c>
      <c r="AL86" s="124">
        <v>116</v>
      </c>
      <c r="AM86" s="125">
        <v>40178</v>
      </c>
      <c r="AN86" s="122">
        <v>8.7926100498393854E-3</v>
      </c>
      <c r="AO86" s="122">
        <v>-1.5631390593047079E-2</v>
      </c>
      <c r="AP86" s="122">
        <v>-6.0305780599322579E-3</v>
      </c>
      <c r="AQ86" s="123">
        <v>157.26926452156647</v>
      </c>
      <c r="AR86" s="123">
        <v>131.90552853326039</v>
      </c>
      <c r="AS86" s="123">
        <v>136.96685939876838</v>
      </c>
      <c r="AT86" s="123">
        <v>1.1922871336049461</v>
      </c>
      <c r="AU86" s="123">
        <v>1.1482285949456519</v>
      </c>
      <c r="AV86" s="127">
        <v>17.984571460491416</v>
      </c>
      <c r="AW86" s="127">
        <v>5.9308163124957458</v>
      </c>
      <c r="AX86" s="127">
        <v>12.05375514799567</v>
      </c>
      <c r="AY86" s="82">
        <v>0.9076923076923078</v>
      </c>
      <c r="AZ86" s="202">
        <v>40178</v>
      </c>
      <c r="BA86" s="151">
        <v>157.26926452156647</v>
      </c>
      <c r="BB86" s="151">
        <v>131.90552853326039</v>
      </c>
      <c r="BC86" s="152">
        <v>8.7926100498394444E-3</v>
      </c>
      <c r="BD86" s="152">
        <v>-1.5631390593047079E-2</v>
      </c>
      <c r="BE86" s="204">
        <v>0</v>
      </c>
      <c r="BF86" s="204">
        <v>-1.5631390593047079E-2</v>
      </c>
      <c r="BG86" s="204">
        <v>8.7528600498394445E-3</v>
      </c>
      <c r="BH86" s="204">
        <v>-1.567114059304708E-2</v>
      </c>
      <c r="BI86" s="208">
        <v>40178</v>
      </c>
      <c r="BJ86" s="204">
        <v>8.7926100498394444E-3</v>
      </c>
      <c r="BK86" s="204">
        <v>-1.5631390593047079E-2</v>
      </c>
      <c r="BL86" s="204">
        <v>4.6600000000000005E-4</v>
      </c>
      <c r="BM86" s="204">
        <v>3.882504164898215E-5</v>
      </c>
      <c r="BN86" s="204">
        <v>8.7537850081904622E-3</v>
      </c>
      <c r="BO86" s="204">
        <v>-1.5670215634696061E-2</v>
      </c>
      <c r="BP86" s="204">
        <v>0</v>
      </c>
      <c r="BQ86" s="204">
        <v>-1.9008720932350537E-2</v>
      </c>
      <c r="BR86" s="204">
        <v>0</v>
      </c>
      <c r="BS86" s="204">
        <v>3.6133147148398147E-4</v>
      </c>
      <c r="BT86" s="204">
        <v>1</v>
      </c>
      <c r="BU86" s="204">
        <v>1</v>
      </c>
      <c r="BV86" s="204">
        <v>1.0087926100498394</v>
      </c>
      <c r="BW86" s="204">
        <v>0.98436860940695292</v>
      </c>
      <c r="BX86" s="277">
        <v>40178</v>
      </c>
      <c r="BY86" s="217">
        <v>0</v>
      </c>
      <c r="BZ86" s="217">
        <v>-1.5631390593047079</v>
      </c>
      <c r="CA86" s="277">
        <v>40178</v>
      </c>
      <c r="CB86" s="204">
        <v>2.4424000642886523E-2</v>
      </c>
      <c r="CC86" s="207">
        <v>6</v>
      </c>
      <c r="CD86" s="207">
        <v>8</v>
      </c>
    </row>
    <row r="87" spans="1:82" x14ac:dyDescent="0.25">
      <c r="A87" s="118">
        <v>115</v>
      </c>
      <c r="B87" s="6">
        <v>40207</v>
      </c>
      <c r="C87" s="7">
        <v>0.1</v>
      </c>
      <c r="D87" s="7">
        <v>0.1</v>
      </c>
      <c r="E87" s="7">
        <v>0.1</v>
      </c>
      <c r="F87" s="7">
        <v>0.1</v>
      </c>
      <c r="G87" s="7">
        <v>0.1</v>
      </c>
      <c r="H87" s="7">
        <v>0.1</v>
      </c>
      <c r="I87" s="7">
        <v>0.1</v>
      </c>
      <c r="J87" s="7">
        <v>0.1</v>
      </c>
      <c r="K87" s="7">
        <v>0.1</v>
      </c>
      <c r="L87" s="7">
        <v>0.1</v>
      </c>
      <c r="M87" s="91">
        <v>115</v>
      </c>
      <c r="N87" s="132">
        <v>40207</v>
      </c>
      <c r="O87" s="131">
        <v>0.24484287642182379</v>
      </c>
      <c r="P87" s="131">
        <v>1.3157894736842103E-2</v>
      </c>
      <c r="Q87" s="131">
        <v>3.2388663967611336E-2</v>
      </c>
      <c r="R87" s="131">
        <v>7.1862348178137636E-2</v>
      </c>
      <c r="S87" s="131">
        <v>8.9719491035280513E-2</v>
      </c>
      <c r="T87" s="131">
        <v>8.9719491035280513E-2</v>
      </c>
      <c r="U87" s="131">
        <v>9.6491228070175433E-2</v>
      </c>
      <c r="V87" s="131">
        <v>1.3157894736842103E-2</v>
      </c>
      <c r="W87" s="131">
        <v>0.24484287642182379</v>
      </c>
      <c r="X87" s="131">
        <v>0.10381723539618277</v>
      </c>
      <c r="Y87" s="131">
        <v>1</v>
      </c>
      <c r="Z87" s="83">
        <v>115</v>
      </c>
      <c r="AA87" s="10">
        <v>40207</v>
      </c>
      <c r="AB87" s="8">
        <v>1.2651129191696642E-2</v>
      </c>
      <c r="AC87" s="8">
        <v>1.6315510852302761E-2</v>
      </c>
      <c r="AD87" s="8">
        <v>5.8331713007975239E-4</v>
      </c>
      <c r="AE87" s="8">
        <v>1.4175507514182062E-2</v>
      </c>
      <c r="AF87" s="8">
        <v>2.6024489167480347E-2</v>
      </c>
      <c r="AG87" s="8">
        <v>5.2125577233481657E-3</v>
      </c>
      <c r="AH87" s="8">
        <v>7.7626431338919666E-3</v>
      </c>
      <c r="AI87" s="8">
        <v>4.1308822450192295E-3</v>
      </c>
      <c r="AJ87" s="8">
        <v>-1.6084040595881088E-2</v>
      </c>
      <c r="AK87" s="8">
        <v>1.3264864271469223E-2</v>
      </c>
      <c r="AL87" s="124">
        <v>115</v>
      </c>
      <c r="AM87" s="125">
        <v>40207</v>
      </c>
      <c r="AN87" s="122">
        <v>5.3948061586391307E-3</v>
      </c>
      <c r="AO87" s="122">
        <v>1.5275848189360675E-2</v>
      </c>
      <c r="AP87" s="122">
        <v>8.4036860633589072E-3</v>
      </c>
      <c r="AQ87" s="123">
        <v>158.11770171837207</v>
      </c>
      <c r="AR87" s="123">
        <v>133.92049736247185</v>
      </c>
      <c r="AS87" s="123">
        <v>138.11788588623983</v>
      </c>
      <c r="AT87" s="123">
        <v>1.1806833519323603</v>
      </c>
      <c r="AU87" s="123">
        <v>1.1448025047864185</v>
      </c>
      <c r="AV87" s="123"/>
      <c r="AW87" s="123"/>
      <c r="AX87" s="123"/>
      <c r="AY87" s="82">
        <v>0.9076923076923078</v>
      </c>
      <c r="AZ87" s="202">
        <v>40207</v>
      </c>
      <c r="BA87" s="151">
        <v>158.11770171837207</v>
      </c>
      <c r="BB87" s="151">
        <v>133.92049736247185</v>
      </c>
      <c r="BC87" s="152">
        <v>5.3948061586392981E-3</v>
      </c>
      <c r="BD87" s="152">
        <v>1.5275848189360675E-2</v>
      </c>
      <c r="BE87" s="204">
        <v>0</v>
      </c>
      <c r="BF87" s="204">
        <v>-5.9432515337443093E-4</v>
      </c>
      <c r="BG87" s="204">
        <v>5.3373061586392979E-3</v>
      </c>
      <c r="BH87" s="204">
        <v>1.5218348189360674E-2</v>
      </c>
      <c r="BI87" s="208">
        <v>40207</v>
      </c>
      <c r="BJ87" s="204">
        <v>5.3948061586392981E-3</v>
      </c>
      <c r="BK87" s="204">
        <v>1.5275848189360675E-2</v>
      </c>
      <c r="BL87" s="204">
        <v>4.7699999999999999E-4</v>
      </c>
      <c r="BM87" s="204">
        <v>3.9741312303664955E-5</v>
      </c>
      <c r="BN87" s="204">
        <v>5.3550648463356332E-3</v>
      </c>
      <c r="BO87" s="204">
        <v>1.523610687705701E-2</v>
      </c>
      <c r="BP87" s="204">
        <v>-5.5516558192423172E-4</v>
      </c>
      <c r="BQ87" s="204">
        <v>0</v>
      </c>
      <c r="BR87" s="204">
        <v>3.0820882335327086E-7</v>
      </c>
      <c r="BS87" s="204">
        <v>0</v>
      </c>
      <c r="BT87" s="204">
        <v>1.0053948061586393</v>
      </c>
      <c r="BU87" s="204">
        <v>1.0152758481893607</v>
      </c>
      <c r="BV87" s="204">
        <v>1</v>
      </c>
      <c r="BW87" s="204">
        <v>1</v>
      </c>
      <c r="BX87" s="277">
        <v>40207</v>
      </c>
      <c r="BY87" s="217">
        <v>0</v>
      </c>
      <c r="BZ87" s="217">
        <v>-5.9432515337443093E-2</v>
      </c>
      <c r="CA87" s="277">
        <v>40207</v>
      </c>
      <c r="CB87" s="204">
        <v>-9.8810420307213764E-3</v>
      </c>
      <c r="CC87" s="207">
        <v>2</v>
      </c>
      <c r="CD87" s="207">
        <v>7</v>
      </c>
    </row>
    <row r="88" spans="1:82" x14ac:dyDescent="0.25">
      <c r="A88" s="118">
        <v>114</v>
      </c>
      <c r="B88" s="6">
        <v>40235</v>
      </c>
      <c r="C88" s="7">
        <v>0.1</v>
      </c>
      <c r="D88" s="7">
        <v>0.1</v>
      </c>
      <c r="E88" s="7">
        <v>0.1</v>
      </c>
      <c r="F88" s="7">
        <v>0.1</v>
      </c>
      <c r="G88" s="7">
        <v>0.1</v>
      </c>
      <c r="H88" s="7">
        <v>0.1</v>
      </c>
      <c r="I88" s="7">
        <v>0.1</v>
      </c>
      <c r="J88" s="7">
        <v>0.1</v>
      </c>
      <c r="K88" s="7">
        <v>0.1</v>
      </c>
      <c r="L88" s="7">
        <v>0.1</v>
      </c>
      <c r="M88" s="91">
        <v>114</v>
      </c>
      <c r="N88" s="132">
        <v>40235</v>
      </c>
      <c r="O88" s="131">
        <v>0.24484287642182379</v>
      </c>
      <c r="P88" s="131">
        <v>1.3157894736842103E-2</v>
      </c>
      <c r="Q88" s="131">
        <v>3.2388663967611336E-2</v>
      </c>
      <c r="R88" s="131">
        <v>7.1862348178137636E-2</v>
      </c>
      <c r="S88" s="131">
        <v>8.9719491035280513E-2</v>
      </c>
      <c r="T88" s="131">
        <v>8.9719491035280513E-2</v>
      </c>
      <c r="U88" s="131">
        <v>9.6491228070175433E-2</v>
      </c>
      <c r="V88" s="131">
        <v>1.3157894736842103E-2</v>
      </c>
      <c r="W88" s="131">
        <v>0.24484287642182379</v>
      </c>
      <c r="X88" s="131">
        <v>0.10381723539618277</v>
      </c>
      <c r="Y88" s="131">
        <v>1</v>
      </c>
      <c r="Z88" s="83">
        <v>114</v>
      </c>
      <c r="AA88" s="10">
        <v>40235</v>
      </c>
      <c r="AB88" s="8">
        <v>1.7458395517133685E-3</v>
      </c>
      <c r="AC88" s="8">
        <v>3.5524163723683611E-3</v>
      </c>
      <c r="AD88" s="8">
        <v>3.8865137971244579E-5</v>
      </c>
      <c r="AE88" s="8">
        <v>4.1537128586717209E-3</v>
      </c>
      <c r="AF88" s="8">
        <v>2.6975276795080383E-3</v>
      </c>
      <c r="AG88" s="8">
        <v>9.694490022151836E-3</v>
      </c>
      <c r="AH88" s="8">
        <v>8.0407161481486078E-3</v>
      </c>
      <c r="AI88" s="8">
        <v>7.4427345710548209E-4</v>
      </c>
      <c r="AJ88" s="8">
        <v>2.6722161901314934E-2</v>
      </c>
      <c r="AK88" s="8">
        <v>1.7755895559219415E-3</v>
      </c>
      <c r="AL88" s="124">
        <v>114</v>
      </c>
      <c r="AM88" s="125">
        <v>40235</v>
      </c>
      <c r="AN88" s="122">
        <v>9.3984779994946786E-3</v>
      </c>
      <c r="AO88" s="122">
        <v>3.734325743188549E-3</v>
      </c>
      <c r="AP88" s="122">
        <v>5.9165592684875543E-3</v>
      </c>
      <c r="AQ88" s="123">
        <v>159.60376745930284</v>
      </c>
      <c r="AR88" s="123">
        <v>134.42060012331314</v>
      </c>
      <c r="AS88" s="123">
        <v>138.93506854412396</v>
      </c>
      <c r="AT88" s="123">
        <v>1.1873460415508299</v>
      </c>
      <c r="AU88" s="123">
        <v>1.1487651687350251</v>
      </c>
      <c r="AV88" s="123"/>
      <c r="AW88" s="123"/>
      <c r="AX88" s="123"/>
      <c r="AY88" s="82">
        <v>0.9076923076923078</v>
      </c>
      <c r="AZ88" s="202">
        <v>40235</v>
      </c>
      <c r="BA88" s="151">
        <v>159.60376745930284</v>
      </c>
      <c r="BB88" s="151">
        <v>134.42060012331314</v>
      </c>
      <c r="BC88" s="152">
        <v>9.3984779994946699E-3</v>
      </c>
      <c r="BD88" s="152">
        <v>3.734325743188549E-3</v>
      </c>
      <c r="BE88" s="204">
        <v>0</v>
      </c>
      <c r="BF88" s="204">
        <v>0</v>
      </c>
      <c r="BG88" s="204">
        <v>9.3029779994946698E-3</v>
      </c>
      <c r="BH88" s="204">
        <v>3.6388257431885489E-3</v>
      </c>
      <c r="BI88" s="208">
        <v>40235</v>
      </c>
      <c r="BJ88" s="204">
        <v>9.3984779994946699E-3</v>
      </c>
      <c r="BK88" s="204">
        <v>3.734325743188549E-3</v>
      </c>
      <c r="BL88" s="204">
        <v>6.9000000000000008E-4</v>
      </c>
      <c r="BM88" s="204">
        <v>5.7481823637184348E-5</v>
      </c>
      <c r="BN88" s="204">
        <v>9.3409961758574855E-3</v>
      </c>
      <c r="BO88" s="204">
        <v>3.6768439195513647E-3</v>
      </c>
      <c r="BP88" s="204">
        <v>0</v>
      </c>
      <c r="BQ88" s="204">
        <v>0</v>
      </c>
      <c r="BR88" s="204">
        <v>0</v>
      </c>
      <c r="BS88" s="204">
        <v>0</v>
      </c>
      <c r="BT88" s="204">
        <v>1.0093984779994947</v>
      </c>
      <c r="BU88" s="204">
        <v>1.0037343257431885</v>
      </c>
      <c r="BV88" s="204">
        <v>1</v>
      </c>
      <c r="BW88" s="204">
        <v>1</v>
      </c>
      <c r="BX88" s="277">
        <v>40235</v>
      </c>
      <c r="BY88" s="217">
        <v>0</v>
      </c>
      <c r="BZ88" s="217">
        <v>0</v>
      </c>
      <c r="CA88" s="277">
        <v>40235</v>
      </c>
      <c r="CB88" s="204">
        <v>5.6641522563061208E-3</v>
      </c>
      <c r="CC88" s="207">
        <v>5</v>
      </c>
      <c r="CD88" s="207">
        <v>8</v>
      </c>
    </row>
    <row r="89" spans="1:82" x14ac:dyDescent="0.25">
      <c r="A89" s="118">
        <v>113</v>
      </c>
      <c r="B89" s="6">
        <v>40268</v>
      </c>
      <c r="C89" s="7">
        <v>0.1</v>
      </c>
      <c r="D89" s="7">
        <v>0.1</v>
      </c>
      <c r="E89" s="7">
        <v>0.1</v>
      </c>
      <c r="F89" s="7">
        <v>0.1</v>
      </c>
      <c r="G89" s="7">
        <v>0.1</v>
      </c>
      <c r="H89" s="7">
        <v>0.1</v>
      </c>
      <c r="I89" s="7">
        <v>0.1</v>
      </c>
      <c r="J89" s="7">
        <v>0.1</v>
      </c>
      <c r="K89" s="7">
        <v>0.1</v>
      </c>
      <c r="L89" s="7">
        <v>0.1</v>
      </c>
      <c r="M89" s="91">
        <v>113</v>
      </c>
      <c r="N89" s="132">
        <v>40268</v>
      </c>
      <c r="O89" s="131">
        <v>0.22341430499325232</v>
      </c>
      <c r="P89" s="131">
        <v>1.3157894736842103E-2</v>
      </c>
      <c r="Q89" s="131">
        <v>3.2388663967611336E-2</v>
      </c>
      <c r="R89" s="131">
        <v>7.1862348178137636E-2</v>
      </c>
      <c r="S89" s="131">
        <v>0.12186234817813765</v>
      </c>
      <c r="T89" s="131">
        <v>0.12186234817813765</v>
      </c>
      <c r="U89" s="131">
        <v>9.6491228070175433E-2</v>
      </c>
      <c r="V89" s="131">
        <v>1.3157894736842103E-2</v>
      </c>
      <c r="W89" s="131">
        <v>0.22341430499325232</v>
      </c>
      <c r="X89" s="131">
        <v>8.2388663967611339E-2</v>
      </c>
      <c r="Y89" s="131">
        <v>1</v>
      </c>
      <c r="Z89" s="83">
        <v>113</v>
      </c>
      <c r="AA89" s="10">
        <v>40268</v>
      </c>
      <c r="AB89" s="8">
        <v>3.1351604591239202E-2</v>
      </c>
      <c r="AC89" s="8">
        <v>2.989660756550272E-3</v>
      </c>
      <c r="AD89" s="8">
        <v>3.8863627531027234E-5</v>
      </c>
      <c r="AE89" s="8">
        <v>-6.83923359979699E-3</v>
      </c>
      <c r="AF89" s="8">
        <v>-1.8985131285302881E-2</v>
      </c>
      <c r="AG89" s="8">
        <v>-2.3947822261579654E-3</v>
      </c>
      <c r="AH89" s="8">
        <v>2.9992214352059676E-2</v>
      </c>
      <c r="AI89" s="8">
        <v>-7.5581717406796312E-3</v>
      </c>
      <c r="AJ89" s="8">
        <v>4.5590740849538847E-2</v>
      </c>
      <c r="AK89" s="8">
        <v>3.3045536749654048E-4</v>
      </c>
      <c r="AL89" s="124">
        <v>113</v>
      </c>
      <c r="AM89" s="125">
        <v>40268</v>
      </c>
      <c r="AN89" s="122">
        <v>1.9298546143903764E-2</v>
      </c>
      <c r="AO89" s="122">
        <v>-1.2295264730428634E-3</v>
      </c>
      <c r="AP89" s="122">
        <v>7.4516220692478104E-3</v>
      </c>
      <c r="AQ89" s="123">
        <v>162.68388813035708</v>
      </c>
      <c r="AR89" s="123">
        <v>134.25532643693921</v>
      </c>
      <c r="AS89" s="123">
        <v>139.9703601670798</v>
      </c>
      <c r="AT89" s="123">
        <v>1.2117499725924914</v>
      </c>
      <c r="AU89" s="123">
        <v>1.1622738409486451</v>
      </c>
      <c r="AV89" s="123"/>
      <c r="AW89" s="123"/>
      <c r="AX89" s="123"/>
      <c r="AY89" s="82">
        <v>0.9076923076923078</v>
      </c>
      <c r="AZ89" s="202">
        <v>40268</v>
      </c>
      <c r="BA89" s="151">
        <v>162.68388813035708</v>
      </c>
      <c r="BB89" s="151">
        <v>134.25532643693921</v>
      </c>
      <c r="BC89" s="152">
        <v>1.9298546143903694E-2</v>
      </c>
      <c r="BD89" s="152">
        <v>-1.2295264730428634E-3</v>
      </c>
      <c r="BE89" s="204">
        <v>0</v>
      </c>
      <c r="BF89" s="204">
        <v>-1.2295264730428634E-3</v>
      </c>
      <c r="BG89" s="204">
        <v>1.917346281057036E-2</v>
      </c>
      <c r="BH89" s="204">
        <v>-1.3546098063761968E-3</v>
      </c>
      <c r="BI89" s="208">
        <v>40268</v>
      </c>
      <c r="BJ89" s="204">
        <v>1.9298546143903694E-2</v>
      </c>
      <c r="BK89" s="204">
        <v>-1.2295264730428634E-3</v>
      </c>
      <c r="BL89" s="204">
        <v>1.1459999999999999E-3</v>
      </c>
      <c r="BM89" s="204">
        <v>9.5449875320730015E-5</v>
      </c>
      <c r="BN89" s="204">
        <v>1.9203096268582964E-2</v>
      </c>
      <c r="BO89" s="204">
        <v>-1.3249763483635935E-3</v>
      </c>
      <c r="BP89" s="204">
        <v>0</v>
      </c>
      <c r="BQ89" s="204">
        <v>-4.6068568123463207E-3</v>
      </c>
      <c r="BR89" s="204">
        <v>0</v>
      </c>
      <c r="BS89" s="204">
        <v>2.1223129689461705E-5</v>
      </c>
      <c r="BT89" s="204">
        <v>1</v>
      </c>
      <c r="BU89" s="204">
        <v>1</v>
      </c>
      <c r="BV89" s="204">
        <v>1.0192985461439037</v>
      </c>
      <c r="BW89" s="204">
        <v>0.99877047352695714</v>
      </c>
      <c r="BX89" s="277">
        <v>40268</v>
      </c>
      <c r="BY89" s="217">
        <v>0</v>
      </c>
      <c r="BZ89" s="217">
        <v>-0.12295264730428634</v>
      </c>
      <c r="CA89" s="277">
        <v>40268</v>
      </c>
      <c r="CB89" s="204">
        <v>2.0528072616946558E-2</v>
      </c>
      <c r="CC89" s="207">
        <v>6</v>
      </c>
      <c r="CD89" s="207">
        <v>8</v>
      </c>
    </row>
    <row r="90" spans="1:82" x14ac:dyDescent="0.25">
      <c r="A90" s="118">
        <v>112</v>
      </c>
      <c r="B90" s="6">
        <v>40298</v>
      </c>
      <c r="C90" s="7">
        <v>0.1</v>
      </c>
      <c r="D90" s="7">
        <v>0.1</v>
      </c>
      <c r="E90" s="7">
        <v>0.1</v>
      </c>
      <c r="F90" s="7">
        <v>0.1</v>
      </c>
      <c r="G90" s="7">
        <v>0.1</v>
      </c>
      <c r="H90" s="7">
        <v>0.1</v>
      </c>
      <c r="I90" s="7">
        <v>0.1</v>
      </c>
      <c r="J90" s="7">
        <v>0.1</v>
      </c>
      <c r="K90" s="7">
        <v>0.1</v>
      </c>
      <c r="L90" s="7">
        <v>0.1</v>
      </c>
      <c r="M90" s="91">
        <v>112</v>
      </c>
      <c r="N90" s="132">
        <v>40298</v>
      </c>
      <c r="O90" s="131">
        <v>0.22341430499325232</v>
      </c>
      <c r="P90" s="131">
        <v>1.3157894736842103E-2</v>
      </c>
      <c r="Q90" s="131">
        <v>3.2388663967611336E-2</v>
      </c>
      <c r="R90" s="131">
        <v>7.1862348178137636E-2</v>
      </c>
      <c r="S90" s="131">
        <v>0.12186234817813765</v>
      </c>
      <c r="T90" s="131">
        <v>0.12186234817813765</v>
      </c>
      <c r="U90" s="131">
        <v>9.6491228070175433E-2</v>
      </c>
      <c r="V90" s="131">
        <v>1.3157894736842103E-2</v>
      </c>
      <c r="W90" s="131">
        <v>0.22341430499325232</v>
      </c>
      <c r="X90" s="131">
        <v>8.2388663967611339E-2</v>
      </c>
      <c r="Y90" s="131">
        <v>1</v>
      </c>
      <c r="Z90" s="83">
        <v>112</v>
      </c>
      <c r="AA90" s="10">
        <v>40298</v>
      </c>
      <c r="AB90" s="8">
        <v>2.3439416376702216E-2</v>
      </c>
      <c r="AC90" s="8">
        <v>1.8200165597184847E-2</v>
      </c>
      <c r="AD90" s="8">
        <v>1.9431058604069129E-4</v>
      </c>
      <c r="AE90" s="8">
        <v>7.8253759374480314E-3</v>
      </c>
      <c r="AF90" s="8">
        <v>2.7932409703863348E-2</v>
      </c>
      <c r="AG90" s="8">
        <v>1.2145448869117947E-2</v>
      </c>
      <c r="AH90" s="8">
        <v>1.0547541236066715E-2</v>
      </c>
      <c r="AI90" s="8">
        <v>1.6093982852760647E-4</v>
      </c>
      <c r="AJ90" s="8">
        <v>2.1969994942967919E-2</v>
      </c>
      <c r="AK90" s="8">
        <v>6.0243134805275655E-3</v>
      </c>
      <c r="AL90" s="124">
        <v>112</v>
      </c>
      <c r="AM90" s="125">
        <v>40298</v>
      </c>
      <c r="AN90" s="122">
        <v>1.7353411214725181E-2</v>
      </c>
      <c r="AO90" s="122">
        <v>1.0409623799257472E-2</v>
      </c>
      <c r="AP90" s="122">
        <v>1.2843991655844692E-2</v>
      </c>
      <c r="AQ90" s="123">
        <v>165.5070085390935</v>
      </c>
      <c r="AR90" s="123">
        <v>135.65287387819427</v>
      </c>
      <c r="AS90" s="123">
        <v>141.76813830513134</v>
      </c>
      <c r="AT90" s="123">
        <v>1.2200774211957053</v>
      </c>
      <c r="AU90" s="123">
        <v>1.1674485573258242</v>
      </c>
      <c r="AV90" s="123"/>
      <c r="AW90" s="123"/>
      <c r="AX90" s="123"/>
      <c r="AY90" s="82">
        <v>0.9076923076923078</v>
      </c>
      <c r="AZ90" s="202">
        <v>40298</v>
      </c>
      <c r="BA90" s="151">
        <v>165.5070085390935</v>
      </c>
      <c r="BB90" s="151">
        <v>135.65287387819427</v>
      </c>
      <c r="BC90" s="152">
        <v>1.7353411214725112E-2</v>
      </c>
      <c r="BD90" s="152">
        <v>1.0409623799257472E-2</v>
      </c>
      <c r="BE90" s="204">
        <v>0</v>
      </c>
      <c r="BF90" s="204">
        <v>0</v>
      </c>
      <c r="BG90" s="204">
        <v>1.7224911214725112E-2</v>
      </c>
      <c r="BH90" s="204">
        <v>1.0281123799257472E-2</v>
      </c>
      <c r="BI90" s="208">
        <v>40298</v>
      </c>
      <c r="BJ90" s="204">
        <v>1.7353411214725112E-2</v>
      </c>
      <c r="BK90" s="204">
        <v>1.0409623799257472E-2</v>
      </c>
      <c r="BL90" s="204">
        <v>1.5010000000000002E-3</v>
      </c>
      <c r="BM90" s="204">
        <v>1.2499736364324221E-4</v>
      </c>
      <c r="BN90" s="204">
        <v>1.722841385108187E-2</v>
      </c>
      <c r="BO90" s="204">
        <v>1.028462643561423E-2</v>
      </c>
      <c r="BP90" s="204">
        <v>0</v>
      </c>
      <c r="BQ90" s="204">
        <v>0</v>
      </c>
      <c r="BR90" s="204">
        <v>0</v>
      </c>
      <c r="BS90" s="204">
        <v>0</v>
      </c>
      <c r="BT90" s="204">
        <v>1.0173534112147251</v>
      </c>
      <c r="BU90" s="204">
        <v>1.0104096237992575</v>
      </c>
      <c r="BV90" s="204">
        <v>1</v>
      </c>
      <c r="BW90" s="204">
        <v>1</v>
      </c>
      <c r="BX90" s="277">
        <v>40298</v>
      </c>
      <c r="BY90" s="217">
        <v>0</v>
      </c>
      <c r="BZ90" s="217">
        <v>0</v>
      </c>
      <c r="CA90" s="277">
        <v>40298</v>
      </c>
      <c r="CB90" s="204">
        <v>6.9437874154676393E-3</v>
      </c>
      <c r="CC90" s="207">
        <v>5</v>
      </c>
      <c r="CD90" s="207">
        <v>8</v>
      </c>
    </row>
    <row r="91" spans="1:82" x14ac:dyDescent="0.25">
      <c r="A91" s="118">
        <v>111</v>
      </c>
      <c r="B91" s="6">
        <v>40329</v>
      </c>
      <c r="C91" s="7">
        <v>0.1</v>
      </c>
      <c r="D91" s="7">
        <v>0.1</v>
      </c>
      <c r="E91" s="7">
        <v>0.1</v>
      </c>
      <c r="F91" s="7">
        <v>0.1</v>
      </c>
      <c r="G91" s="7">
        <v>0.1</v>
      </c>
      <c r="H91" s="7">
        <v>0.1</v>
      </c>
      <c r="I91" s="7">
        <v>0.1</v>
      </c>
      <c r="J91" s="7">
        <v>0.1</v>
      </c>
      <c r="K91" s="7">
        <v>0.1</v>
      </c>
      <c r="L91" s="7">
        <v>0.1</v>
      </c>
      <c r="M91" s="91">
        <v>111</v>
      </c>
      <c r="N91" s="132">
        <v>40329</v>
      </c>
      <c r="O91" s="131">
        <v>0.22341430499325232</v>
      </c>
      <c r="P91" s="131">
        <v>1.3157894736842103E-2</v>
      </c>
      <c r="Q91" s="131">
        <v>3.2388663967611336E-2</v>
      </c>
      <c r="R91" s="131">
        <v>7.1862348178137636E-2</v>
      </c>
      <c r="S91" s="131">
        <v>0.12186234817813765</v>
      </c>
      <c r="T91" s="131">
        <v>0.12186234817813765</v>
      </c>
      <c r="U91" s="131">
        <v>9.6491228070175433E-2</v>
      </c>
      <c r="V91" s="131">
        <v>1.3157894736842103E-2</v>
      </c>
      <c r="W91" s="131">
        <v>0.22341430499325232</v>
      </c>
      <c r="X91" s="131">
        <v>8.2388663967611339E-2</v>
      </c>
      <c r="Y91" s="131">
        <v>1</v>
      </c>
      <c r="Z91" s="83">
        <v>111</v>
      </c>
      <c r="AA91" s="10">
        <v>40329</v>
      </c>
      <c r="AB91" s="8">
        <v>-3.593399082120885E-2</v>
      </c>
      <c r="AC91" s="8">
        <v>-5.5093338483509502E-3</v>
      </c>
      <c r="AD91" s="8">
        <v>3.4969110618954247E-4</v>
      </c>
      <c r="AE91" s="8">
        <v>1.3145968421786502E-2</v>
      </c>
      <c r="AF91" s="8">
        <v>4.2868626129784593E-2</v>
      </c>
      <c r="AG91" s="8">
        <v>7.5017975440723195E-3</v>
      </c>
      <c r="AH91" s="8">
        <v>-2.5343620025719771E-2</v>
      </c>
      <c r="AI91" s="8">
        <v>-1.5631174258776026E-2</v>
      </c>
      <c r="AJ91" s="8">
        <v>-4.9318231801187551E-2</v>
      </c>
      <c r="AK91" s="8">
        <v>1.1200334338338447E-2</v>
      </c>
      <c r="AL91" s="124">
        <v>111</v>
      </c>
      <c r="AM91" s="125">
        <v>40329</v>
      </c>
      <c r="AN91" s="122">
        <v>-1.3753102789349056E-2</v>
      </c>
      <c r="AO91" s="122">
        <v>8.4148727984345584E-3</v>
      </c>
      <c r="AP91" s="122">
        <v>-5.6669933215071746E-3</v>
      </c>
      <c r="AQ91" s="123">
        <v>163.23077363829768</v>
      </c>
      <c r="AR91" s="123">
        <v>136.79437555662136</v>
      </c>
      <c r="AS91" s="123">
        <v>140.96473921215366</v>
      </c>
      <c r="AT91" s="123">
        <v>1.1932564696034149</v>
      </c>
      <c r="AU91" s="123">
        <v>1.1579546385187387</v>
      </c>
      <c r="AV91" s="123"/>
      <c r="AW91" s="123"/>
      <c r="AX91" s="123"/>
      <c r="AY91" s="82">
        <v>0.9076923076923078</v>
      </c>
      <c r="AZ91" s="202">
        <v>40329</v>
      </c>
      <c r="BA91" s="151">
        <v>163.23077363829768</v>
      </c>
      <c r="BB91" s="151">
        <v>136.79437555662136</v>
      </c>
      <c r="BC91" s="152">
        <v>-1.3753102789349048E-2</v>
      </c>
      <c r="BD91" s="152">
        <v>8.4148727984345584E-3</v>
      </c>
      <c r="BE91" s="204">
        <v>-1.3753102789349048E-2</v>
      </c>
      <c r="BF91" s="204">
        <v>0</v>
      </c>
      <c r="BG91" s="204">
        <v>-1.3879852789349048E-2</v>
      </c>
      <c r="BH91" s="204">
        <v>8.2881227984345582E-3</v>
      </c>
      <c r="BI91" s="208">
        <v>40329</v>
      </c>
      <c r="BJ91" s="204">
        <v>-1.3753102789349048E-2</v>
      </c>
      <c r="BK91" s="204">
        <v>8.4148727984345584E-3</v>
      </c>
      <c r="BL91" s="204">
        <v>1.542E-3</v>
      </c>
      <c r="BM91" s="204">
        <v>1.2840927199486707E-4</v>
      </c>
      <c r="BN91" s="204">
        <v>-1.3881512061343915E-2</v>
      </c>
      <c r="BO91" s="204">
        <v>8.2864635264396913E-3</v>
      </c>
      <c r="BP91" s="204">
        <v>-1.9703074529912577E-2</v>
      </c>
      <c r="BQ91" s="204">
        <v>0</v>
      </c>
      <c r="BR91" s="204">
        <v>3.8821114593128969E-4</v>
      </c>
      <c r="BS91" s="204">
        <v>0</v>
      </c>
      <c r="BT91" s="204">
        <v>0.98624689721065095</v>
      </c>
      <c r="BU91" s="204">
        <v>1.0084148727984346</v>
      </c>
      <c r="BV91" s="204">
        <v>1</v>
      </c>
      <c r="BW91" s="204">
        <v>1</v>
      </c>
      <c r="BX91" s="277">
        <v>40329</v>
      </c>
      <c r="BY91" s="217">
        <v>-1.3753102789349048</v>
      </c>
      <c r="BZ91" s="217">
        <v>0</v>
      </c>
      <c r="CA91" s="277">
        <v>40329</v>
      </c>
      <c r="CB91" s="204">
        <v>-2.2167975587783606E-2</v>
      </c>
      <c r="CC91" s="207">
        <v>1</v>
      </c>
      <c r="CD91" s="207">
        <v>7</v>
      </c>
    </row>
    <row r="92" spans="1:82" x14ac:dyDescent="0.25">
      <c r="A92" s="118">
        <v>110</v>
      </c>
      <c r="B92" s="6">
        <v>40359</v>
      </c>
      <c r="C92" s="7">
        <v>0.1</v>
      </c>
      <c r="D92" s="7">
        <v>0.1</v>
      </c>
      <c r="E92" s="7">
        <v>0.1</v>
      </c>
      <c r="F92" s="7">
        <v>0.1</v>
      </c>
      <c r="G92" s="7">
        <v>0.1</v>
      </c>
      <c r="H92" s="7">
        <v>0.1</v>
      </c>
      <c r="I92" s="7">
        <v>0.1</v>
      </c>
      <c r="J92" s="7">
        <v>0.1</v>
      </c>
      <c r="K92" s="7">
        <v>0.1</v>
      </c>
      <c r="L92" s="7">
        <v>0.1</v>
      </c>
      <c r="M92" s="91">
        <v>110</v>
      </c>
      <c r="N92" s="132">
        <v>40359</v>
      </c>
      <c r="O92" s="131">
        <v>0.16215034965034966</v>
      </c>
      <c r="P92" s="131">
        <v>9.8958333333333329E-2</v>
      </c>
      <c r="Q92" s="131">
        <v>3.4855769230769232E-2</v>
      </c>
      <c r="R92" s="131">
        <v>3.4855769230769232E-2</v>
      </c>
      <c r="S92" s="131">
        <v>0.20909819347319347</v>
      </c>
      <c r="T92" s="131">
        <v>0.12576486013986016</v>
      </c>
      <c r="U92" s="131">
        <v>9.8958333333333329E-2</v>
      </c>
      <c r="V92" s="131">
        <v>1.5625E-2</v>
      </c>
      <c r="W92" s="131">
        <v>0.16215034965034966</v>
      </c>
      <c r="X92" s="131">
        <v>5.758304195804196E-2</v>
      </c>
      <c r="Y92" s="131">
        <v>1</v>
      </c>
      <c r="Z92" s="83">
        <v>110</v>
      </c>
      <c r="AA92" s="10">
        <v>40359</v>
      </c>
      <c r="AB92" s="8">
        <v>1.2449011537434496E-2</v>
      </c>
      <c r="AC92" s="8">
        <v>2.1311064888870801E-2</v>
      </c>
      <c r="AD92" s="8">
        <v>3.1072788005914731E-4</v>
      </c>
      <c r="AE92" s="8">
        <v>1.428294367527716E-2</v>
      </c>
      <c r="AF92" s="8">
        <v>4.6325925295735093E-2</v>
      </c>
      <c r="AG92" s="8">
        <v>5.9541887444058972E-4</v>
      </c>
      <c r="AH92" s="8">
        <v>2.5143882447210109E-2</v>
      </c>
      <c r="AI92" s="8">
        <v>1.5316525078149956E-2</v>
      </c>
      <c r="AJ92" s="8">
        <v>-2.874327684922795E-2</v>
      </c>
      <c r="AK92" s="8">
        <v>1.122388130199381E-2</v>
      </c>
      <c r="AL92" s="124">
        <v>110</v>
      </c>
      <c r="AM92" s="125">
        <v>40359</v>
      </c>
      <c r="AN92" s="122">
        <v>6.9468698065723112E-3</v>
      </c>
      <c r="AO92" s="122">
        <v>1.56814383102859E-2</v>
      </c>
      <c r="AP92" s="122">
        <v>1.1821610412994323E-2</v>
      </c>
      <c r="AQ92" s="123">
        <v>164.36471657118901</v>
      </c>
      <c r="AR92" s="123">
        <v>138.9395081181066</v>
      </c>
      <c r="AS92" s="123">
        <v>142.63116944108907</v>
      </c>
      <c r="AT92" s="123">
        <v>1.1829948068584604</v>
      </c>
      <c r="AU92" s="123">
        <v>1.1523758601662208</v>
      </c>
      <c r="AV92" s="123"/>
      <c r="AW92" s="123"/>
      <c r="AX92" s="123"/>
      <c r="AY92" s="82">
        <v>0.9076923076923078</v>
      </c>
      <c r="AZ92" s="202">
        <v>40359</v>
      </c>
      <c r="BA92" s="151">
        <v>164.36471657118901</v>
      </c>
      <c r="BB92" s="151">
        <v>138.9395081181066</v>
      </c>
      <c r="BC92" s="152">
        <v>6.9468698065722201E-3</v>
      </c>
      <c r="BD92" s="152">
        <v>1.56814383102859E-2</v>
      </c>
      <c r="BE92" s="204">
        <v>-6.9017739972907499E-3</v>
      </c>
      <c r="BF92" s="204">
        <v>0</v>
      </c>
      <c r="BG92" s="204">
        <v>6.8048698065722203E-3</v>
      </c>
      <c r="BH92" s="204">
        <v>1.55394383102859E-2</v>
      </c>
      <c r="BI92" s="208">
        <v>40359</v>
      </c>
      <c r="BJ92" s="204">
        <v>6.9468698065722201E-3</v>
      </c>
      <c r="BK92" s="204">
        <v>1.56814383102859E-2</v>
      </c>
      <c r="BL92" s="204">
        <v>1.5210000000000002E-3</v>
      </c>
      <c r="BM92" s="204">
        <v>1.2666172517561414E-4</v>
      </c>
      <c r="BN92" s="204">
        <v>6.8202080813966059E-3</v>
      </c>
      <c r="BO92" s="204">
        <v>1.5554776585110286E-2</v>
      </c>
      <c r="BP92" s="204">
        <v>0</v>
      </c>
      <c r="BQ92" s="204">
        <v>0</v>
      </c>
      <c r="BR92" s="204">
        <v>0</v>
      </c>
      <c r="BS92" s="204">
        <v>0</v>
      </c>
      <c r="BT92" s="204">
        <v>1.0069468698065722</v>
      </c>
      <c r="BU92" s="204">
        <v>1.0156814383102859</v>
      </c>
      <c r="BV92" s="204">
        <v>1</v>
      </c>
      <c r="BW92" s="204">
        <v>1</v>
      </c>
      <c r="BX92" s="277">
        <v>40359</v>
      </c>
      <c r="BY92" s="217">
        <v>-0.69017739972907499</v>
      </c>
      <c r="BZ92" s="217">
        <v>0</v>
      </c>
      <c r="CA92" s="277">
        <v>40359</v>
      </c>
      <c r="CB92" s="204">
        <v>-8.73456850371368E-3</v>
      </c>
      <c r="CC92" s="207">
        <v>2</v>
      </c>
      <c r="CD92" s="207">
        <v>7</v>
      </c>
    </row>
    <row r="93" spans="1:82" x14ac:dyDescent="0.25">
      <c r="A93" s="118">
        <v>109</v>
      </c>
      <c r="B93" s="6">
        <v>40389</v>
      </c>
      <c r="C93" s="7">
        <v>0.1</v>
      </c>
      <c r="D93" s="7">
        <v>0.1</v>
      </c>
      <c r="E93" s="7">
        <v>0.1</v>
      </c>
      <c r="F93" s="7">
        <v>0.1</v>
      </c>
      <c r="G93" s="7">
        <v>0.1</v>
      </c>
      <c r="H93" s="7">
        <v>0.1</v>
      </c>
      <c r="I93" s="7">
        <v>0.1</v>
      </c>
      <c r="J93" s="7">
        <v>0.1</v>
      </c>
      <c r="K93" s="7">
        <v>0.1</v>
      </c>
      <c r="L93" s="7">
        <v>0.1</v>
      </c>
      <c r="M93" s="91">
        <v>109</v>
      </c>
      <c r="N93" s="132">
        <v>40389</v>
      </c>
      <c r="O93" s="131">
        <v>0.16215034965034966</v>
      </c>
      <c r="P93" s="131">
        <v>9.8958333333333329E-2</v>
      </c>
      <c r="Q93" s="131">
        <v>3.4855769230769232E-2</v>
      </c>
      <c r="R93" s="131">
        <v>3.4855769230769232E-2</v>
      </c>
      <c r="S93" s="131">
        <v>0.20909819347319347</v>
      </c>
      <c r="T93" s="131">
        <v>0.12576486013986016</v>
      </c>
      <c r="U93" s="131">
        <v>9.8958333333333329E-2</v>
      </c>
      <c r="V93" s="131">
        <v>1.5625E-2</v>
      </c>
      <c r="W93" s="131">
        <v>0.16215034965034966</v>
      </c>
      <c r="X93" s="131">
        <v>5.758304195804196E-2</v>
      </c>
      <c r="Y93" s="131">
        <v>1</v>
      </c>
      <c r="Z93" s="83">
        <v>109</v>
      </c>
      <c r="AA93" s="10">
        <v>40389</v>
      </c>
      <c r="AB93" s="8">
        <v>3.5560001818926157E-2</v>
      </c>
      <c r="AC93" s="8">
        <v>1.9590378447080781E-2</v>
      </c>
      <c r="AD93" s="8">
        <v>3.1063135823550247E-4</v>
      </c>
      <c r="AE93" s="8">
        <v>7.7718289704176158E-3</v>
      </c>
      <c r="AF93" s="8">
        <v>7.9653310003036104E-4</v>
      </c>
      <c r="AG93" s="8">
        <v>1.246666660457163E-2</v>
      </c>
      <c r="AH93" s="8">
        <v>4.1635380804992073E-2</v>
      </c>
      <c r="AI93" s="8">
        <v>3.3979924936982098E-2</v>
      </c>
      <c r="AJ93" s="8">
        <v>4.9243777539597522E-2</v>
      </c>
      <c r="AK93" s="8">
        <v>8.5770003269654005E-3</v>
      </c>
      <c r="AL93" s="124">
        <v>109</v>
      </c>
      <c r="AM93" s="125">
        <v>40389</v>
      </c>
      <c r="AN93" s="122">
        <v>2.2850730250375446E-2</v>
      </c>
      <c r="AO93" s="122">
        <v>1.0668852620679514E-2</v>
      </c>
      <c r="AP93" s="122">
        <v>2.0993212390779916E-2</v>
      </c>
      <c r="AQ93" s="123">
        <v>168.12057037223667</v>
      </c>
      <c r="AR93" s="123">
        <v>140.42183325340838</v>
      </c>
      <c r="AS93" s="123">
        <v>145.62545587471118</v>
      </c>
      <c r="AT93" s="123">
        <v>1.1972537779708554</v>
      </c>
      <c r="AU93" s="123">
        <v>1.1544724056821436</v>
      </c>
      <c r="AV93" s="123"/>
      <c r="AW93" s="123"/>
      <c r="AX93" s="123"/>
      <c r="AY93" s="82">
        <v>0.9076923076923078</v>
      </c>
      <c r="AZ93" s="202">
        <v>40389</v>
      </c>
      <c r="BA93" s="151">
        <v>168.12057037223667</v>
      </c>
      <c r="BB93" s="151">
        <v>140.42183325340838</v>
      </c>
      <c r="BC93" s="152">
        <v>2.2850730250375539E-2</v>
      </c>
      <c r="BD93" s="152">
        <v>1.0668852620679514E-2</v>
      </c>
      <c r="BE93" s="204">
        <v>0</v>
      </c>
      <c r="BF93" s="204">
        <v>0</v>
      </c>
      <c r="BG93" s="204">
        <v>2.2734063583708872E-2</v>
      </c>
      <c r="BH93" s="204">
        <v>1.0552185954012848E-2</v>
      </c>
      <c r="BI93" s="208">
        <v>40389</v>
      </c>
      <c r="BJ93" s="204">
        <v>2.2850730250375539E-2</v>
      </c>
      <c r="BK93" s="204">
        <v>1.0668852620679514E-2</v>
      </c>
      <c r="BL93" s="204">
        <v>1.704E-3</v>
      </c>
      <c r="BM93" s="204">
        <v>1.4188921858560022E-4</v>
      </c>
      <c r="BN93" s="204">
        <v>2.2708841031789939E-2</v>
      </c>
      <c r="BO93" s="204">
        <v>1.0526963402093914E-2</v>
      </c>
      <c r="BP93" s="204">
        <v>0</v>
      </c>
      <c r="BQ93" s="204">
        <v>0</v>
      </c>
      <c r="BR93" s="204">
        <v>0</v>
      </c>
      <c r="BS93" s="204">
        <v>0</v>
      </c>
      <c r="BT93" s="204">
        <v>1.0228507302503755</v>
      </c>
      <c r="BU93" s="204">
        <v>1.0106688526206795</v>
      </c>
      <c r="BV93" s="204">
        <v>1</v>
      </c>
      <c r="BW93" s="204">
        <v>1</v>
      </c>
      <c r="BX93" s="277">
        <v>40389</v>
      </c>
      <c r="BY93" s="217">
        <v>0</v>
      </c>
      <c r="BZ93" s="217">
        <v>0</v>
      </c>
      <c r="CA93" s="277">
        <v>40389</v>
      </c>
      <c r="CB93" s="204">
        <v>1.2181877629696025E-2</v>
      </c>
      <c r="CC93" s="207">
        <v>6</v>
      </c>
      <c r="CD93" s="207">
        <v>8</v>
      </c>
    </row>
    <row r="94" spans="1:82" x14ac:dyDescent="0.25">
      <c r="A94" s="118">
        <v>108</v>
      </c>
      <c r="B94" s="6">
        <v>40421</v>
      </c>
      <c r="C94" s="7">
        <v>0.1</v>
      </c>
      <c r="D94" s="7">
        <v>0.1</v>
      </c>
      <c r="E94" s="7">
        <v>0.1</v>
      </c>
      <c r="F94" s="7">
        <v>0.1</v>
      </c>
      <c r="G94" s="7">
        <v>0.1</v>
      </c>
      <c r="H94" s="7">
        <v>0.1</v>
      </c>
      <c r="I94" s="7">
        <v>0.1</v>
      </c>
      <c r="J94" s="7">
        <v>0.1</v>
      </c>
      <c r="K94" s="7">
        <v>0.1</v>
      </c>
      <c r="L94" s="7">
        <v>0.1</v>
      </c>
      <c r="M94" s="91">
        <v>108</v>
      </c>
      <c r="N94" s="132">
        <v>40421</v>
      </c>
      <c r="O94" s="131">
        <v>0.16215034965034966</v>
      </c>
      <c r="P94" s="131">
        <v>9.8958333333333329E-2</v>
      </c>
      <c r="Q94" s="131">
        <v>3.4855769230769232E-2</v>
      </c>
      <c r="R94" s="131">
        <v>3.4855769230769232E-2</v>
      </c>
      <c r="S94" s="131">
        <v>0.20909819347319347</v>
      </c>
      <c r="T94" s="131">
        <v>0.12576486013986016</v>
      </c>
      <c r="U94" s="131">
        <v>9.8958333333333329E-2</v>
      </c>
      <c r="V94" s="131">
        <v>1.5625E-2</v>
      </c>
      <c r="W94" s="131">
        <v>0.16215034965034966</v>
      </c>
      <c r="X94" s="131">
        <v>5.758304195804196E-2</v>
      </c>
      <c r="Y94" s="131">
        <v>1</v>
      </c>
      <c r="Z94" s="83">
        <v>108</v>
      </c>
      <c r="AA94" s="10">
        <v>40421</v>
      </c>
      <c r="AB94" s="8">
        <v>3.6007552803751786E-4</v>
      </c>
      <c r="AC94" s="8">
        <v>1.9832350140853272E-2</v>
      </c>
      <c r="AD94" s="8">
        <v>3.1053489635901599E-4</v>
      </c>
      <c r="AE94" s="8">
        <v>1.2559369338490889E-2</v>
      </c>
      <c r="AF94" s="8">
        <v>6.7988517072095744E-2</v>
      </c>
      <c r="AG94" s="8">
        <v>2.2898186075073212E-2</v>
      </c>
      <c r="AH94" s="8">
        <v>2.0129081867257259E-2</v>
      </c>
      <c r="AI94" s="8">
        <v>1.3917460987834307E-2</v>
      </c>
      <c r="AJ94" s="8">
        <v>-9.5340786561489699E-3</v>
      </c>
      <c r="AK94" s="8">
        <v>1.5340886066421699E-3</v>
      </c>
      <c r="AL94" s="124">
        <v>108</v>
      </c>
      <c r="AM94" s="125">
        <v>40421</v>
      </c>
      <c r="AN94" s="122">
        <v>2.0317400388674502E-2</v>
      </c>
      <c r="AO94" s="122">
        <v>1.2867501326389474E-2</v>
      </c>
      <c r="AP94" s="122">
        <v>1.4999558585649444E-2</v>
      </c>
      <c r="AQ94" s="123">
        <v>171.53634331406172</v>
      </c>
      <c r="AR94" s="123">
        <v>142.22871137905065</v>
      </c>
      <c r="AS94" s="123">
        <v>147.8097734316658</v>
      </c>
      <c r="AT94" s="123">
        <v>1.206059885172579</v>
      </c>
      <c r="AU94" s="123">
        <v>1.16052098133663</v>
      </c>
      <c r="AV94" s="123"/>
      <c r="AW94" s="123"/>
      <c r="AX94" s="123"/>
      <c r="AY94" s="82">
        <v>0.9076923076923078</v>
      </c>
      <c r="AZ94" s="202">
        <v>40421</v>
      </c>
      <c r="BA94" s="151">
        <v>171.53634331406172</v>
      </c>
      <c r="BB94" s="151">
        <v>142.22871137905065</v>
      </c>
      <c r="BC94" s="152">
        <v>2.0317400388674356E-2</v>
      </c>
      <c r="BD94" s="152">
        <v>1.2867501326389474E-2</v>
      </c>
      <c r="BE94" s="204">
        <v>0</v>
      </c>
      <c r="BF94" s="204">
        <v>0</v>
      </c>
      <c r="BG94" s="204">
        <v>2.0211733722007689E-2</v>
      </c>
      <c r="BH94" s="204">
        <v>1.2761834659722807E-2</v>
      </c>
      <c r="BI94" s="208">
        <v>40421</v>
      </c>
      <c r="BJ94" s="204">
        <v>2.0317400388674356E-2</v>
      </c>
      <c r="BK94" s="204">
        <v>1.2867501326389474E-2</v>
      </c>
      <c r="BL94" s="204">
        <v>1.4000000000000002E-3</v>
      </c>
      <c r="BM94" s="204">
        <v>1.1659187244639213E-4</v>
      </c>
      <c r="BN94" s="204">
        <v>2.0200808516227964E-2</v>
      </c>
      <c r="BO94" s="204">
        <v>1.2750909453943082E-2</v>
      </c>
      <c r="BP94" s="204">
        <v>0</v>
      </c>
      <c r="BQ94" s="204">
        <v>0</v>
      </c>
      <c r="BR94" s="204">
        <v>0</v>
      </c>
      <c r="BS94" s="204">
        <v>0</v>
      </c>
      <c r="BT94" s="204">
        <v>1.0203174003886744</v>
      </c>
      <c r="BU94" s="204">
        <v>1.0128675013263895</v>
      </c>
      <c r="BV94" s="204">
        <v>1</v>
      </c>
      <c r="BW94" s="204">
        <v>1</v>
      </c>
      <c r="BX94" s="277">
        <v>40421</v>
      </c>
      <c r="BY94" s="217">
        <v>0</v>
      </c>
      <c r="BZ94" s="217">
        <v>0</v>
      </c>
      <c r="CA94" s="277">
        <v>40421</v>
      </c>
      <c r="CB94" s="204">
        <v>7.4498990622848815E-3</v>
      </c>
      <c r="CC94" s="207">
        <v>5</v>
      </c>
      <c r="CD94" s="207">
        <v>8</v>
      </c>
    </row>
    <row r="95" spans="1:82" x14ac:dyDescent="0.25">
      <c r="A95" s="118">
        <v>107</v>
      </c>
      <c r="B95" s="6">
        <v>40451</v>
      </c>
      <c r="C95" s="7">
        <v>0.1</v>
      </c>
      <c r="D95" s="7">
        <v>0.1</v>
      </c>
      <c r="E95" s="7">
        <v>0.1</v>
      </c>
      <c r="F95" s="7">
        <v>0.1</v>
      </c>
      <c r="G95" s="7">
        <v>0.1</v>
      </c>
      <c r="H95" s="7">
        <v>0.1</v>
      </c>
      <c r="I95" s="7">
        <v>0.1</v>
      </c>
      <c r="J95" s="7">
        <v>0.1</v>
      </c>
      <c r="K95" s="7">
        <v>0.1</v>
      </c>
      <c r="L95" s="7">
        <v>0.1</v>
      </c>
      <c r="M95" s="91">
        <v>107</v>
      </c>
      <c r="N95" s="132">
        <v>40451</v>
      </c>
      <c r="O95" s="131">
        <v>0.24061355311355312</v>
      </c>
      <c r="P95" s="131">
        <v>1.5625E-2</v>
      </c>
      <c r="Q95" s="131">
        <v>3.4855769230769232E-2</v>
      </c>
      <c r="R95" s="131">
        <v>3.4855769230769232E-2</v>
      </c>
      <c r="S95" s="131">
        <v>0.10628434065934067</v>
      </c>
      <c r="T95" s="131">
        <v>0.10628434065934067</v>
      </c>
      <c r="U95" s="131">
        <v>9.8958333333333329E-2</v>
      </c>
      <c r="V95" s="131">
        <v>1.5625E-2</v>
      </c>
      <c r="W95" s="131">
        <v>0.24061355311355312</v>
      </c>
      <c r="X95" s="131">
        <v>0.10628434065934067</v>
      </c>
      <c r="Y95" s="131">
        <v>1</v>
      </c>
      <c r="Z95" s="83">
        <v>107</v>
      </c>
      <c r="AA95" s="10">
        <v>40451</v>
      </c>
      <c r="AB95" s="8">
        <v>3.0130107281442831E-2</v>
      </c>
      <c r="AC95" s="8">
        <v>6.9923339380844052E-3</v>
      </c>
      <c r="AD95" s="8">
        <v>1.9402405898327757E-4</v>
      </c>
      <c r="AE95" s="8">
        <v>2.7684421770353129E-3</v>
      </c>
      <c r="AF95" s="8">
        <v>-1.5704227572917451E-2</v>
      </c>
      <c r="AG95" s="8">
        <v>-1.5603949283118368E-3</v>
      </c>
      <c r="AH95" s="8">
        <v>1.7643501302659237E-2</v>
      </c>
      <c r="AI95" s="8">
        <v>2.3467549167782931E-2</v>
      </c>
      <c r="AJ95" s="8">
        <v>5.6265398498825281E-2</v>
      </c>
      <c r="AK95" s="8">
        <v>-3.8091164468283534E-3</v>
      </c>
      <c r="AL95" s="124">
        <v>107</v>
      </c>
      <c r="AM95" s="125">
        <v>40451</v>
      </c>
      <c r="AN95" s="122">
        <v>1.3217613183919267E-2</v>
      </c>
      <c r="AO95" s="122">
        <v>1.065693694344505E-3</v>
      </c>
      <c r="AP95" s="122">
        <v>1.1638761747675565E-2</v>
      </c>
      <c r="AQ95" s="123">
        <v>173.80364434697097</v>
      </c>
      <c r="AR95" s="123">
        <v>142.38028361992204</v>
      </c>
      <c r="AS95" s="123">
        <v>149.53009616861488</v>
      </c>
      <c r="AT95" s="123">
        <v>1.2207002256782422</v>
      </c>
      <c r="AU95" s="123">
        <v>1.1623321913134095</v>
      </c>
      <c r="AV95" s="123"/>
      <c r="AW95" s="123"/>
      <c r="AX95" s="123"/>
      <c r="AY95" s="82">
        <v>0.9076923076923078</v>
      </c>
      <c r="AZ95" s="202">
        <v>40451</v>
      </c>
      <c r="BA95" s="151">
        <v>173.80364434697097</v>
      </c>
      <c r="BB95" s="151">
        <v>142.38028361992204</v>
      </c>
      <c r="BC95" s="152">
        <v>1.321761318391923E-2</v>
      </c>
      <c r="BD95" s="152">
        <v>1.065693694344505E-3</v>
      </c>
      <c r="BE95" s="204">
        <v>0</v>
      </c>
      <c r="BF95" s="204">
        <v>0</v>
      </c>
      <c r="BG95" s="204">
        <v>1.3089946517252564E-2</v>
      </c>
      <c r="BH95" s="204">
        <v>9.3802702767783834E-4</v>
      </c>
      <c r="BI95" s="208">
        <v>40451</v>
      </c>
      <c r="BJ95" s="204">
        <v>1.321761318391923E-2</v>
      </c>
      <c r="BK95" s="204">
        <v>1.065693694344505E-3</v>
      </c>
      <c r="BL95" s="204">
        <v>1.268E-3</v>
      </c>
      <c r="BM95" s="204">
        <v>1.0560530642522714E-4</v>
      </c>
      <c r="BN95" s="204">
        <v>1.3112007877494003E-2</v>
      </c>
      <c r="BO95" s="204">
        <v>9.6008838791927786E-4</v>
      </c>
      <c r="BP95" s="204">
        <v>0</v>
      </c>
      <c r="BQ95" s="204">
        <v>-2.3116366449589523E-3</v>
      </c>
      <c r="BR95" s="204">
        <v>0</v>
      </c>
      <c r="BS95" s="204">
        <v>5.3436639783170814E-6</v>
      </c>
      <c r="BT95" s="204">
        <v>1.0132176131839192</v>
      </c>
      <c r="BU95" s="204">
        <v>1.0010656936943445</v>
      </c>
      <c r="BV95" s="204">
        <v>1</v>
      </c>
      <c r="BW95" s="204">
        <v>1</v>
      </c>
      <c r="BX95" s="277">
        <v>40451</v>
      </c>
      <c r="BY95" s="217">
        <v>0</v>
      </c>
      <c r="BZ95" s="217">
        <v>0</v>
      </c>
      <c r="CA95" s="277">
        <v>40451</v>
      </c>
      <c r="CB95" s="204">
        <v>1.2151919489574725E-2</v>
      </c>
      <c r="CC95" s="207">
        <v>6</v>
      </c>
      <c r="CD95" s="207">
        <v>8</v>
      </c>
    </row>
    <row r="96" spans="1:82" x14ac:dyDescent="0.25">
      <c r="A96" s="118">
        <v>106</v>
      </c>
      <c r="B96" s="6">
        <v>40480</v>
      </c>
      <c r="C96" s="7">
        <v>0.1</v>
      </c>
      <c r="D96" s="7">
        <v>0.1</v>
      </c>
      <c r="E96" s="7">
        <v>0.1</v>
      </c>
      <c r="F96" s="7">
        <v>0.1</v>
      </c>
      <c r="G96" s="7">
        <v>0.1</v>
      </c>
      <c r="H96" s="7">
        <v>0.1</v>
      </c>
      <c r="I96" s="7">
        <v>0.1</v>
      </c>
      <c r="J96" s="7">
        <v>0.1</v>
      </c>
      <c r="K96" s="7">
        <v>0.1</v>
      </c>
      <c r="L96" s="7">
        <v>0.1</v>
      </c>
      <c r="M96" s="91">
        <v>106</v>
      </c>
      <c r="N96" s="132">
        <v>40480</v>
      </c>
      <c r="O96" s="131">
        <v>0.24061355311355312</v>
      </c>
      <c r="P96" s="131">
        <v>1.5625E-2</v>
      </c>
      <c r="Q96" s="131">
        <v>3.4855769230769232E-2</v>
      </c>
      <c r="R96" s="131">
        <v>3.4855769230769232E-2</v>
      </c>
      <c r="S96" s="131">
        <v>0.10628434065934067</v>
      </c>
      <c r="T96" s="131">
        <v>0.10628434065934067</v>
      </c>
      <c r="U96" s="131">
        <v>9.8958333333333329E-2</v>
      </c>
      <c r="V96" s="131">
        <v>1.5625E-2</v>
      </c>
      <c r="W96" s="131">
        <v>0.24061355311355312</v>
      </c>
      <c r="X96" s="131">
        <v>0.10628434065934067</v>
      </c>
      <c r="Y96" s="131">
        <v>1</v>
      </c>
      <c r="Z96" s="83">
        <v>106</v>
      </c>
      <c r="AA96" s="10">
        <v>40480</v>
      </c>
      <c r="AB96" s="8">
        <v>2.582283659172635E-2</v>
      </c>
      <c r="AC96" s="8">
        <v>1.1803949305142503E-3</v>
      </c>
      <c r="AD96" s="8">
        <v>2.3278370514057123E-4</v>
      </c>
      <c r="AE96" s="8">
        <v>3.3877054022446451E-3</v>
      </c>
      <c r="AF96" s="8">
        <v>-3.3115513229047711E-2</v>
      </c>
      <c r="AG96" s="8">
        <v>-2.768174583371974E-3</v>
      </c>
      <c r="AH96" s="8">
        <v>1.6717467296693433E-2</v>
      </c>
      <c r="AI96" s="8">
        <v>1.2557337629727217E-2</v>
      </c>
      <c r="AJ96" s="8">
        <v>3.3089232438296756E-2</v>
      </c>
      <c r="AK96" s="8">
        <v>9.794194270860368E-3</v>
      </c>
      <c r="AL96" s="124">
        <v>106</v>
      </c>
      <c r="AM96" s="125">
        <v>40480</v>
      </c>
      <c r="AN96" s="122">
        <v>1.3397317336702606E-2</v>
      </c>
      <c r="AO96" s="122">
        <v>3.5605595852428173E-3</v>
      </c>
      <c r="AP96" s="122">
        <v>6.6898264452783917E-3</v>
      </c>
      <c r="AQ96" s="123">
        <v>176.13214692456273</v>
      </c>
      <c r="AR96" s="123">
        <v>142.88723710351454</v>
      </c>
      <c r="AS96" s="123">
        <v>150.53042656032869</v>
      </c>
      <c r="AT96" s="123">
        <v>1.2326653555276175</v>
      </c>
      <c r="AU96" s="123">
        <v>1.1700767143842081</v>
      </c>
      <c r="AV96" s="123"/>
      <c r="AW96" s="123"/>
      <c r="AX96" s="123"/>
      <c r="AY96" s="82">
        <v>0.9076923076923078</v>
      </c>
      <c r="AZ96" s="202">
        <v>40480</v>
      </c>
      <c r="BA96" s="151">
        <v>176.13214692456273</v>
      </c>
      <c r="BB96" s="151">
        <v>142.88723710351454</v>
      </c>
      <c r="BC96" s="152">
        <v>1.3397317336702574E-2</v>
      </c>
      <c r="BD96" s="152">
        <v>3.5605595852428173E-3</v>
      </c>
      <c r="BE96" s="204">
        <v>0</v>
      </c>
      <c r="BF96" s="204">
        <v>0</v>
      </c>
      <c r="BG96" s="204">
        <v>1.3305234003369242E-2</v>
      </c>
      <c r="BH96" s="204">
        <v>3.468476251909484E-3</v>
      </c>
      <c r="BI96" s="208">
        <v>40480</v>
      </c>
      <c r="BJ96" s="204">
        <v>1.3397317336702574E-2</v>
      </c>
      <c r="BK96" s="204">
        <v>3.5605595852428173E-3</v>
      </c>
      <c r="BL96" s="204">
        <v>1.5319999999999999E-3</v>
      </c>
      <c r="BM96" s="204">
        <v>1.2757711103184022E-4</v>
      </c>
      <c r="BN96" s="204">
        <v>1.3269740225670734E-2</v>
      </c>
      <c r="BO96" s="204">
        <v>3.4329824742109771E-3</v>
      </c>
      <c r="BP96" s="204">
        <v>0</v>
      </c>
      <c r="BQ96" s="204">
        <v>0</v>
      </c>
      <c r="BR96" s="204">
        <v>0</v>
      </c>
      <c r="BS96" s="204">
        <v>0</v>
      </c>
      <c r="BT96" s="204">
        <v>1.0133973173367026</v>
      </c>
      <c r="BU96" s="204">
        <v>1.0035605595852428</v>
      </c>
      <c r="BV96" s="204">
        <v>1</v>
      </c>
      <c r="BW96" s="204">
        <v>1</v>
      </c>
      <c r="BX96" s="277">
        <v>40480</v>
      </c>
      <c r="BY96" s="217">
        <v>0</v>
      </c>
      <c r="BZ96" s="217">
        <v>0</v>
      </c>
      <c r="CA96" s="277">
        <v>40480</v>
      </c>
      <c r="CB96" s="204">
        <v>9.8367577514597571E-3</v>
      </c>
      <c r="CC96" s="207">
        <v>5</v>
      </c>
      <c r="CD96" s="207">
        <v>8</v>
      </c>
    </row>
    <row r="97" spans="1:82" x14ac:dyDescent="0.25">
      <c r="A97" s="118">
        <v>105</v>
      </c>
      <c r="B97" s="6">
        <v>40512</v>
      </c>
      <c r="C97" s="7">
        <v>0.1</v>
      </c>
      <c r="D97" s="7">
        <v>0.1</v>
      </c>
      <c r="E97" s="7">
        <v>0.1</v>
      </c>
      <c r="F97" s="7">
        <v>0.1</v>
      </c>
      <c r="G97" s="7">
        <v>0.1</v>
      </c>
      <c r="H97" s="7">
        <v>0.1</v>
      </c>
      <c r="I97" s="7">
        <v>0.1</v>
      </c>
      <c r="J97" s="7">
        <v>0.1</v>
      </c>
      <c r="K97" s="7">
        <v>0.1</v>
      </c>
      <c r="L97" s="7">
        <v>0.1</v>
      </c>
      <c r="M97" s="91">
        <v>105</v>
      </c>
      <c r="N97" s="132">
        <v>40512</v>
      </c>
      <c r="O97" s="131">
        <v>0.24061355311355312</v>
      </c>
      <c r="P97" s="131">
        <v>1.5625E-2</v>
      </c>
      <c r="Q97" s="131">
        <v>3.4855769230769232E-2</v>
      </c>
      <c r="R97" s="131">
        <v>3.4855769230769232E-2</v>
      </c>
      <c r="S97" s="131">
        <v>0.10628434065934067</v>
      </c>
      <c r="T97" s="131">
        <v>0.10628434065934067</v>
      </c>
      <c r="U97" s="131">
        <v>9.8958333333333329E-2</v>
      </c>
      <c r="V97" s="131">
        <v>1.5625E-2</v>
      </c>
      <c r="W97" s="131">
        <v>0.24061355311355312</v>
      </c>
      <c r="X97" s="131">
        <v>0.10628434065934067</v>
      </c>
      <c r="Y97" s="131">
        <v>1</v>
      </c>
      <c r="Z97" s="83">
        <v>105</v>
      </c>
      <c r="AA97" s="10">
        <v>40512</v>
      </c>
      <c r="AB97" s="8">
        <v>-1.1680845407417428E-2</v>
      </c>
      <c r="AC97" s="8">
        <v>-8.1145972057146132E-3</v>
      </c>
      <c r="AD97" s="8">
        <v>7.7576509832644192E-5</v>
      </c>
      <c r="AE97" s="8">
        <v>-6.0316239727015164E-3</v>
      </c>
      <c r="AF97" s="8">
        <v>-1.3272954335415754E-2</v>
      </c>
      <c r="AG97" s="8">
        <v>-1.9994424571898595E-2</v>
      </c>
      <c r="AH97" s="8">
        <v>-2.3522964539033797E-2</v>
      </c>
      <c r="AI97" s="8">
        <v>-3.8066778306476645E-2</v>
      </c>
      <c r="AJ97" s="8">
        <v>6.878445786295595E-3</v>
      </c>
      <c r="AK97" s="8">
        <v>-1.7984888097221097E-3</v>
      </c>
      <c r="AL97" s="124">
        <v>105</v>
      </c>
      <c r="AM97" s="125">
        <v>40512</v>
      </c>
      <c r="AN97" s="122">
        <v>-8.1393853288368647E-3</v>
      </c>
      <c r="AO97" s="122">
        <v>-5.7474019825239919E-3</v>
      </c>
      <c r="AP97" s="122">
        <v>-1.1552665485225225E-2</v>
      </c>
      <c r="AQ97" s="123">
        <v>174.69853951194841</v>
      </c>
      <c r="AR97" s="123">
        <v>142.06600671370842</v>
      </c>
      <c r="AS97" s="123">
        <v>148.79139889692894</v>
      </c>
      <c r="AT97" s="123">
        <v>1.2296997962644303</v>
      </c>
      <c r="AU97" s="123">
        <v>1.1741171923046836</v>
      </c>
      <c r="AV97" s="127"/>
      <c r="AW97" s="127"/>
      <c r="AX97" s="127"/>
      <c r="AY97" s="82">
        <v>0.9076923076923078</v>
      </c>
      <c r="AZ97" s="202">
        <v>40512</v>
      </c>
      <c r="BA97" s="151">
        <v>174.69853951194841</v>
      </c>
      <c r="BB97" s="151">
        <v>142.06600671370842</v>
      </c>
      <c r="BC97" s="152">
        <v>-8.1393853288368456E-3</v>
      </c>
      <c r="BD97" s="152">
        <v>-5.7474019825239919E-3</v>
      </c>
      <c r="BE97" s="204">
        <v>-8.1393853288368456E-3</v>
      </c>
      <c r="BF97" s="204">
        <v>-5.7474019825239919E-3</v>
      </c>
      <c r="BG97" s="204">
        <v>-8.2687186621701794E-3</v>
      </c>
      <c r="BH97" s="204">
        <v>-5.8767353158573257E-3</v>
      </c>
      <c r="BI97" s="208">
        <v>40512</v>
      </c>
      <c r="BJ97" s="204">
        <v>-8.1393853288368456E-3</v>
      </c>
      <c r="BK97" s="204">
        <v>-5.7474019825239919E-3</v>
      </c>
      <c r="BL97" s="204">
        <v>1.1050000000000001E-3</v>
      </c>
      <c r="BM97" s="204">
        <v>9.203672985935718E-5</v>
      </c>
      <c r="BN97" s="204">
        <v>-8.2314220586962028E-3</v>
      </c>
      <c r="BO97" s="204">
        <v>-5.8394387123833491E-3</v>
      </c>
      <c r="BP97" s="204">
        <v>-1.4089357069400375E-2</v>
      </c>
      <c r="BQ97" s="204">
        <v>-9.1247323218274501E-3</v>
      </c>
      <c r="BR97" s="204">
        <v>1.985099826290623E-4</v>
      </c>
      <c r="BS97" s="204">
        <v>8.3260739945002567E-5</v>
      </c>
      <c r="BT97" s="204">
        <v>1</v>
      </c>
      <c r="BU97" s="204">
        <v>1</v>
      </c>
      <c r="BV97" s="204">
        <v>0.99186061467116315</v>
      </c>
      <c r="BW97" s="204">
        <v>0.99425259801747601</v>
      </c>
      <c r="BX97" s="277">
        <v>40512</v>
      </c>
      <c r="BY97" s="217">
        <v>-0.81393853288368456</v>
      </c>
      <c r="BZ97" s="217">
        <v>-0.57474019825239919</v>
      </c>
      <c r="CA97" s="277">
        <v>40512</v>
      </c>
      <c r="CB97" s="204">
        <v>-2.3919833463128537E-3</v>
      </c>
      <c r="CC97" s="207">
        <v>3</v>
      </c>
      <c r="CD97" s="207">
        <v>7</v>
      </c>
    </row>
    <row r="98" spans="1:82" x14ac:dyDescent="0.25">
      <c r="A98" s="118">
        <v>104</v>
      </c>
      <c r="B98" s="6">
        <v>40543</v>
      </c>
      <c r="C98" s="7">
        <v>0.1</v>
      </c>
      <c r="D98" s="7">
        <v>0.1</v>
      </c>
      <c r="E98" s="7">
        <v>0.1</v>
      </c>
      <c r="F98" s="7">
        <v>0.1</v>
      </c>
      <c r="G98" s="7">
        <v>0.1</v>
      </c>
      <c r="H98" s="7">
        <v>0.1</v>
      </c>
      <c r="I98" s="7">
        <v>0.1</v>
      </c>
      <c r="J98" s="7">
        <v>0.1</v>
      </c>
      <c r="K98" s="7">
        <v>0.1</v>
      </c>
      <c r="L98" s="7">
        <v>0.1</v>
      </c>
      <c r="M98" s="91">
        <v>104</v>
      </c>
      <c r="N98" s="132">
        <v>40543</v>
      </c>
      <c r="O98" s="131">
        <v>0.24484287642182379</v>
      </c>
      <c r="P98" s="131">
        <v>1.3157894736842103E-2</v>
      </c>
      <c r="Q98" s="131">
        <v>3.2388663967611336E-2</v>
      </c>
      <c r="R98" s="131">
        <v>7.1862348178137636E-2</v>
      </c>
      <c r="S98" s="131">
        <v>8.9719491035280513E-2</v>
      </c>
      <c r="T98" s="131">
        <v>8.9719491035280513E-2</v>
      </c>
      <c r="U98" s="131">
        <v>9.6491228070175433E-2</v>
      </c>
      <c r="V98" s="131">
        <v>1.3157894736842103E-2</v>
      </c>
      <c r="W98" s="131">
        <v>0.24484287642182379</v>
      </c>
      <c r="X98" s="131">
        <v>0.10381723539618277</v>
      </c>
      <c r="Y98" s="131">
        <v>1</v>
      </c>
      <c r="Z98" s="83">
        <v>104</v>
      </c>
      <c r="AA98" s="10">
        <v>40543</v>
      </c>
      <c r="AB98" s="8">
        <v>1.8131840419630008E-2</v>
      </c>
      <c r="AC98" s="8">
        <v>-9.1723251796206329E-3</v>
      </c>
      <c r="AD98" s="8">
        <v>2.327114765543481E-4</v>
      </c>
      <c r="AE98" s="8">
        <v>-1.5055726132050418E-2</v>
      </c>
      <c r="AF98" s="8">
        <v>-3.7395180833268538E-2</v>
      </c>
      <c r="AG98" s="8">
        <v>-1.9388144707484178E-2</v>
      </c>
      <c r="AH98" s="8">
        <v>-5.1348530696473382E-3</v>
      </c>
      <c r="AI98" s="8">
        <v>1.3058653730044556E-2</v>
      </c>
      <c r="AJ98" s="8">
        <v>3.7442636629119841E-2</v>
      </c>
      <c r="AK98" s="8">
        <v>-5.4972887717157359E-3</v>
      </c>
      <c r="AL98" s="124">
        <v>104</v>
      </c>
      <c r="AM98" s="125">
        <v>40543</v>
      </c>
      <c r="AN98" s="122">
        <v>5.7884381608481472E-3</v>
      </c>
      <c r="AO98" s="122">
        <v>-1.0783669582095201E-2</v>
      </c>
      <c r="AP98" s="122">
        <v>-2.2777676438438098E-3</v>
      </c>
      <c r="AQ98" s="123">
        <v>175.7097712047038</v>
      </c>
      <c r="AR98" s="123">
        <v>140.53401383846006</v>
      </c>
      <c r="AS98" s="123">
        <v>148.45248666283925</v>
      </c>
      <c r="AT98" s="123">
        <v>1.2503006667601291</v>
      </c>
      <c r="AU98" s="123">
        <v>1.1836094844525606</v>
      </c>
      <c r="AV98" s="127">
        <v>11.725435824498675</v>
      </c>
      <c r="AW98" s="127">
        <v>6.5414129348065675</v>
      </c>
      <c r="AX98" s="127">
        <v>5.1840228896921072</v>
      </c>
      <c r="AY98" s="82">
        <v>0.9076923076923078</v>
      </c>
      <c r="AZ98" s="202">
        <v>40543</v>
      </c>
      <c r="BA98" s="151">
        <v>175.7097712047038</v>
      </c>
      <c r="BB98" s="151">
        <v>140.53401383846006</v>
      </c>
      <c r="BC98" s="152">
        <v>5.788438160848175E-3</v>
      </c>
      <c r="BD98" s="152">
        <v>-1.0783669582095312E-2</v>
      </c>
      <c r="BE98" s="204">
        <v>-2.3980614966320202E-3</v>
      </c>
      <c r="BF98" s="204">
        <v>-1.646909348068426E-2</v>
      </c>
      <c r="BG98" s="204">
        <v>5.688688160848175E-3</v>
      </c>
      <c r="BH98" s="204">
        <v>-1.0883419582095311E-2</v>
      </c>
      <c r="BI98" s="208">
        <v>40543</v>
      </c>
      <c r="BJ98" s="204">
        <v>5.788438160848175E-3</v>
      </c>
      <c r="BK98" s="204">
        <v>-1.0783669582095312E-2</v>
      </c>
      <c r="BL98" s="204">
        <v>1.552E-3</v>
      </c>
      <c r="BM98" s="204">
        <v>1.2924142534131988E-4</v>
      </c>
      <c r="BN98" s="204">
        <v>5.6591967355068551E-3</v>
      </c>
      <c r="BO98" s="204">
        <v>-1.0912911007436632E-2</v>
      </c>
      <c r="BP98" s="204">
        <v>-1.6153357971535488E-4</v>
      </c>
      <c r="BQ98" s="204">
        <v>-1.416099992139877E-2</v>
      </c>
      <c r="BR98" s="204">
        <v>2.6093097375656907E-8</v>
      </c>
      <c r="BS98" s="204">
        <v>2.0053391877385599E-4</v>
      </c>
      <c r="BT98" s="204">
        <v>1</v>
      </c>
      <c r="BU98" s="204">
        <v>1</v>
      </c>
      <c r="BV98" s="204">
        <v>1.0057884381608482</v>
      </c>
      <c r="BW98" s="204">
        <v>0.98921633041790469</v>
      </c>
      <c r="BX98" s="277">
        <v>40543</v>
      </c>
      <c r="BY98" s="217">
        <v>-0.23980614966320202</v>
      </c>
      <c r="BZ98" s="217">
        <v>-1.646909348068426</v>
      </c>
      <c r="CA98" s="277">
        <v>40543</v>
      </c>
      <c r="CB98" s="204">
        <v>1.6572107742943487E-2</v>
      </c>
      <c r="CC98" s="207">
        <v>6</v>
      </c>
      <c r="CD98" s="207">
        <v>8</v>
      </c>
    </row>
    <row r="99" spans="1:82" x14ac:dyDescent="0.25">
      <c r="A99" s="118">
        <v>103</v>
      </c>
      <c r="B99" s="6">
        <v>40574</v>
      </c>
      <c r="C99" s="7">
        <v>0.1</v>
      </c>
      <c r="D99" s="7">
        <v>0.1</v>
      </c>
      <c r="E99" s="7">
        <v>0.1</v>
      </c>
      <c r="F99" s="7">
        <v>0.1</v>
      </c>
      <c r="G99" s="7">
        <v>0.1</v>
      </c>
      <c r="H99" s="7">
        <v>0.1</v>
      </c>
      <c r="I99" s="7">
        <v>0.1</v>
      </c>
      <c r="J99" s="7">
        <v>0.1</v>
      </c>
      <c r="K99" s="7">
        <v>0.1</v>
      </c>
      <c r="L99" s="7">
        <v>0.1</v>
      </c>
      <c r="M99" s="91">
        <v>103</v>
      </c>
      <c r="N99" s="132">
        <v>40574</v>
      </c>
      <c r="O99" s="131">
        <v>0.24484287642182379</v>
      </c>
      <c r="P99" s="131">
        <v>1.3157894736842103E-2</v>
      </c>
      <c r="Q99" s="131">
        <v>3.2388663967611336E-2</v>
      </c>
      <c r="R99" s="131">
        <v>7.1862348178137636E-2</v>
      </c>
      <c r="S99" s="131">
        <v>8.9719491035280513E-2</v>
      </c>
      <c r="T99" s="131">
        <v>8.9719491035280513E-2</v>
      </c>
      <c r="U99" s="131">
        <v>9.6491228070175433E-2</v>
      </c>
      <c r="V99" s="131">
        <v>1.3157894736842103E-2</v>
      </c>
      <c r="W99" s="131">
        <v>0.24484287642182379</v>
      </c>
      <c r="X99" s="131">
        <v>0.10381723539618277</v>
      </c>
      <c r="Y99" s="131">
        <v>1</v>
      </c>
      <c r="Z99" s="83">
        <v>103</v>
      </c>
      <c r="AA99" s="10">
        <v>40574</v>
      </c>
      <c r="AB99" s="8">
        <v>2.2060948323549656E-2</v>
      </c>
      <c r="AC99" s="8">
        <v>1.991325591448101E-3</v>
      </c>
      <c r="AD99" s="8">
        <v>2.7143355694292381E-4</v>
      </c>
      <c r="AE99" s="8">
        <v>2.9638993378784395E-3</v>
      </c>
      <c r="AF99" s="8">
        <v>-2.1650394864142108E-2</v>
      </c>
      <c r="AG99" s="8">
        <v>-7.3597003155316809E-3</v>
      </c>
      <c r="AH99" s="8">
        <v>-2.7893841669983654E-3</v>
      </c>
      <c r="AI99" s="8">
        <v>1.7997827962523694E-3</v>
      </c>
      <c r="AJ99" s="8">
        <v>2.2167487684729092E-2</v>
      </c>
      <c r="AK99" s="8">
        <v>5.151446746194388E-4</v>
      </c>
      <c r="AL99" s="124">
        <v>103</v>
      </c>
      <c r="AM99" s="125">
        <v>40574</v>
      </c>
      <c r="AN99" s="122">
        <v>8.2822434511652908E-3</v>
      </c>
      <c r="AO99" s="122">
        <v>1.1638535128877248E-3</v>
      </c>
      <c r="AP99" s="122">
        <v>1.9970542618747869E-3</v>
      </c>
      <c r="AQ99" s="123">
        <v>177.16504230656972</v>
      </c>
      <c r="AR99" s="123">
        <v>140.69757484414615</v>
      </c>
      <c r="AS99" s="123">
        <v>148.7489543340152</v>
      </c>
      <c r="AT99" s="123">
        <v>1.2591904480430414</v>
      </c>
      <c r="AU99" s="123">
        <v>1.1910338670935885</v>
      </c>
      <c r="AV99" s="123"/>
      <c r="AW99" s="123"/>
      <c r="AX99" s="123"/>
      <c r="AY99" s="82">
        <v>0.9076923076923078</v>
      </c>
      <c r="AZ99" s="202">
        <v>40574</v>
      </c>
      <c r="BA99" s="151">
        <v>177.16504230656972</v>
      </c>
      <c r="BB99" s="151">
        <v>140.69757484414615</v>
      </c>
      <c r="BC99" s="152">
        <v>8.2822434511653498E-3</v>
      </c>
      <c r="BD99" s="152">
        <v>1.1638535128877248E-3</v>
      </c>
      <c r="BE99" s="204">
        <v>0</v>
      </c>
      <c r="BF99" s="204">
        <v>-1.5324407580098232E-2</v>
      </c>
      <c r="BG99" s="204">
        <v>8.1614101178320159E-3</v>
      </c>
      <c r="BH99" s="204">
        <v>1.0430201795543915E-3</v>
      </c>
      <c r="BI99" s="208">
        <v>40574</v>
      </c>
      <c r="BJ99" s="204">
        <v>8.2822434511653498E-3</v>
      </c>
      <c r="BK99" s="204">
        <v>1.1638535128877248E-3</v>
      </c>
      <c r="BL99" s="204">
        <v>1.1969999999999999E-3</v>
      </c>
      <c r="BM99" s="204">
        <v>9.9695316470915785E-5</v>
      </c>
      <c r="BN99" s="204">
        <v>8.182548134694434E-3</v>
      </c>
      <c r="BO99" s="204">
        <v>1.064158196416809E-3</v>
      </c>
      <c r="BP99" s="204">
        <v>0</v>
      </c>
      <c r="BQ99" s="204">
        <v>-2.2134768264157325E-3</v>
      </c>
      <c r="BR99" s="204">
        <v>0</v>
      </c>
      <c r="BS99" s="204">
        <v>4.8994796610794628E-6</v>
      </c>
      <c r="BT99" s="204">
        <v>1.0082822434511653</v>
      </c>
      <c r="BU99" s="204">
        <v>1.0011638535128877</v>
      </c>
      <c r="BV99" s="204">
        <v>1</v>
      </c>
      <c r="BW99" s="204">
        <v>1</v>
      </c>
      <c r="BX99" s="277">
        <v>40574</v>
      </c>
      <c r="BY99" s="217">
        <v>0</v>
      </c>
      <c r="BZ99" s="217">
        <v>-1.5324407580098232</v>
      </c>
      <c r="CA99" s="277">
        <v>40574</v>
      </c>
      <c r="CB99" s="204">
        <v>7.118389938277625E-3</v>
      </c>
      <c r="CC99" s="207">
        <v>5</v>
      </c>
      <c r="CD99" s="207">
        <v>8</v>
      </c>
    </row>
    <row r="100" spans="1:82" x14ac:dyDescent="0.25">
      <c r="A100" s="118">
        <v>102</v>
      </c>
      <c r="B100" s="6">
        <v>40602</v>
      </c>
      <c r="C100" s="7">
        <v>0.1</v>
      </c>
      <c r="D100" s="7">
        <v>0.1</v>
      </c>
      <c r="E100" s="7">
        <v>0.1</v>
      </c>
      <c r="F100" s="7">
        <v>0.1</v>
      </c>
      <c r="G100" s="7">
        <v>0.1</v>
      </c>
      <c r="H100" s="7">
        <v>0.1</v>
      </c>
      <c r="I100" s="7">
        <v>0.1</v>
      </c>
      <c r="J100" s="7">
        <v>0.1</v>
      </c>
      <c r="K100" s="7">
        <v>0.1</v>
      </c>
      <c r="L100" s="7">
        <v>0.1</v>
      </c>
      <c r="M100" s="91">
        <v>102</v>
      </c>
      <c r="N100" s="132">
        <v>40602</v>
      </c>
      <c r="O100" s="131">
        <v>0.24484287642182379</v>
      </c>
      <c r="P100" s="131">
        <v>1.3157894736842103E-2</v>
      </c>
      <c r="Q100" s="131">
        <v>3.2388663967611336E-2</v>
      </c>
      <c r="R100" s="131">
        <v>7.1862348178137636E-2</v>
      </c>
      <c r="S100" s="131">
        <v>8.9719491035280513E-2</v>
      </c>
      <c r="T100" s="131">
        <v>8.9719491035280513E-2</v>
      </c>
      <c r="U100" s="131">
        <v>9.6491228070175433E-2</v>
      </c>
      <c r="V100" s="131">
        <v>1.3157894736842103E-2</v>
      </c>
      <c r="W100" s="131">
        <v>0.24484287642182379</v>
      </c>
      <c r="X100" s="131">
        <v>0.10381723539618277</v>
      </c>
      <c r="Y100" s="131">
        <v>1</v>
      </c>
      <c r="Z100" s="83">
        <v>102</v>
      </c>
      <c r="AA100" s="10">
        <v>40602</v>
      </c>
      <c r="AB100" s="8">
        <v>1.3102729600698027E-2</v>
      </c>
      <c r="AC100" s="8">
        <v>7.9252361817325756E-3</v>
      </c>
      <c r="AD100" s="8">
        <v>1.9382850054272538E-4</v>
      </c>
      <c r="AE100" s="8">
        <v>-2.5941606911236148E-3</v>
      </c>
      <c r="AF100" s="8">
        <v>1.1682907306520773E-2</v>
      </c>
      <c r="AG100" s="8">
        <v>1.5913433421974155E-2</v>
      </c>
      <c r="AH100" s="8">
        <v>4.8018765338222469E-3</v>
      </c>
      <c r="AI100" s="8">
        <v>5.8872994581078419E-3</v>
      </c>
      <c r="AJ100" s="8">
        <v>2.5768379641013084E-2</v>
      </c>
      <c r="AK100" s="8">
        <v>2.5107604017218232E-3</v>
      </c>
      <c r="AL100" s="124">
        <v>102</v>
      </c>
      <c r="AM100" s="125">
        <v>40602</v>
      </c>
      <c r="AN100" s="122">
        <v>1.2718842265836829E-2</v>
      </c>
      <c r="AO100" s="122">
        <v>2.5015063815800875E-3</v>
      </c>
      <c r="AP100" s="122">
        <v>8.5192290355009647E-3</v>
      </c>
      <c r="AQ100" s="123">
        <v>179.4183765346873</v>
      </c>
      <c r="AR100" s="123">
        <v>141.04953072549162</v>
      </c>
      <c r="AS100" s="123">
        <v>150.01618074477796</v>
      </c>
      <c r="AT100" s="123">
        <v>1.2720239167889791</v>
      </c>
      <c r="AU100" s="123">
        <v>1.1959934964610999</v>
      </c>
      <c r="AV100" s="123"/>
      <c r="AW100" s="123"/>
      <c r="AX100" s="123"/>
      <c r="AY100" s="82">
        <v>0.9076923076923078</v>
      </c>
      <c r="AZ100" s="202">
        <v>40602</v>
      </c>
      <c r="BA100" s="151">
        <v>179.4183765346873</v>
      </c>
      <c r="BB100" s="151">
        <v>141.04953072549162</v>
      </c>
      <c r="BC100" s="152">
        <v>1.2718842265836861E-2</v>
      </c>
      <c r="BD100" s="152">
        <v>2.5015063815800875E-3</v>
      </c>
      <c r="BE100" s="204">
        <v>0</v>
      </c>
      <c r="BF100" s="204">
        <v>-1.2861235301873664E-2</v>
      </c>
      <c r="BG100" s="204">
        <v>1.2606425599170194E-2</v>
      </c>
      <c r="BH100" s="204">
        <v>2.3890897149134211E-3</v>
      </c>
      <c r="BI100" s="208">
        <v>40602</v>
      </c>
      <c r="BJ100" s="204">
        <v>1.2718842265836861E-2</v>
      </c>
      <c r="BK100" s="204">
        <v>2.5015063815800875E-3</v>
      </c>
      <c r="BL100" s="204">
        <v>1.4499999999999999E-3</v>
      </c>
      <c r="BM100" s="204">
        <v>1.2075310382786419E-4</v>
      </c>
      <c r="BN100" s="204">
        <v>1.2598089162008996E-2</v>
      </c>
      <c r="BO100" s="204">
        <v>2.3807532777522233E-3</v>
      </c>
      <c r="BP100" s="204">
        <v>0</v>
      </c>
      <c r="BQ100" s="204">
        <v>-8.7582395772336976E-4</v>
      </c>
      <c r="BR100" s="204">
        <v>0</v>
      </c>
      <c r="BS100" s="204">
        <v>7.6706760492222696E-7</v>
      </c>
      <c r="BT100" s="204">
        <v>1.0127188422658369</v>
      </c>
      <c r="BU100" s="204">
        <v>1.0025015063815801</v>
      </c>
      <c r="BV100" s="204">
        <v>1</v>
      </c>
      <c r="BW100" s="204">
        <v>1</v>
      </c>
      <c r="BX100" s="277">
        <v>40602</v>
      </c>
      <c r="BY100" s="217">
        <v>0</v>
      </c>
      <c r="BZ100" s="217">
        <v>-1.2861235301873664</v>
      </c>
      <c r="CA100" s="277">
        <v>40602</v>
      </c>
      <c r="CB100" s="204">
        <v>1.0217335884256773E-2</v>
      </c>
      <c r="CC100" s="207">
        <v>6</v>
      </c>
      <c r="CD100" s="207">
        <v>8</v>
      </c>
    </row>
    <row r="101" spans="1:82" x14ac:dyDescent="0.25">
      <c r="A101" s="118">
        <v>101</v>
      </c>
      <c r="B101" s="6">
        <v>40633</v>
      </c>
      <c r="C101" s="7">
        <v>0.1</v>
      </c>
      <c r="D101" s="7">
        <v>0.1</v>
      </c>
      <c r="E101" s="7">
        <v>0.1</v>
      </c>
      <c r="F101" s="7">
        <v>0.1</v>
      </c>
      <c r="G101" s="7">
        <v>0.1</v>
      </c>
      <c r="H101" s="7">
        <v>0.1</v>
      </c>
      <c r="I101" s="7">
        <v>0.1</v>
      </c>
      <c r="J101" s="7">
        <v>0.1</v>
      </c>
      <c r="K101" s="7">
        <v>0.1</v>
      </c>
      <c r="L101" s="7">
        <v>0.1</v>
      </c>
      <c r="M101" s="91">
        <v>101</v>
      </c>
      <c r="N101" s="132">
        <v>40633</v>
      </c>
      <c r="O101" s="131">
        <v>0.22341430499325232</v>
      </c>
      <c r="P101" s="131">
        <v>1.3157894736842103E-2</v>
      </c>
      <c r="Q101" s="131">
        <v>3.2388663967611336E-2</v>
      </c>
      <c r="R101" s="131">
        <v>7.1862348178137636E-2</v>
      </c>
      <c r="S101" s="131">
        <v>0.12186234817813765</v>
      </c>
      <c r="T101" s="131">
        <v>0.12186234817813765</v>
      </c>
      <c r="U101" s="131">
        <v>9.6491228070175433E-2</v>
      </c>
      <c r="V101" s="131">
        <v>1.3157894736842103E-2</v>
      </c>
      <c r="W101" s="131">
        <v>0.22341430499325232</v>
      </c>
      <c r="X101" s="131">
        <v>8.2388663967611339E-2</v>
      </c>
      <c r="Y101" s="131">
        <v>1</v>
      </c>
      <c r="Z101" s="83">
        <v>101</v>
      </c>
      <c r="AA101" s="10">
        <v>40633</v>
      </c>
      <c r="AB101" s="8">
        <v>3.2373039477566756E-3</v>
      </c>
      <c r="AC101" s="8">
        <v>-1.3369369715974244E-3</v>
      </c>
      <c r="AD101" s="8">
        <v>2.7130731366997729E-4</v>
      </c>
      <c r="AE101" s="8">
        <v>-7.1770334928233925E-4</v>
      </c>
      <c r="AF101" s="8">
        <v>9.1053238627791799E-5</v>
      </c>
      <c r="AG101" s="8">
        <v>-3.3245335429531453E-3</v>
      </c>
      <c r="AH101" s="8">
        <v>1.3709624657405106E-2</v>
      </c>
      <c r="AI101" s="8">
        <v>4.7096391412388972E-3</v>
      </c>
      <c r="AJ101" s="8">
        <v>4.9379164868881276E-3</v>
      </c>
      <c r="AK101" s="8">
        <v>2.7872352703559589E-3</v>
      </c>
      <c r="AL101" s="124">
        <v>101</v>
      </c>
      <c r="AM101" s="125">
        <v>40633</v>
      </c>
      <c r="AN101" s="122">
        <v>3.3253489527320262E-3</v>
      </c>
      <c r="AO101" s="122">
        <v>5.5247947933367847E-4</v>
      </c>
      <c r="AP101" s="122">
        <v>2.4364906192109628E-3</v>
      </c>
      <c r="AQ101" s="123">
        <v>180.01500524519781</v>
      </c>
      <c r="AR101" s="123">
        <v>141.1274576967871</v>
      </c>
      <c r="AS101" s="123">
        <v>150.38169376189245</v>
      </c>
      <c r="AT101" s="123">
        <v>1.2755491254718183</v>
      </c>
      <c r="AU101" s="123">
        <v>1.1970539813856957</v>
      </c>
      <c r="AV101" s="123"/>
      <c r="AW101" s="123"/>
      <c r="AX101" s="123"/>
      <c r="AY101" s="82">
        <v>0.9076923076923078</v>
      </c>
      <c r="AZ101" s="202">
        <v>40633</v>
      </c>
      <c r="BA101" s="151">
        <v>180.01500524519781</v>
      </c>
      <c r="BB101" s="151">
        <v>141.1274576967871</v>
      </c>
      <c r="BC101" s="152">
        <v>3.3253489527320657E-3</v>
      </c>
      <c r="BD101" s="152">
        <v>5.5247947933367847E-4</v>
      </c>
      <c r="BE101" s="204">
        <v>0</v>
      </c>
      <c r="BF101" s="204">
        <v>-1.2315861391123173E-2</v>
      </c>
      <c r="BG101" s="204">
        <v>3.2492656193987323E-3</v>
      </c>
      <c r="BH101" s="204">
        <v>4.7639614600034514E-4</v>
      </c>
      <c r="BI101" s="208">
        <v>40633</v>
      </c>
      <c r="BJ101" s="204">
        <v>3.3253489527320657E-3</v>
      </c>
      <c r="BK101" s="204">
        <v>5.5247947933367847E-4</v>
      </c>
      <c r="BL101" s="204">
        <v>1.3489999999999999E-3</v>
      </c>
      <c r="BM101" s="204">
        <v>1.1234722022446242E-4</v>
      </c>
      <c r="BN101" s="204">
        <v>3.2130017325076032E-3</v>
      </c>
      <c r="BO101" s="204">
        <v>4.4013225910921605E-4</v>
      </c>
      <c r="BP101" s="204">
        <v>-2.6246227878314642E-3</v>
      </c>
      <c r="BQ101" s="204">
        <v>-2.8248508599697788E-3</v>
      </c>
      <c r="BR101" s="204">
        <v>6.8886447784042075E-6</v>
      </c>
      <c r="BS101" s="204">
        <v>7.9797823810719984E-6</v>
      </c>
      <c r="BT101" s="204">
        <v>1.0033253489527321</v>
      </c>
      <c r="BU101" s="204">
        <v>1.0005524794793337</v>
      </c>
      <c r="BV101" s="204">
        <v>1</v>
      </c>
      <c r="BW101" s="204">
        <v>1</v>
      </c>
      <c r="BX101" s="277">
        <v>40633</v>
      </c>
      <c r="BY101" s="217">
        <v>0</v>
      </c>
      <c r="BZ101" s="217">
        <v>-1.2315861391123173</v>
      </c>
      <c r="CA101" s="277">
        <v>40633</v>
      </c>
      <c r="CB101" s="204">
        <v>2.7728694733983872E-3</v>
      </c>
      <c r="CC101" s="207">
        <v>4</v>
      </c>
      <c r="CD101" s="207">
        <v>8</v>
      </c>
    </row>
    <row r="102" spans="1:82" x14ac:dyDescent="0.25">
      <c r="A102" s="118">
        <v>100</v>
      </c>
      <c r="B102" s="6">
        <v>40662</v>
      </c>
      <c r="C102" s="7">
        <v>0.1</v>
      </c>
      <c r="D102" s="7">
        <v>0.1</v>
      </c>
      <c r="E102" s="7">
        <v>0.1</v>
      </c>
      <c r="F102" s="7">
        <v>0.1</v>
      </c>
      <c r="G102" s="7">
        <v>0.1</v>
      </c>
      <c r="H102" s="7">
        <v>0.1</v>
      </c>
      <c r="I102" s="7">
        <v>0.1</v>
      </c>
      <c r="J102" s="7">
        <v>0.1</v>
      </c>
      <c r="K102" s="7">
        <v>0.1</v>
      </c>
      <c r="L102" s="7">
        <v>0.1</v>
      </c>
      <c r="M102" s="91">
        <v>100</v>
      </c>
      <c r="N102" s="132">
        <v>40662</v>
      </c>
      <c r="O102" s="131">
        <v>0.22341430499325232</v>
      </c>
      <c r="P102" s="131">
        <v>1.3157894736842103E-2</v>
      </c>
      <c r="Q102" s="131">
        <v>3.2388663967611336E-2</v>
      </c>
      <c r="R102" s="131">
        <v>7.1862348178137636E-2</v>
      </c>
      <c r="S102" s="131">
        <v>0.12186234817813765</v>
      </c>
      <c r="T102" s="131">
        <v>0.12186234817813765</v>
      </c>
      <c r="U102" s="131">
        <v>9.6491228070175433E-2</v>
      </c>
      <c r="V102" s="131">
        <v>1.3157894736842103E-2</v>
      </c>
      <c r="W102" s="131">
        <v>0.22341430499325232</v>
      </c>
      <c r="X102" s="131">
        <v>8.2388663967611339E-2</v>
      </c>
      <c r="Y102" s="131">
        <v>1</v>
      </c>
      <c r="Z102" s="83">
        <v>100</v>
      </c>
      <c r="AA102" s="10">
        <v>40662</v>
      </c>
      <c r="AB102" s="8">
        <v>1.5498454128549666E-2</v>
      </c>
      <c r="AC102" s="8">
        <v>1.7196378695945258E-2</v>
      </c>
      <c r="AD102" s="8">
        <v>3.8747675139494397E-4</v>
      </c>
      <c r="AE102" s="8">
        <v>1.0441796651995405E-2</v>
      </c>
      <c r="AF102" s="8">
        <v>1.8698839385580923E-2</v>
      </c>
      <c r="AG102" s="8">
        <v>1.7907858954408606E-2</v>
      </c>
      <c r="AH102" s="8">
        <v>1.3691249417632889E-2</v>
      </c>
      <c r="AI102" s="8">
        <v>3.0995329723658704E-2</v>
      </c>
      <c r="AJ102" s="8">
        <v>2.0036256082434756E-2</v>
      </c>
      <c r="AK102" s="8">
        <v>1.0974086883462908E-2</v>
      </c>
      <c r="AL102" s="124">
        <v>100</v>
      </c>
      <c r="AM102" s="125">
        <v>40662</v>
      </c>
      <c r="AN102" s="122">
        <v>1.6022189937879971E-2</v>
      </c>
      <c r="AO102" s="122">
        <v>1.2693943678209862E-2</v>
      </c>
      <c r="AP102" s="122">
        <v>1.5582772667506406E-2</v>
      </c>
      <c r="AQ102" s="123">
        <v>182.89923985090482</v>
      </c>
      <c r="AR102" s="123">
        <v>142.91892169623907</v>
      </c>
      <c r="AS102" s="123">
        <v>152.72505750913859</v>
      </c>
      <c r="AT102" s="123">
        <v>1.2797412524538929</v>
      </c>
      <c r="AU102" s="123">
        <v>1.1975719167102667</v>
      </c>
      <c r="AV102" s="123"/>
      <c r="AW102" s="123"/>
      <c r="AX102" s="123"/>
      <c r="AY102" s="82">
        <v>0.9076923076923078</v>
      </c>
      <c r="AZ102" s="202">
        <v>40662</v>
      </c>
      <c r="BA102" s="151">
        <v>182.89923985090482</v>
      </c>
      <c r="BB102" s="151">
        <v>142.91892169623907</v>
      </c>
      <c r="BC102" s="152">
        <v>1.6022189937879849E-2</v>
      </c>
      <c r="BD102" s="152">
        <v>1.2693943678209862E-2</v>
      </c>
      <c r="BE102" s="204">
        <v>0</v>
      </c>
      <c r="BF102" s="204">
        <v>0</v>
      </c>
      <c r="BG102" s="204">
        <v>1.5992606604546517E-2</v>
      </c>
      <c r="BH102" s="204">
        <v>1.266436034487653E-2</v>
      </c>
      <c r="BI102" s="208">
        <v>40662</v>
      </c>
      <c r="BJ102" s="204">
        <v>1.6022189937879849E-2</v>
      </c>
      <c r="BK102" s="204">
        <v>1.2693943678209862E-2</v>
      </c>
      <c r="BL102" s="204">
        <v>9.1300000000000007E-4</v>
      </c>
      <c r="BM102" s="204">
        <v>7.6051514187325253E-5</v>
      </c>
      <c r="BN102" s="204">
        <v>1.5946138423692524E-2</v>
      </c>
      <c r="BO102" s="204">
        <v>1.2617892164022537E-2</v>
      </c>
      <c r="BP102" s="204">
        <v>0</v>
      </c>
      <c r="BQ102" s="204">
        <v>0</v>
      </c>
      <c r="BR102" s="204">
        <v>0</v>
      </c>
      <c r="BS102" s="204">
        <v>0</v>
      </c>
      <c r="BT102" s="204">
        <v>1.0160221899378798</v>
      </c>
      <c r="BU102" s="204">
        <v>1.0126939436782099</v>
      </c>
      <c r="BV102" s="204">
        <v>1</v>
      </c>
      <c r="BW102" s="204">
        <v>1</v>
      </c>
      <c r="BX102" s="277">
        <v>40662</v>
      </c>
      <c r="BY102" s="217">
        <v>0</v>
      </c>
      <c r="BZ102" s="217">
        <v>0</v>
      </c>
      <c r="CA102" s="277">
        <v>40662</v>
      </c>
      <c r="CB102" s="204">
        <v>3.3282462596699869E-3</v>
      </c>
      <c r="CC102" s="207">
        <v>4</v>
      </c>
      <c r="CD102" s="207">
        <v>8</v>
      </c>
    </row>
    <row r="103" spans="1:82" x14ac:dyDescent="0.25">
      <c r="A103" s="118">
        <v>99</v>
      </c>
      <c r="B103" s="6">
        <v>40694</v>
      </c>
      <c r="C103" s="7">
        <v>0.1</v>
      </c>
      <c r="D103" s="7">
        <v>0.1</v>
      </c>
      <c r="E103" s="7">
        <v>0.1</v>
      </c>
      <c r="F103" s="7">
        <v>0.1</v>
      </c>
      <c r="G103" s="7">
        <v>0.1</v>
      </c>
      <c r="H103" s="7">
        <v>0.1</v>
      </c>
      <c r="I103" s="7">
        <v>0.1</v>
      </c>
      <c r="J103" s="7">
        <v>0.1</v>
      </c>
      <c r="K103" s="7">
        <v>0.1</v>
      </c>
      <c r="L103" s="7">
        <v>0.1</v>
      </c>
      <c r="M103" s="91">
        <v>99</v>
      </c>
      <c r="N103" s="132">
        <v>40694</v>
      </c>
      <c r="O103" s="131">
        <v>0.22341430499325232</v>
      </c>
      <c r="P103" s="131">
        <v>1.3157894736842103E-2</v>
      </c>
      <c r="Q103" s="131">
        <v>3.2388663967611336E-2</v>
      </c>
      <c r="R103" s="131">
        <v>7.1862348178137636E-2</v>
      </c>
      <c r="S103" s="131">
        <v>0.12186234817813765</v>
      </c>
      <c r="T103" s="131">
        <v>0.12186234817813765</v>
      </c>
      <c r="U103" s="131">
        <v>9.6491228070175433E-2</v>
      </c>
      <c r="V103" s="131">
        <v>1.3157894736842103E-2</v>
      </c>
      <c r="W103" s="131">
        <v>0.22341430499325232</v>
      </c>
      <c r="X103" s="131">
        <v>8.2388663967611339E-2</v>
      </c>
      <c r="Y103" s="131">
        <v>1</v>
      </c>
      <c r="Z103" s="83">
        <v>99</v>
      </c>
      <c r="AA103" s="10">
        <v>40694</v>
      </c>
      <c r="AB103" s="8">
        <v>4.8759871330290583E-3</v>
      </c>
      <c r="AC103" s="8">
        <v>1.4443902646865459E-2</v>
      </c>
      <c r="AD103" s="8">
        <v>1.9366333565740135E-4</v>
      </c>
      <c r="AE103" s="8">
        <v>1.2618162377584952E-2</v>
      </c>
      <c r="AF103" s="8">
        <v>3.4603882280946019E-2</v>
      </c>
      <c r="AG103" s="8">
        <v>1.7090961582917563E-2</v>
      </c>
      <c r="AH103" s="8">
        <v>1.2951970581190242E-2</v>
      </c>
      <c r="AI103" s="8">
        <v>-7.8462186459959948E-4</v>
      </c>
      <c r="AJ103" s="8">
        <v>-7.1087830885790959E-3</v>
      </c>
      <c r="AK103" s="8">
        <v>1.0741120218579203E-2</v>
      </c>
      <c r="AL103" s="124">
        <v>99</v>
      </c>
      <c r="AM103" s="125">
        <v>40694</v>
      </c>
      <c r="AN103" s="122">
        <v>9.0282852505454841E-3</v>
      </c>
      <c r="AO103" s="122">
        <v>1.3050121333772813E-2</v>
      </c>
      <c r="AP103" s="122">
        <v>9.9626245203591219E-3</v>
      </c>
      <c r="AQ103" s="123">
        <v>184.55050636038672</v>
      </c>
      <c r="AR103" s="123">
        <v>144.78403096526696</v>
      </c>
      <c r="AS103" s="123">
        <v>154.24659991195239</v>
      </c>
      <c r="AT103" s="123">
        <v>1.2746606454454881</v>
      </c>
      <c r="AU103" s="123">
        <v>1.1964640158404303</v>
      </c>
      <c r="AV103" s="123"/>
      <c r="AW103" s="123"/>
      <c r="AX103" s="123"/>
      <c r="AY103" s="82">
        <v>0.9076923076923078</v>
      </c>
      <c r="AZ103" s="202">
        <v>40694</v>
      </c>
      <c r="BA103" s="151">
        <v>184.55050636038672</v>
      </c>
      <c r="BB103" s="151">
        <v>144.78403096526696</v>
      </c>
      <c r="BC103" s="152">
        <v>9.0282852505454425E-3</v>
      </c>
      <c r="BD103" s="152">
        <v>1.3050121333772813E-2</v>
      </c>
      <c r="BE103" s="204">
        <v>0</v>
      </c>
      <c r="BF103" s="204">
        <v>0</v>
      </c>
      <c r="BG103" s="204">
        <v>8.9902852505454427E-3</v>
      </c>
      <c r="BH103" s="204">
        <v>1.3012121333772813E-2</v>
      </c>
      <c r="BI103" s="208">
        <v>40694</v>
      </c>
      <c r="BJ103" s="204">
        <v>9.0282852505454425E-3</v>
      </c>
      <c r="BK103" s="204">
        <v>1.3050121333772813E-2</v>
      </c>
      <c r="BL103" s="204">
        <v>3.5499999999999996E-4</v>
      </c>
      <c r="BM103" s="204">
        <v>2.9578520969852917E-5</v>
      </c>
      <c r="BN103" s="204">
        <v>8.9987067295755896E-3</v>
      </c>
      <c r="BO103" s="204">
        <v>1.302054281280296E-2</v>
      </c>
      <c r="BP103" s="204">
        <v>0</v>
      </c>
      <c r="BQ103" s="204">
        <v>0</v>
      </c>
      <c r="BR103" s="204">
        <v>0</v>
      </c>
      <c r="BS103" s="204">
        <v>0</v>
      </c>
      <c r="BT103" s="204">
        <v>1.0090282852505454</v>
      </c>
      <c r="BU103" s="204">
        <v>1.0130501213337728</v>
      </c>
      <c r="BV103" s="204">
        <v>1</v>
      </c>
      <c r="BW103" s="204">
        <v>1</v>
      </c>
      <c r="BX103" s="277">
        <v>40694</v>
      </c>
      <c r="BY103" s="217">
        <v>0</v>
      </c>
      <c r="BZ103" s="217">
        <v>0</v>
      </c>
      <c r="CA103" s="277">
        <v>40694</v>
      </c>
      <c r="CB103" s="204">
        <v>-4.0218360832273703E-3</v>
      </c>
      <c r="CC103" s="207">
        <v>3</v>
      </c>
      <c r="CD103" s="207">
        <v>7</v>
      </c>
    </row>
    <row r="104" spans="1:82" x14ac:dyDescent="0.25">
      <c r="A104" s="118">
        <v>98</v>
      </c>
      <c r="B104" s="6">
        <v>40724</v>
      </c>
      <c r="C104" s="7">
        <v>0.1</v>
      </c>
      <c r="D104" s="7">
        <v>0.1</v>
      </c>
      <c r="E104" s="7">
        <v>0.1</v>
      </c>
      <c r="F104" s="7">
        <v>0.1</v>
      </c>
      <c r="G104" s="7">
        <v>0.1</v>
      </c>
      <c r="H104" s="7">
        <v>0.1</v>
      </c>
      <c r="I104" s="7">
        <v>0.1</v>
      </c>
      <c r="J104" s="7">
        <v>0.1</v>
      </c>
      <c r="K104" s="7">
        <v>0.1</v>
      </c>
      <c r="L104" s="7">
        <v>0.1</v>
      </c>
      <c r="M104" s="91">
        <v>98</v>
      </c>
      <c r="N104" s="132">
        <v>40724</v>
      </c>
      <c r="O104" s="131">
        <v>5.1510167464114832E-2</v>
      </c>
      <c r="P104" s="131">
        <v>1.3157894736842103E-2</v>
      </c>
      <c r="Q104" s="131">
        <v>2.8782894736842105E-2</v>
      </c>
      <c r="R104" s="131">
        <v>6.8256578947368418E-2</v>
      </c>
      <c r="S104" s="131">
        <v>0.15916566985645933</v>
      </c>
      <c r="T104" s="131">
        <v>0.20604066985645933</v>
      </c>
      <c r="U104" s="131">
        <v>9.6491228070175433E-2</v>
      </c>
      <c r="V104" s="131">
        <v>9.6491228070175433E-2</v>
      </c>
      <c r="W104" s="131">
        <v>9.8385167464114839E-2</v>
      </c>
      <c r="X104" s="131">
        <v>0.18171850079744817</v>
      </c>
      <c r="Y104" s="131">
        <v>1</v>
      </c>
      <c r="Z104" s="83">
        <v>98</v>
      </c>
      <c r="AA104" s="10">
        <v>40724</v>
      </c>
      <c r="AB104" s="8">
        <v>-9.7358090846781931E-3</v>
      </c>
      <c r="AC104" s="8">
        <v>-8.7641519119665556E-3</v>
      </c>
      <c r="AD104" s="8">
        <v>1.936258374315436E-4</v>
      </c>
      <c r="AE104" s="8">
        <v>-8.2192931407887304E-4</v>
      </c>
      <c r="AF104" s="8">
        <v>-1.9273428428662642E-2</v>
      </c>
      <c r="AG104" s="8">
        <v>3.4808896010722901E-3</v>
      </c>
      <c r="AH104" s="8">
        <v>6.7071184465641309E-3</v>
      </c>
      <c r="AI104" s="8">
        <v>7.5848138648137997E-4</v>
      </c>
      <c r="AJ104" s="8">
        <v>-1.9218087611870049E-2</v>
      </c>
      <c r="AK104" s="8">
        <v>9.3485839148033101E-4</v>
      </c>
      <c r="AL104" s="124">
        <v>98</v>
      </c>
      <c r="AM104" s="125">
        <v>40724</v>
      </c>
      <c r="AN104" s="122">
        <v>-7.827163001370558E-3</v>
      </c>
      <c r="AO104" s="122">
        <v>-2.9277294423118994E-3</v>
      </c>
      <c r="AP104" s="122">
        <v>-4.573843268822664E-3</v>
      </c>
      <c r="AQ104" s="123">
        <v>183.10599946511849</v>
      </c>
      <c r="AR104" s="123">
        <v>144.36014249503336</v>
      </c>
      <c r="AS104" s="123">
        <v>153.54110013920632</v>
      </c>
      <c r="AT104" s="123">
        <v>1.2683971926074966</v>
      </c>
      <c r="AU104" s="123">
        <v>1.1925536504499934</v>
      </c>
      <c r="AV104" s="123"/>
      <c r="AW104" s="123"/>
      <c r="AX104" s="123"/>
      <c r="AY104" s="82">
        <v>0.86875000000000002</v>
      </c>
      <c r="AZ104" s="202">
        <v>40724</v>
      </c>
      <c r="BA104" s="151">
        <v>183.10599946511849</v>
      </c>
      <c r="BB104" s="151">
        <v>144.36014249503336</v>
      </c>
      <c r="BC104" s="152">
        <v>-7.8271630013706517E-3</v>
      </c>
      <c r="BD104" s="152">
        <v>-2.9277294423118994E-3</v>
      </c>
      <c r="BE104" s="204">
        <v>-7.8271630013706517E-3</v>
      </c>
      <c r="BF104" s="204">
        <v>-2.9277294423118994E-3</v>
      </c>
      <c r="BG104" s="204">
        <v>-7.8356630013706515E-3</v>
      </c>
      <c r="BH104" s="204">
        <v>-2.9362294423118992E-3</v>
      </c>
      <c r="BI104" s="208">
        <v>40724</v>
      </c>
      <c r="BJ104" s="204">
        <v>-7.8271630013706517E-3</v>
      </c>
      <c r="BK104" s="204">
        <v>-2.9277294423118994E-3</v>
      </c>
      <c r="BL104" s="204">
        <v>4.5600000000000003E-4</v>
      </c>
      <c r="BM104" s="204">
        <v>3.799206031307456E-5</v>
      </c>
      <c r="BN104" s="204">
        <v>-7.8651550616837262E-3</v>
      </c>
      <c r="BO104" s="204">
        <v>-2.9657215026249739E-3</v>
      </c>
      <c r="BP104" s="204">
        <v>-1.3777134741934181E-2</v>
      </c>
      <c r="BQ104" s="204">
        <v>-6.3050597816153566E-3</v>
      </c>
      <c r="BR104" s="204">
        <v>1.8980944169740981E-4</v>
      </c>
      <c r="BS104" s="204">
        <v>3.9753778849743492E-5</v>
      </c>
      <c r="BT104" s="204">
        <v>1</v>
      </c>
      <c r="BU104" s="204">
        <v>1</v>
      </c>
      <c r="BV104" s="204">
        <v>0.99217283699862935</v>
      </c>
      <c r="BW104" s="204">
        <v>0.9970722705576881</v>
      </c>
      <c r="BX104" s="277">
        <v>40724</v>
      </c>
      <c r="BY104" s="217">
        <v>-0.78271630013706517</v>
      </c>
      <c r="BZ104" s="217">
        <v>-0.29277294423118994</v>
      </c>
      <c r="CA104" s="277">
        <v>40724</v>
      </c>
      <c r="CB104" s="204">
        <v>-4.8994335590587523E-3</v>
      </c>
      <c r="CC104" s="207">
        <v>3</v>
      </c>
      <c r="CD104" s="207">
        <v>7</v>
      </c>
    </row>
    <row r="105" spans="1:82" x14ac:dyDescent="0.25">
      <c r="A105" s="118">
        <v>97</v>
      </c>
      <c r="B105" s="6">
        <v>40753</v>
      </c>
      <c r="C105" s="7">
        <v>0.1</v>
      </c>
      <c r="D105" s="7">
        <v>0.1</v>
      </c>
      <c r="E105" s="7">
        <v>0.1</v>
      </c>
      <c r="F105" s="7">
        <v>0.1</v>
      </c>
      <c r="G105" s="7">
        <v>0.1</v>
      </c>
      <c r="H105" s="7">
        <v>0.1</v>
      </c>
      <c r="I105" s="7">
        <v>0.1</v>
      </c>
      <c r="J105" s="7">
        <v>0.1</v>
      </c>
      <c r="K105" s="7">
        <v>0.1</v>
      </c>
      <c r="L105" s="7">
        <v>0.1</v>
      </c>
      <c r="M105" s="91">
        <v>97</v>
      </c>
      <c r="N105" s="132">
        <v>40753</v>
      </c>
      <c r="O105" s="131">
        <v>5.1510167464114832E-2</v>
      </c>
      <c r="P105" s="131">
        <v>1.3157894736842103E-2</v>
      </c>
      <c r="Q105" s="131">
        <v>2.8782894736842105E-2</v>
      </c>
      <c r="R105" s="131">
        <v>6.8256578947368418E-2</v>
      </c>
      <c r="S105" s="131">
        <v>0.15916566985645933</v>
      </c>
      <c r="T105" s="131">
        <v>0.20604066985645933</v>
      </c>
      <c r="U105" s="131">
        <v>9.6491228070175433E-2</v>
      </c>
      <c r="V105" s="131">
        <v>9.6491228070175433E-2</v>
      </c>
      <c r="W105" s="131">
        <v>9.8385167464114839E-2</v>
      </c>
      <c r="X105" s="131">
        <v>0.18171850079744817</v>
      </c>
      <c r="Y105" s="131">
        <v>1</v>
      </c>
      <c r="Z105" s="83">
        <v>97</v>
      </c>
      <c r="AA105" s="10">
        <v>40753</v>
      </c>
      <c r="AB105" s="8">
        <v>1.1593336584291514E-2</v>
      </c>
      <c r="AC105" s="8">
        <v>2.5216097625280209E-2</v>
      </c>
      <c r="AD105" s="8">
        <v>-1.5487068297959095E-4</v>
      </c>
      <c r="AE105" s="8">
        <v>1.4242482467095696E-2</v>
      </c>
      <c r="AF105" s="8">
        <v>4.3111361283744598E-2</v>
      </c>
      <c r="AG105" s="8">
        <v>1.0203462784078354E-2</v>
      </c>
      <c r="AH105" s="8">
        <v>1.9510349637204882E-2</v>
      </c>
      <c r="AI105" s="8">
        <v>2.0641793888848792E-2</v>
      </c>
      <c r="AJ105" s="8">
        <v>-2.2956488329651359E-2</v>
      </c>
      <c r="AK105" s="8">
        <v>9.2948411381117424E-3</v>
      </c>
      <c r="AL105" s="124">
        <v>97</v>
      </c>
      <c r="AM105" s="125">
        <v>40753</v>
      </c>
      <c r="AN105" s="122">
        <v>1.4165624260092101E-2</v>
      </c>
      <c r="AO105" s="122">
        <v>1.5868025483752435E-2</v>
      </c>
      <c r="AP105" s="122">
        <v>1.3070236639602485E-2</v>
      </c>
      <c r="AQ105" s="123">
        <v>185.69981025330998</v>
      </c>
      <c r="AR105" s="123">
        <v>146.65085291498269</v>
      </c>
      <c r="AS105" s="123">
        <v>155.54791865193064</v>
      </c>
      <c r="AT105" s="123">
        <v>1.2662716006225001</v>
      </c>
      <c r="AU105" s="123">
        <v>1.1938431054731768</v>
      </c>
      <c r="AV105" s="123"/>
      <c r="AW105" s="123"/>
      <c r="AX105" s="123"/>
      <c r="AY105" s="82">
        <v>0.86875000000000002</v>
      </c>
      <c r="AZ105" s="202">
        <v>40753</v>
      </c>
      <c r="BA105" s="151">
        <v>185.69981025330998</v>
      </c>
      <c r="BB105" s="151">
        <v>146.65085291498269</v>
      </c>
      <c r="BC105" s="152">
        <v>1.4165624260092047E-2</v>
      </c>
      <c r="BD105" s="152">
        <v>1.5868025483752435E-2</v>
      </c>
      <c r="BE105" s="204">
        <v>0</v>
      </c>
      <c r="BF105" s="204">
        <v>0</v>
      </c>
      <c r="BG105" s="204">
        <v>1.4089374260092047E-2</v>
      </c>
      <c r="BH105" s="204">
        <v>1.5791775483752435E-2</v>
      </c>
      <c r="BI105" s="208">
        <v>40753</v>
      </c>
      <c r="BJ105" s="204">
        <v>1.4165624260092047E-2</v>
      </c>
      <c r="BK105" s="204">
        <v>1.5868025483752435E-2</v>
      </c>
      <c r="BL105" s="204">
        <v>1.0200000000000001E-4</v>
      </c>
      <c r="BM105" s="204">
        <v>8.4996026508132871E-6</v>
      </c>
      <c r="BN105" s="204">
        <v>1.4157124657441233E-2</v>
      </c>
      <c r="BO105" s="204">
        <v>1.5859525881101622E-2</v>
      </c>
      <c r="BP105" s="204">
        <v>0</v>
      </c>
      <c r="BQ105" s="204">
        <v>0</v>
      </c>
      <c r="BR105" s="204">
        <v>0</v>
      </c>
      <c r="BS105" s="204">
        <v>0</v>
      </c>
      <c r="BT105" s="204">
        <v>1.014165624260092</v>
      </c>
      <c r="BU105" s="204">
        <v>1.0158680254837524</v>
      </c>
      <c r="BV105" s="204">
        <v>1</v>
      </c>
      <c r="BW105" s="204">
        <v>1</v>
      </c>
      <c r="BX105" s="277">
        <v>40753</v>
      </c>
      <c r="BY105" s="217">
        <v>0</v>
      </c>
      <c r="BZ105" s="217">
        <v>0</v>
      </c>
      <c r="CA105" s="277">
        <v>40753</v>
      </c>
      <c r="CB105" s="204">
        <v>-1.702401223660388E-3</v>
      </c>
      <c r="CC105" s="207">
        <v>3</v>
      </c>
      <c r="CD105" s="207">
        <v>7</v>
      </c>
    </row>
    <row r="106" spans="1:82" x14ac:dyDescent="0.25">
      <c r="A106" s="118">
        <v>96</v>
      </c>
      <c r="B106" s="6">
        <v>40786</v>
      </c>
      <c r="C106" s="7">
        <v>0.1</v>
      </c>
      <c r="D106" s="7">
        <v>0.1</v>
      </c>
      <c r="E106" s="7">
        <v>0.1</v>
      </c>
      <c r="F106" s="7">
        <v>0.1</v>
      </c>
      <c r="G106" s="7">
        <v>0.1</v>
      </c>
      <c r="H106" s="7">
        <v>0.1</v>
      </c>
      <c r="I106" s="7">
        <v>0.1</v>
      </c>
      <c r="J106" s="7">
        <v>0.1</v>
      </c>
      <c r="K106" s="7">
        <v>0.1</v>
      </c>
      <c r="L106" s="7">
        <v>0.1</v>
      </c>
      <c r="M106" s="91">
        <v>96</v>
      </c>
      <c r="N106" s="132">
        <v>40786</v>
      </c>
      <c r="O106" s="131">
        <v>5.1510167464114832E-2</v>
      </c>
      <c r="P106" s="131">
        <v>1.3157894736842103E-2</v>
      </c>
      <c r="Q106" s="131">
        <v>2.8782894736842105E-2</v>
      </c>
      <c r="R106" s="131">
        <v>6.8256578947368418E-2</v>
      </c>
      <c r="S106" s="131">
        <v>0.15916566985645933</v>
      </c>
      <c r="T106" s="131">
        <v>0.20604066985645933</v>
      </c>
      <c r="U106" s="131">
        <v>9.6491228070175433E-2</v>
      </c>
      <c r="V106" s="131">
        <v>9.6491228070175433E-2</v>
      </c>
      <c r="W106" s="131">
        <v>9.8385167464114839E-2</v>
      </c>
      <c r="X106" s="131">
        <v>0.18171850079744817</v>
      </c>
      <c r="Y106" s="131">
        <v>1</v>
      </c>
      <c r="Z106" s="83">
        <v>96</v>
      </c>
      <c r="AA106" s="10">
        <v>40786</v>
      </c>
      <c r="AB106" s="8">
        <v>-4.0026124276917319E-2</v>
      </c>
      <c r="AC106" s="8">
        <v>6.5209404849375652E-4</v>
      </c>
      <c r="AD106" s="8">
        <v>6.5830235439912066E-4</v>
      </c>
      <c r="AE106" s="8">
        <v>1.765966515901396E-2</v>
      </c>
      <c r="AF106" s="8">
        <v>8.814387386435496E-2</v>
      </c>
      <c r="AG106" s="8">
        <v>1.7107967382166134E-2</v>
      </c>
      <c r="AH106" s="8">
        <v>-2.9407202443696434E-3</v>
      </c>
      <c r="AI106" s="8">
        <v>1.2718624953519386E-2</v>
      </c>
      <c r="AJ106" s="8">
        <v>-5.8444750294927239E-2</v>
      </c>
      <c r="AK106" s="8">
        <v>1.2453661119937731E-2</v>
      </c>
      <c r="AL106" s="124">
        <v>96</v>
      </c>
      <c r="AM106" s="125">
        <v>40786</v>
      </c>
      <c r="AN106" s="122">
        <v>1.4182025899883186E-2</v>
      </c>
      <c r="AO106" s="122">
        <v>1.4609963037143903E-2</v>
      </c>
      <c r="AP106" s="122">
        <v>4.7982594065670847E-3</v>
      </c>
      <c r="AQ106" s="123">
        <v>188.3334097719258</v>
      </c>
      <c r="AR106" s="123">
        <v>148.79341645543622</v>
      </c>
      <c r="AS106" s="123">
        <v>156.29427791577419</v>
      </c>
      <c r="AT106" s="123">
        <v>1.2657375188930611</v>
      </c>
      <c r="AU106" s="123">
        <v>1.2049923534207521</v>
      </c>
      <c r="AV106" s="123"/>
      <c r="AW106" s="123"/>
      <c r="AX106" s="123"/>
      <c r="AY106" s="82">
        <v>0.86875000000000002</v>
      </c>
      <c r="AZ106" s="202">
        <v>40786</v>
      </c>
      <c r="BA106" s="151">
        <v>188.3334097719258</v>
      </c>
      <c r="BB106" s="151">
        <v>148.79341645543622</v>
      </c>
      <c r="BC106" s="152">
        <v>1.4182025899883044E-2</v>
      </c>
      <c r="BD106" s="152">
        <v>1.4609963037143903E-2</v>
      </c>
      <c r="BE106" s="204">
        <v>0</v>
      </c>
      <c r="BF106" s="204">
        <v>0</v>
      </c>
      <c r="BG106" s="204">
        <v>1.4173525899883044E-2</v>
      </c>
      <c r="BH106" s="204">
        <v>1.4601463037143903E-2</v>
      </c>
      <c r="BI106" s="208">
        <v>40786</v>
      </c>
      <c r="BJ106" s="204">
        <v>1.4182025899883044E-2</v>
      </c>
      <c r="BK106" s="204">
        <v>1.4609963037143903E-2</v>
      </c>
      <c r="BL106" s="204">
        <v>9.1500000000000001E-4</v>
      </c>
      <c r="BM106" s="204">
        <v>7.6218041337172693E-5</v>
      </c>
      <c r="BN106" s="204">
        <v>1.4105807858545871E-2</v>
      </c>
      <c r="BO106" s="204">
        <v>1.453374499580673E-2</v>
      </c>
      <c r="BP106" s="204">
        <v>0</v>
      </c>
      <c r="BQ106" s="204">
        <v>0</v>
      </c>
      <c r="BR106" s="204">
        <v>0</v>
      </c>
      <c r="BS106" s="204">
        <v>0</v>
      </c>
      <c r="BT106" s="204">
        <v>1.014182025899883</v>
      </c>
      <c r="BU106" s="204">
        <v>1.0146099630371439</v>
      </c>
      <c r="BV106" s="204">
        <v>1</v>
      </c>
      <c r="BW106" s="204">
        <v>1</v>
      </c>
      <c r="BX106" s="277">
        <v>40786</v>
      </c>
      <c r="BY106" s="217">
        <v>0</v>
      </c>
      <c r="BZ106" s="217">
        <v>0</v>
      </c>
      <c r="CA106" s="277">
        <v>40786</v>
      </c>
      <c r="CB106" s="204">
        <v>-4.2793713726085869E-4</v>
      </c>
      <c r="CC106" s="207">
        <v>3</v>
      </c>
      <c r="CD106" s="207">
        <v>7</v>
      </c>
    </row>
    <row r="107" spans="1:82" x14ac:dyDescent="0.25">
      <c r="A107" s="118">
        <v>95</v>
      </c>
      <c r="B107" s="6">
        <v>40816</v>
      </c>
      <c r="C107" s="7">
        <v>0.1</v>
      </c>
      <c r="D107" s="7">
        <v>0.1</v>
      </c>
      <c r="E107" s="7">
        <v>0.1</v>
      </c>
      <c r="F107" s="7">
        <v>0.1</v>
      </c>
      <c r="G107" s="7">
        <v>0.1</v>
      </c>
      <c r="H107" s="7">
        <v>0.1</v>
      </c>
      <c r="I107" s="7">
        <v>0.1</v>
      </c>
      <c r="J107" s="7">
        <v>0.1</v>
      </c>
      <c r="K107" s="7">
        <v>0.1</v>
      </c>
      <c r="L107" s="7">
        <v>0.1</v>
      </c>
      <c r="M107" s="91">
        <v>95</v>
      </c>
      <c r="N107" s="132">
        <v>40816</v>
      </c>
      <c r="O107" s="131">
        <v>9.5982142857142863E-2</v>
      </c>
      <c r="P107" s="131">
        <v>1.5625E-2</v>
      </c>
      <c r="Q107" s="131">
        <v>3.125E-2</v>
      </c>
      <c r="R107" s="131">
        <v>0.11458333333333333</v>
      </c>
      <c r="S107" s="131">
        <v>0.18601190476190477</v>
      </c>
      <c r="T107" s="131">
        <v>0.23288690476190477</v>
      </c>
      <c r="U107" s="131">
        <v>1.5625E-2</v>
      </c>
      <c r="V107" s="131">
        <v>1.5625E-2</v>
      </c>
      <c r="W107" s="131">
        <v>0.14285714285714285</v>
      </c>
      <c r="X107" s="131">
        <v>0.14955357142857145</v>
      </c>
      <c r="Y107" s="131">
        <v>1</v>
      </c>
      <c r="Z107" s="83">
        <v>95</v>
      </c>
      <c r="AA107" s="10">
        <v>40816</v>
      </c>
      <c r="AB107" s="8">
        <v>-3.2688631872226148E-2</v>
      </c>
      <c r="AC107" s="8">
        <v>2.5516057677303916E-3</v>
      </c>
      <c r="AD107" s="8">
        <v>-7.7396385588901495E-5</v>
      </c>
      <c r="AE107" s="8">
        <v>3.1064753139924406E-3</v>
      </c>
      <c r="AF107" s="8">
        <v>9.8294555341181145E-2</v>
      </c>
      <c r="AG107" s="8">
        <v>1.0345657581227075E-2</v>
      </c>
      <c r="AH107" s="8">
        <v>-4.4871677840726321E-2</v>
      </c>
      <c r="AI107" s="8">
        <v>-2.3107205887413995E-2</v>
      </c>
      <c r="AJ107" s="8">
        <v>-5.5390237535891451E-2</v>
      </c>
      <c r="AK107" s="8">
        <v>1.7068698759490353E-3</v>
      </c>
      <c r="AL107" s="124">
        <v>95</v>
      </c>
      <c r="AM107" s="125">
        <v>40816</v>
      </c>
      <c r="AN107" s="122">
        <v>4.6375575712522769E-3</v>
      </c>
      <c r="AO107" s="122">
        <v>7.274610802566972E-3</v>
      </c>
      <c r="AP107" s="122">
        <v>-4.0129985641766744E-3</v>
      </c>
      <c r="AQ107" s="123">
        <v>189.20681680233335</v>
      </c>
      <c r="AR107" s="123">
        <v>149.87583065013376</v>
      </c>
      <c r="AS107" s="123">
        <v>155.66706920290915</v>
      </c>
      <c r="AT107" s="123">
        <v>1.2624238076385565</v>
      </c>
      <c r="AU107" s="123">
        <v>1.2154582068716522</v>
      </c>
      <c r="AV107" s="123"/>
      <c r="AW107" s="123"/>
      <c r="AX107" s="123"/>
      <c r="AY107" s="82">
        <v>0.86875000000000002</v>
      </c>
      <c r="AZ107" s="202">
        <v>40816</v>
      </c>
      <c r="BA107" s="151">
        <v>189.20681680233335</v>
      </c>
      <c r="BB107" s="151">
        <v>149.87583065013376</v>
      </c>
      <c r="BC107" s="152">
        <v>4.6375575712522821E-3</v>
      </c>
      <c r="BD107" s="152">
        <v>7.274610802566972E-3</v>
      </c>
      <c r="BE107" s="204">
        <v>0</v>
      </c>
      <c r="BF107" s="204">
        <v>0</v>
      </c>
      <c r="BG107" s="204">
        <v>4.6206409045856153E-3</v>
      </c>
      <c r="BH107" s="204">
        <v>7.2576941359003052E-3</v>
      </c>
      <c r="BI107" s="208">
        <v>40816</v>
      </c>
      <c r="BJ107" s="204">
        <v>4.6375575712522821E-3</v>
      </c>
      <c r="BK107" s="204">
        <v>7.274610802566972E-3</v>
      </c>
      <c r="BL107" s="204">
        <v>1.0200000000000001E-4</v>
      </c>
      <c r="BM107" s="204">
        <v>8.4996026508132871E-6</v>
      </c>
      <c r="BN107" s="204">
        <v>4.6290579686014688E-3</v>
      </c>
      <c r="BO107" s="204">
        <v>7.2661111999161587E-3</v>
      </c>
      <c r="BP107" s="204">
        <v>-1.3124141693112478E-3</v>
      </c>
      <c r="BQ107" s="204">
        <v>0</v>
      </c>
      <c r="BR107" s="204">
        <v>1.7224309518089325E-6</v>
      </c>
      <c r="BS107" s="204">
        <v>0</v>
      </c>
      <c r="BT107" s="204">
        <v>1.0046375575712523</v>
      </c>
      <c r="BU107" s="204">
        <v>1.007274610802567</v>
      </c>
      <c r="BV107" s="204">
        <v>1</v>
      </c>
      <c r="BW107" s="204">
        <v>1</v>
      </c>
      <c r="BX107" s="277">
        <v>40816</v>
      </c>
      <c r="BY107" s="217">
        <v>0</v>
      </c>
      <c r="BZ107" s="217">
        <v>0</v>
      </c>
      <c r="CA107" s="277">
        <v>40816</v>
      </c>
      <c r="CB107" s="204">
        <v>-2.6370532313146899E-3</v>
      </c>
      <c r="CC107" s="207">
        <v>3</v>
      </c>
      <c r="CD107" s="207">
        <v>7</v>
      </c>
    </row>
    <row r="108" spans="1:82" x14ac:dyDescent="0.25">
      <c r="A108" s="118">
        <v>94</v>
      </c>
      <c r="B108" s="6">
        <v>40847</v>
      </c>
      <c r="C108" s="7">
        <v>0.1</v>
      </c>
      <c r="D108" s="7">
        <v>0.1</v>
      </c>
      <c r="E108" s="7">
        <v>0.1</v>
      </c>
      <c r="F108" s="7">
        <v>0.1</v>
      </c>
      <c r="G108" s="7">
        <v>0.1</v>
      </c>
      <c r="H108" s="7">
        <v>0.1</v>
      </c>
      <c r="I108" s="7">
        <v>0.1</v>
      </c>
      <c r="J108" s="7">
        <v>0.1</v>
      </c>
      <c r="K108" s="7">
        <v>0.1</v>
      </c>
      <c r="L108" s="7">
        <v>0.1</v>
      </c>
      <c r="M108" s="91">
        <v>94</v>
      </c>
      <c r="N108" s="132">
        <v>40847</v>
      </c>
      <c r="O108" s="131">
        <v>9.5982142857142863E-2</v>
      </c>
      <c r="P108" s="131">
        <v>1.5625E-2</v>
      </c>
      <c r="Q108" s="131">
        <v>3.125E-2</v>
      </c>
      <c r="R108" s="131">
        <v>0.11458333333333333</v>
      </c>
      <c r="S108" s="131">
        <v>0.18601190476190477</v>
      </c>
      <c r="T108" s="131">
        <v>0.23288690476190477</v>
      </c>
      <c r="U108" s="131">
        <v>1.5625E-2</v>
      </c>
      <c r="V108" s="131">
        <v>1.5625E-2</v>
      </c>
      <c r="W108" s="131">
        <v>0.14285714285714285</v>
      </c>
      <c r="X108" s="131">
        <v>0.14955357142857145</v>
      </c>
      <c r="Y108" s="131">
        <v>1</v>
      </c>
      <c r="Z108" s="83">
        <v>94</v>
      </c>
      <c r="AA108" s="10">
        <v>40847</v>
      </c>
      <c r="AB108" s="8">
        <v>5.9925313148905035E-2</v>
      </c>
      <c r="AC108" s="8">
        <v>1.7875289529337479E-2</v>
      </c>
      <c r="AD108" s="8">
        <v>1.5480475250595482E-4</v>
      </c>
      <c r="AE108" s="8">
        <v>-2.2849454570760264E-3</v>
      </c>
      <c r="AF108" s="8">
        <v>-3.8192661703836728E-2</v>
      </c>
      <c r="AG108" s="8">
        <v>-3.7258996851150528E-3</v>
      </c>
      <c r="AH108" s="8">
        <v>4.7665813247583788E-2</v>
      </c>
      <c r="AI108" s="8">
        <v>1.3311028609062525E-2</v>
      </c>
      <c r="AJ108" s="8">
        <v>6.2672709185365383E-2</v>
      </c>
      <c r="AK108" s="8">
        <v>-2.7483248959736528E-5</v>
      </c>
      <c r="AL108" s="124">
        <v>94</v>
      </c>
      <c r="AM108" s="125">
        <v>40847</v>
      </c>
      <c r="AN108" s="122">
        <v>7.7039764566064015E-3</v>
      </c>
      <c r="AO108" s="122">
        <v>1.0741690902129619E-3</v>
      </c>
      <c r="AP108" s="122">
        <v>1.5737396837777265E-2</v>
      </c>
      <c r="AQ108" s="123">
        <v>190.66446166440798</v>
      </c>
      <c r="AR108" s="123">
        <v>150.03682263478814</v>
      </c>
      <c r="AS108" s="123">
        <v>158.11686364552907</v>
      </c>
      <c r="AT108" s="123">
        <v>1.2707844535505364</v>
      </c>
      <c r="AU108" s="123">
        <v>1.2058452037844936</v>
      </c>
      <c r="AV108" s="123"/>
      <c r="AW108" s="123"/>
      <c r="AX108" s="123"/>
      <c r="AY108" s="82">
        <v>0.86875000000000002</v>
      </c>
      <c r="AZ108" s="202">
        <v>40847</v>
      </c>
      <c r="BA108" s="151">
        <v>190.66446166440798</v>
      </c>
      <c r="BB108" s="151">
        <v>150.03682263478814</v>
      </c>
      <c r="BC108" s="152">
        <v>7.7039764566064761E-3</v>
      </c>
      <c r="BD108" s="152">
        <v>1.0741690902129619E-3</v>
      </c>
      <c r="BE108" s="204">
        <v>0</v>
      </c>
      <c r="BF108" s="204">
        <v>0</v>
      </c>
      <c r="BG108" s="204">
        <v>7.716643123273143E-3</v>
      </c>
      <c r="BH108" s="204">
        <v>1.0868357568796286E-3</v>
      </c>
      <c r="BI108" s="208">
        <v>40847</v>
      </c>
      <c r="BJ108" s="204">
        <v>7.7039764566064761E-3</v>
      </c>
      <c r="BK108" s="204">
        <v>1.0741690902129619E-3</v>
      </c>
      <c r="BL108" s="204">
        <v>2.0299999999999997E-4</v>
      </c>
      <c r="BM108" s="204">
        <v>1.6915092915903429E-5</v>
      </c>
      <c r="BN108" s="204">
        <v>7.6870613636905727E-3</v>
      </c>
      <c r="BO108" s="204">
        <v>1.0572539972970585E-3</v>
      </c>
      <c r="BP108" s="204">
        <v>0</v>
      </c>
      <c r="BQ108" s="204">
        <v>-2.3031612490904954E-3</v>
      </c>
      <c r="BR108" s="204">
        <v>0</v>
      </c>
      <c r="BS108" s="204">
        <v>5.3045517393120905E-6</v>
      </c>
      <c r="BT108" s="204">
        <v>1.0077039764566065</v>
      </c>
      <c r="BU108" s="204">
        <v>1.001074169090213</v>
      </c>
      <c r="BV108" s="204">
        <v>1</v>
      </c>
      <c r="BW108" s="204">
        <v>1</v>
      </c>
      <c r="BX108" s="277">
        <v>40847</v>
      </c>
      <c r="BY108" s="217">
        <v>0</v>
      </c>
      <c r="BZ108" s="217">
        <v>0</v>
      </c>
      <c r="CA108" s="277">
        <v>40847</v>
      </c>
      <c r="CB108" s="204">
        <v>6.6298073663935142E-3</v>
      </c>
      <c r="CC108" s="207">
        <v>5</v>
      </c>
      <c r="CD108" s="207">
        <v>8</v>
      </c>
    </row>
    <row r="109" spans="1:82" x14ac:dyDescent="0.25">
      <c r="A109" s="118">
        <v>93</v>
      </c>
      <c r="B109" s="6">
        <v>40877</v>
      </c>
      <c r="C109" s="7">
        <v>0.1</v>
      </c>
      <c r="D109" s="7">
        <v>0.1</v>
      </c>
      <c r="E109" s="7">
        <v>0.1</v>
      </c>
      <c r="F109" s="7">
        <v>0.1</v>
      </c>
      <c r="G109" s="7">
        <v>0.1</v>
      </c>
      <c r="H109" s="7">
        <v>0.1</v>
      </c>
      <c r="I109" s="7">
        <v>0.1</v>
      </c>
      <c r="J109" s="7">
        <v>0.1</v>
      </c>
      <c r="K109" s="7">
        <v>0.1</v>
      </c>
      <c r="L109" s="7">
        <v>0.1</v>
      </c>
      <c r="M109" s="91">
        <v>93</v>
      </c>
      <c r="N109" s="132">
        <v>40877</v>
      </c>
      <c r="O109" s="131">
        <v>9.5982142857142863E-2</v>
      </c>
      <c r="P109" s="131">
        <v>1.5625E-2</v>
      </c>
      <c r="Q109" s="131">
        <v>3.125E-2</v>
      </c>
      <c r="R109" s="131">
        <v>0.11458333333333333</v>
      </c>
      <c r="S109" s="131">
        <v>0.18601190476190477</v>
      </c>
      <c r="T109" s="131">
        <v>0.23288690476190477</v>
      </c>
      <c r="U109" s="131">
        <v>1.5625E-2</v>
      </c>
      <c r="V109" s="131">
        <v>1.5625E-2</v>
      </c>
      <c r="W109" s="131">
        <v>0.14285714285714285</v>
      </c>
      <c r="X109" s="131">
        <v>0.14955357142857145</v>
      </c>
      <c r="Y109" s="131">
        <v>1</v>
      </c>
      <c r="Z109" s="83">
        <v>93</v>
      </c>
      <c r="AA109" s="10">
        <v>40877</v>
      </c>
      <c r="AB109" s="8">
        <v>-2.1557955272575202E-2</v>
      </c>
      <c r="AC109" s="8">
        <v>-1.959858429684791E-2</v>
      </c>
      <c r="AD109" s="8">
        <v>1.5478079170372361E-4</v>
      </c>
      <c r="AE109" s="8">
        <v>3.7317119955357914E-3</v>
      </c>
      <c r="AF109" s="8">
        <v>2.719673882594642E-2</v>
      </c>
      <c r="AG109" s="8">
        <v>5.9173058922183941E-3</v>
      </c>
      <c r="AH109" s="8">
        <v>-1.2597706278366871E-2</v>
      </c>
      <c r="AI109" s="8">
        <v>-1.7451268054763491E-2</v>
      </c>
      <c r="AJ109" s="8">
        <v>-1.9814853338880778E-2</v>
      </c>
      <c r="AK109" s="8">
        <v>1.8194410852883092E-3</v>
      </c>
      <c r="AL109" s="124">
        <v>93</v>
      </c>
      <c r="AM109" s="125">
        <v>40877</v>
      </c>
      <c r="AN109" s="122">
        <v>1.4658978772329812E-3</v>
      </c>
      <c r="AO109" s="122">
        <v>-8.6754524647991715E-4</v>
      </c>
      <c r="AP109" s="122">
        <v>-5.2200388650741622E-3</v>
      </c>
      <c r="AQ109" s="123">
        <v>190.94395629402561</v>
      </c>
      <c r="AR109" s="123">
        <v>149.90665890251438</v>
      </c>
      <c r="AS109" s="123">
        <v>157.29148747207577</v>
      </c>
      <c r="AT109" s="123">
        <v>1.2737523315638577</v>
      </c>
      <c r="AU109" s="123">
        <v>1.2139497143983982</v>
      </c>
      <c r="AV109" s="127"/>
      <c r="AW109" s="127"/>
      <c r="AX109" s="127"/>
      <c r="AY109" s="82">
        <v>0.86875000000000002</v>
      </c>
      <c r="AZ109" s="202">
        <v>40877</v>
      </c>
      <c r="BA109" s="151">
        <v>190.94395629402561</v>
      </c>
      <c r="BB109" s="151">
        <v>149.90665890251438</v>
      </c>
      <c r="BC109" s="152">
        <v>1.4658978772330578E-3</v>
      </c>
      <c r="BD109" s="152">
        <v>-8.6754524647991715E-4</v>
      </c>
      <c r="BE109" s="204">
        <v>0</v>
      </c>
      <c r="BF109" s="204">
        <v>-8.6754524647991715E-4</v>
      </c>
      <c r="BG109" s="204">
        <v>1.4658978772330578E-3</v>
      </c>
      <c r="BH109" s="204">
        <v>-8.6754524647991715E-4</v>
      </c>
      <c r="BI109" s="208">
        <v>40877</v>
      </c>
      <c r="BJ109" s="204">
        <v>1.4658978772330578E-3</v>
      </c>
      <c r="BK109" s="204">
        <v>-8.6754524647991715E-4</v>
      </c>
      <c r="BL109" s="204">
        <v>-1.5200000000000001E-4</v>
      </c>
      <c r="BM109" s="204">
        <v>-1.2667549196820893E-5</v>
      </c>
      <c r="BN109" s="204">
        <v>1.4785654264298786E-3</v>
      </c>
      <c r="BO109" s="204">
        <v>-8.5487769728309626E-4</v>
      </c>
      <c r="BP109" s="204">
        <v>-4.4840738633304721E-3</v>
      </c>
      <c r="BQ109" s="204">
        <v>-4.2448755857833744E-3</v>
      </c>
      <c r="BR109" s="204">
        <v>2.0106918411803466E-5</v>
      </c>
      <c r="BS109" s="204">
        <v>1.8018968738779745E-5</v>
      </c>
      <c r="BT109" s="204">
        <v>1</v>
      </c>
      <c r="BU109" s="204">
        <v>1</v>
      </c>
      <c r="BV109" s="204">
        <v>1.0014658978772331</v>
      </c>
      <c r="BW109" s="204">
        <v>0.99913245475352008</v>
      </c>
      <c r="BX109" s="277">
        <v>40877</v>
      </c>
      <c r="BY109" s="217">
        <v>0</v>
      </c>
      <c r="BZ109" s="217">
        <v>-8.6754524647991715E-2</v>
      </c>
      <c r="CA109" s="277">
        <v>40877</v>
      </c>
      <c r="CB109" s="204">
        <v>2.3334431237129749E-3</v>
      </c>
      <c r="CC109" s="207">
        <v>4</v>
      </c>
      <c r="CD109" s="207">
        <v>8</v>
      </c>
    </row>
    <row r="110" spans="1:82" x14ac:dyDescent="0.25">
      <c r="A110" s="118">
        <v>92</v>
      </c>
      <c r="B110" s="6">
        <v>40907</v>
      </c>
      <c r="C110" s="7">
        <v>0.1</v>
      </c>
      <c r="D110" s="7">
        <v>0.1</v>
      </c>
      <c r="E110" s="7">
        <v>0.1</v>
      </c>
      <c r="F110" s="7">
        <v>0.1</v>
      </c>
      <c r="G110" s="7">
        <v>0.1</v>
      </c>
      <c r="H110" s="7">
        <v>0.1</v>
      </c>
      <c r="I110" s="7">
        <v>0.1</v>
      </c>
      <c r="J110" s="7">
        <v>0.1</v>
      </c>
      <c r="K110" s="7">
        <v>0.1</v>
      </c>
      <c r="L110" s="7">
        <v>0.1</v>
      </c>
      <c r="M110" s="91">
        <v>92</v>
      </c>
      <c r="N110" s="132">
        <v>40907</v>
      </c>
      <c r="O110" s="131">
        <v>0.14955357142857145</v>
      </c>
      <c r="P110" s="131">
        <v>9.8958333333333329E-2</v>
      </c>
      <c r="Q110" s="131">
        <v>3.125E-2</v>
      </c>
      <c r="R110" s="131">
        <v>3.125E-2</v>
      </c>
      <c r="S110" s="131">
        <v>0.13244047619047619</v>
      </c>
      <c r="T110" s="131">
        <v>0.17931547619047619</v>
      </c>
      <c r="U110" s="131">
        <v>1.5625E-2</v>
      </c>
      <c r="V110" s="131">
        <v>1.5625E-2</v>
      </c>
      <c r="W110" s="131">
        <v>0.19642857142857145</v>
      </c>
      <c r="X110" s="131">
        <v>0.14955357142857145</v>
      </c>
      <c r="Y110" s="131">
        <v>1</v>
      </c>
      <c r="Z110" s="83">
        <v>92</v>
      </c>
      <c r="AA110" s="10">
        <v>40907</v>
      </c>
      <c r="AB110" s="8">
        <v>2.6562247699015051E-2</v>
      </c>
      <c r="AC110" s="8">
        <v>2.1375656521639419E-2</v>
      </c>
      <c r="AD110" s="8">
        <v>3.8689209579390038E-5</v>
      </c>
      <c r="AE110" s="8">
        <v>5.7099507183766551E-3</v>
      </c>
      <c r="AF110" s="8">
        <v>3.1040039670792607E-2</v>
      </c>
      <c r="AG110" s="8">
        <v>1.9016913139747738E-2</v>
      </c>
      <c r="AH110" s="8">
        <v>1.4366254289128522E-2</v>
      </c>
      <c r="AI110" s="8">
        <v>6.7433421328839671E-3</v>
      </c>
      <c r="AJ110" s="8">
        <v>1.0611768451207482E-4</v>
      </c>
      <c r="AK110" s="8">
        <v>7.0121533016926918E-3</v>
      </c>
      <c r="AL110" s="124">
        <v>92</v>
      </c>
      <c r="AM110" s="125">
        <v>40907</v>
      </c>
      <c r="AN110" s="122">
        <v>1.5135266935958121E-2</v>
      </c>
      <c r="AO110" s="122">
        <v>1.0990831452971861E-2</v>
      </c>
      <c r="AP110" s="122">
        <v>1.3197136436736812E-2</v>
      </c>
      <c r="AQ110" s="123">
        <v>193.8339440423436</v>
      </c>
      <c r="AR110" s="123">
        <v>151.55425772419005</v>
      </c>
      <c r="AS110" s="123">
        <v>159.36728469258205</v>
      </c>
      <c r="AT110" s="123">
        <v>1.2789739262561488</v>
      </c>
      <c r="AU110" s="123">
        <v>1.2162718616700248</v>
      </c>
      <c r="AV110" s="127">
        <v>10.31483491975238</v>
      </c>
      <c r="AW110" s="127">
        <v>7.841691548351748</v>
      </c>
      <c r="AX110" s="127">
        <v>2.4731433714006323</v>
      </c>
      <c r="AY110" s="82">
        <v>0.86875000000000002</v>
      </c>
      <c r="AZ110" s="202">
        <v>40907</v>
      </c>
      <c r="BA110" s="151">
        <v>193.8339440423436</v>
      </c>
      <c r="BB110" s="151">
        <v>151.55425772419005</v>
      </c>
      <c r="BC110" s="152">
        <v>1.5135266935958125E-2</v>
      </c>
      <c r="BD110" s="152">
        <v>1.0990831452971861E-2</v>
      </c>
      <c r="BE110" s="204">
        <v>0</v>
      </c>
      <c r="BF110" s="204">
        <v>0</v>
      </c>
      <c r="BG110" s="204">
        <v>1.5126766935958125E-2</v>
      </c>
      <c r="BH110" s="204">
        <v>1.0982331452971861E-2</v>
      </c>
      <c r="BI110" s="208">
        <v>40907</v>
      </c>
      <c r="BJ110" s="204">
        <v>1.5135266935958125E-2</v>
      </c>
      <c r="BK110" s="204">
        <v>1.0990831452971861E-2</v>
      </c>
      <c r="BL110" s="204">
        <v>0</v>
      </c>
      <c r="BM110" s="204">
        <v>0</v>
      </c>
      <c r="BN110" s="204">
        <v>1.5135266935958125E-2</v>
      </c>
      <c r="BO110" s="204">
        <v>1.0990831452971861E-2</v>
      </c>
      <c r="BP110" s="204">
        <v>0</v>
      </c>
      <c r="BQ110" s="204">
        <v>0</v>
      </c>
      <c r="BR110" s="204">
        <v>0</v>
      </c>
      <c r="BS110" s="204">
        <v>0</v>
      </c>
      <c r="BT110" s="204">
        <v>1.0151352669359581</v>
      </c>
      <c r="BU110" s="204">
        <v>1.0109908314529719</v>
      </c>
      <c r="BV110" s="204">
        <v>1</v>
      </c>
      <c r="BW110" s="204">
        <v>1</v>
      </c>
      <c r="BX110" s="277">
        <v>40907</v>
      </c>
      <c r="BY110" s="217">
        <v>0</v>
      </c>
      <c r="BZ110" s="217">
        <v>0</v>
      </c>
      <c r="CA110" s="277">
        <v>40907</v>
      </c>
      <c r="CB110" s="204">
        <v>4.144435482986264E-3</v>
      </c>
      <c r="CC110" s="207">
        <v>4</v>
      </c>
      <c r="CD110" s="207">
        <v>8</v>
      </c>
    </row>
    <row r="111" spans="1:82" x14ac:dyDescent="0.25">
      <c r="A111" s="118">
        <v>91</v>
      </c>
      <c r="B111" s="6">
        <v>40939</v>
      </c>
      <c r="C111" s="7">
        <v>0.1</v>
      </c>
      <c r="D111" s="7">
        <v>0.1</v>
      </c>
      <c r="E111" s="7">
        <v>0.1</v>
      </c>
      <c r="F111" s="7">
        <v>0.1</v>
      </c>
      <c r="G111" s="7">
        <v>0.1</v>
      </c>
      <c r="H111" s="7">
        <v>0.1</v>
      </c>
      <c r="I111" s="7">
        <v>0.1</v>
      </c>
      <c r="J111" s="7">
        <v>0.1</v>
      </c>
      <c r="K111" s="7">
        <v>0.1</v>
      </c>
      <c r="L111" s="7">
        <v>0.1</v>
      </c>
      <c r="M111" s="91">
        <v>91</v>
      </c>
      <c r="N111" s="132">
        <v>40939</v>
      </c>
      <c r="O111" s="131">
        <v>0.14955357142857145</v>
      </c>
      <c r="P111" s="131">
        <v>9.8958333333333329E-2</v>
      </c>
      <c r="Q111" s="131">
        <v>3.125E-2</v>
      </c>
      <c r="R111" s="131">
        <v>3.125E-2</v>
      </c>
      <c r="S111" s="131">
        <v>0.13244047619047619</v>
      </c>
      <c r="T111" s="131">
        <v>0.17931547619047619</v>
      </c>
      <c r="U111" s="131">
        <v>1.5625E-2</v>
      </c>
      <c r="V111" s="131">
        <v>1.5625E-2</v>
      </c>
      <c r="W111" s="131">
        <v>0.19642857142857145</v>
      </c>
      <c r="X111" s="131">
        <v>0.14955357142857145</v>
      </c>
      <c r="Y111" s="131">
        <v>1</v>
      </c>
      <c r="Z111" s="83">
        <v>91</v>
      </c>
      <c r="AA111" s="10">
        <v>40939</v>
      </c>
      <c r="AB111" s="8">
        <v>3.0357845064883815E-2</v>
      </c>
      <c r="AC111" s="8">
        <v>2.214088428805594E-2</v>
      </c>
      <c r="AD111" s="8">
        <v>7.7375425564740752E-5</v>
      </c>
      <c r="AE111" s="8">
        <v>5.1074758013900379E-3</v>
      </c>
      <c r="AF111" s="8">
        <v>-4.7494995242847171E-4</v>
      </c>
      <c r="AG111" s="8">
        <v>2.3124092158863352E-2</v>
      </c>
      <c r="AH111" s="8">
        <v>2.3425870037107277E-2</v>
      </c>
      <c r="AI111" s="8">
        <v>1.6737375833606016E-2</v>
      </c>
      <c r="AJ111" s="8">
        <v>5.8942118945302102E-2</v>
      </c>
      <c r="AK111" s="8">
        <v>4.0755613431917581E-3</v>
      </c>
      <c r="AL111" s="124">
        <v>91</v>
      </c>
      <c r="AM111" s="125">
        <v>40939</v>
      </c>
      <c r="AN111" s="122">
        <v>2.3791762450494993E-2</v>
      </c>
      <c r="AO111" s="122">
        <v>8.7807027952468975E-3</v>
      </c>
      <c r="AP111" s="122">
        <v>1.8351364894553659E-2</v>
      </c>
      <c r="AQ111" s="123">
        <v>198.44559519384157</v>
      </c>
      <c r="AR111" s="123">
        <v>152.88501061862041</v>
      </c>
      <c r="AS111" s="123">
        <v>162.29189188622985</v>
      </c>
      <c r="AT111" s="123">
        <v>1.298005568962378</v>
      </c>
      <c r="AU111" s="123">
        <v>1.2227696213742845</v>
      </c>
      <c r="AV111" s="123"/>
      <c r="AW111" s="123"/>
      <c r="AX111" s="123"/>
      <c r="AY111" s="82">
        <v>0.86875000000000002</v>
      </c>
      <c r="AZ111" s="202">
        <v>40939</v>
      </c>
      <c r="BA111" s="151">
        <v>198.44559519384157</v>
      </c>
      <c r="BB111" s="151">
        <v>152.88501061862041</v>
      </c>
      <c r="BC111" s="152">
        <v>2.3791762450494858E-2</v>
      </c>
      <c r="BD111" s="152">
        <v>8.7807027952468975E-3</v>
      </c>
      <c r="BE111" s="204">
        <v>0</v>
      </c>
      <c r="BF111" s="204">
        <v>0</v>
      </c>
      <c r="BG111" s="204">
        <v>2.3749429117161526E-2</v>
      </c>
      <c r="BH111" s="204">
        <v>8.738369461913564E-3</v>
      </c>
      <c r="BI111" s="208">
        <v>40939</v>
      </c>
      <c r="BJ111" s="204">
        <v>2.3791762450494858E-2</v>
      </c>
      <c r="BK111" s="204">
        <v>8.7807027952468975E-3</v>
      </c>
      <c r="BL111" s="204">
        <v>1.0200000000000001E-4</v>
      </c>
      <c r="BM111" s="204">
        <v>8.4996026508132871E-6</v>
      </c>
      <c r="BN111" s="204">
        <v>2.3783262847844044E-2</v>
      </c>
      <c r="BO111" s="204">
        <v>8.7722031925960842E-3</v>
      </c>
      <c r="BP111" s="204">
        <v>0</v>
      </c>
      <c r="BQ111" s="204">
        <v>0</v>
      </c>
      <c r="BR111" s="204">
        <v>0</v>
      </c>
      <c r="BS111" s="204">
        <v>0</v>
      </c>
      <c r="BT111" s="204">
        <v>1.0237917624504949</v>
      </c>
      <c r="BU111" s="204">
        <v>1.0087807027952469</v>
      </c>
      <c r="BV111" s="204">
        <v>1</v>
      </c>
      <c r="BW111" s="204">
        <v>1</v>
      </c>
      <c r="BX111" s="277">
        <v>40939</v>
      </c>
      <c r="BY111" s="217">
        <v>0</v>
      </c>
      <c r="BZ111" s="217">
        <v>0</v>
      </c>
      <c r="CA111" s="277">
        <v>40939</v>
      </c>
      <c r="CB111" s="204">
        <v>1.501105965524796E-2</v>
      </c>
      <c r="CC111" s="207">
        <v>6</v>
      </c>
      <c r="CD111" s="207">
        <v>8</v>
      </c>
    </row>
    <row r="112" spans="1:82" x14ac:dyDescent="0.25">
      <c r="A112" s="118">
        <v>90</v>
      </c>
      <c r="B112" s="6">
        <v>40968</v>
      </c>
      <c r="C112" s="7">
        <v>0.1</v>
      </c>
      <c r="D112" s="7">
        <v>0.1</v>
      </c>
      <c r="E112" s="7">
        <v>0.1</v>
      </c>
      <c r="F112" s="7">
        <v>0.1</v>
      </c>
      <c r="G112" s="7">
        <v>0.1</v>
      </c>
      <c r="H112" s="7">
        <v>0.1</v>
      </c>
      <c r="I112" s="7">
        <v>0.1</v>
      </c>
      <c r="J112" s="7">
        <v>0.1</v>
      </c>
      <c r="K112" s="7">
        <v>0.1</v>
      </c>
      <c r="L112" s="7">
        <v>0.1</v>
      </c>
      <c r="M112" s="91">
        <v>90</v>
      </c>
      <c r="N112" s="132">
        <v>40968</v>
      </c>
      <c r="O112" s="131">
        <v>0.14955357142857145</v>
      </c>
      <c r="P112" s="131">
        <v>9.8958333333333329E-2</v>
      </c>
      <c r="Q112" s="131">
        <v>3.125E-2</v>
      </c>
      <c r="R112" s="131">
        <v>3.125E-2</v>
      </c>
      <c r="S112" s="131">
        <v>0.13244047619047619</v>
      </c>
      <c r="T112" s="131">
        <v>0.17931547619047619</v>
      </c>
      <c r="U112" s="131">
        <v>1.5625E-2</v>
      </c>
      <c r="V112" s="131">
        <v>1.5625E-2</v>
      </c>
      <c r="W112" s="131">
        <v>0.19642857142857145</v>
      </c>
      <c r="X112" s="131">
        <v>0.14955357142857145</v>
      </c>
      <c r="Y112" s="131">
        <v>1</v>
      </c>
      <c r="Z112" s="83">
        <v>90</v>
      </c>
      <c r="AA112" s="10">
        <v>40968</v>
      </c>
      <c r="AB112" s="8">
        <v>2.3753911915121106E-2</v>
      </c>
      <c r="AC112" s="8">
        <v>8.4184626200050072E-3</v>
      </c>
      <c r="AD112" s="8">
        <v>-7.7369439071550694E-5</v>
      </c>
      <c r="AE112" s="8">
        <v>-4.6633133586166942E-3</v>
      </c>
      <c r="AF112" s="8">
        <v>-2.0702717962228112E-2</v>
      </c>
      <c r="AG112" s="8">
        <v>9.9180960906974924E-4</v>
      </c>
      <c r="AH112" s="8">
        <v>2.7309155151975739E-2</v>
      </c>
      <c r="AI112" s="8">
        <v>-6.8014883567724116E-4</v>
      </c>
      <c r="AJ112" s="8">
        <v>2.9458917835671228E-2</v>
      </c>
      <c r="AK112" s="8">
        <v>9.225042191001176E-4</v>
      </c>
      <c r="AL112" s="124">
        <v>90</v>
      </c>
      <c r="AM112" s="125">
        <v>40968</v>
      </c>
      <c r="AN112" s="122">
        <v>8.013997212578056E-3</v>
      </c>
      <c r="AO112" s="122">
        <v>-2.2964942055525572E-4</v>
      </c>
      <c r="AP112" s="122">
        <v>6.4731211755349348E-3</v>
      </c>
      <c r="AQ112" s="123">
        <v>200.03593764057342</v>
      </c>
      <c r="AR112" s="123">
        <v>152.84990066452025</v>
      </c>
      <c r="AS112" s="123">
        <v>163.34242696821622</v>
      </c>
      <c r="AT112" s="123">
        <v>1.3087083260827141</v>
      </c>
      <c r="AU112" s="123">
        <v>1.2246416399794107</v>
      </c>
      <c r="AV112" s="123"/>
      <c r="AW112" s="123"/>
      <c r="AX112" s="123"/>
      <c r="AY112" s="82">
        <v>0.86875000000000002</v>
      </c>
      <c r="AZ112" s="202">
        <v>40968</v>
      </c>
      <c r="BA112" s="151">
        <v>200.03593764057342</v>
      </c>
      <c r="BB112" s="151">
        <v>152.84990066452025</v>
      </c>
      <c r="BC112" s="152">
        <v>8.0139972125781167E-3</v>
      </c>
      <c r="BD112" s="152">
        <v>-2.2964942055536675E-4</v>
      </c>
      <c r="BE112" s="204">
        <v>0</v>
      </c>
      <c r="BF112" s="204">
        <v>-2.2964942055536675E-4</v>
      </c>
      <c r="BG112" s="204">
        <v>7.9504138792447828E-3</v>
      </c>
      <c r="BH112" s="204">
        <v>-2.932327538887001E-4</v>
      </c>
      <c r="BI112" s="208">
        <v>40968</v>
      </c>
      <c r="BJ112" s="204">
        <v>8.0139972125781167E-3</v>
      </c>
      <c r="BK112" s="204">
        <v>-2.2964942055536675E-4</v>
      </c>
      <c r="BL112" s="204">
        <v>5.0799999999999999E-4</v>
      </c>
      <c r="BM112" s="204">
        <v>4.2323479920058915E-5</v>
      </c>
      <c r="BN112" s="204">
        <v>7.9716737326580578E-3</v>
      </c>
      <c r="BO112" s="204">
        <v>-2.7197290047542566E-4</v>
      </c>
      <c r="BP112" s="204">
        <v>0</v>
      </c>
      <c r="BQ112" s="204">
        <v>-3.606979759858824E-3</v>
      </c>
      <c r="BR112" s="204">
        <v>0</v>
      </c>
      <c r="BS112" s="204">
        <v>1.3010302988031219E-5</v>
      </c>
      <c r="BT112" s="204">
        <v>1</v>
      </c>
      <c r="BU112" s="204">
        <v>1</v>
      </c>
      <c r="BV112" s="204">
        <v>1.0080139972125781</v>
      </c>
      <c r="BW112" s="204">
        <v>0.99977035057944463</v>
      </c>
      <c r="BX112" s="277">
        <v>40968</v>
      </c>
      <c r="BY112" s="217">
        <v>0</v>
      </c>
      <c r="BZ112" s="217">
        <v>-2.2964942055536675E-2</v>
      </c>
      <c r="CA112" s="277">
        <v>40968</v>
      </c>
      <c r="CB112" s="204">
        <v>8.2436466331334834E-3</v>
      </c>
      <c r="CC112" s="207">
        <v>5</v>
      </c>
      <c r="CD112" s="207">
        <v>8</v>
      </c>
    </row>
    <row r="113" spans="1:82" x14ac:dyDescent="0.25">
      <c r="A113" s="118">
        <v>89</v>
      </c>
      <c r="B113" s="6">
        <v>40998</v>
      </c>
      <c r="C113" s="7">
        <v>0.1</v>
      </c>
      <c r="D113" s="7">
        <v>0.1</v>
      </c>
      <c r="E113" s="7">
        <v>0.1</v>
      </c>
      <c r="F113" s="7">
        <v>0.1</v>
      </c>
      <c r="G113" s="7">
        <v>0.1</v>
      </c>
      <c r="H113" s="7">
        <v>0.1</v>
      </c>
      <c r="I113" s="7">
        <v>0.1</v>
      </c>
      <c r="J113" s="7">
        <v>0.1</v>
      </c>
      <c r="K113" s="7">
        <v>0.1</v>
      </c>
      <c r="L113" s="7">
        <v>0.1</v>
      </c>
      <c r="M113" s="91">
        <v>89</v>
      </c>
      <c r="N113" s="132">
        <v>40998</v>
      </c>
      <c r="O113" s="131">
        <v>0.21145833333333333</v>
      </c>
      <c r="P113" s="131">
        <v>1.5625E-2</v>
      </c>
      <c r="Q113" s="131">
        <v>3.125E-2</v>
      </c>
      <c r="R113" s="131">
        <v>3.125E-2</v>
      </c>
      <c r="S113" s="131">
        <v>8.1250000000000003E-2</v>
      </c>
      <c r="T113" s="131">
        <v>0.21145833333333333</v>
      </c>
      <c r="U113" s="131">
        <v>9.8958333333333329E-2</v>
      </c>
      <c r="V113" s="131">
        <v>1.5625E-2</v>
      </c>
      <c r="W113" s="131">
        <v>0.17499999999999999</v>
      </c>
      <c r="X113" s="131">
        <v>0.12812499999999999</v>
      </c>
      <c r="Y113" s="131">
        <v>1</v>
      </c>
      <c r="Z113" s="83">
        <v>89</v>
      </c>
      <c r="AA113" s="10">
        <v>40998</v>
      </c>
      <c r="AB113" s="8">
        <v>-1.3942529935432324E-3</v>
      </c>
      <c r="AC113" s="8">
        <v>-9.6596677283442567E-3</v>
      </c>
      <c r="AD113" s="8">
        <v>7.7375425564740752E-5</v>
      </c>
      <c r="AE113" s="8">
        <v>-5.2031771612756073E-3</v>
      </c>
      <c r="AF113" s="8">
        <v>-3.7599516631783958E-2</v>
      </c>
      <c r="AG113" s="8">
        <v>-6.4987715446038763E-3</v>
      </c>
      <c r="AH113" s="8">
        <v>3.5018038076548574E-3</v>
      </c>
      <c r="AI113" s="8">
        <v>-7.2007357393220062E-3</v>
      </c>
      <c r="AJ113" s="8">
        <v>1.2020634611640935E-2</v>
      </c>
      <c r="AK113" s="8">
        <v>6.5057928663980746E-4</v>
      </c>
      <c r="AL113" s="124">
        <v>89</v>
      </c>
      <c r="AM113" s="125">
        <v>40998</v>
      </c>
      <c r="AN113" s="122">
        <v>-5.0689329104584161E-3</v>
      </c>
      <c r="AO113" s="122">
        <v>-5.4792371646907867E-3</v>
      </c>
      <c r="AP113" s="122">
        <v>-5.1305728667372591E-3</v>
      </c>
      <c r="AQ113" s="123">
        <v>199.0219688929927</v>
      </c>
      <c r="AR113" s="123">
        <v>152.01239980817991</v>
      </c>
      <c r="AS113" s="123">
        <v>162.50438674442609</v>
      </c>
      <c r="AT113" s="123">
        <v>1.3092482530644396</v>
      </c>
      <c r="AU113" s="123">
        <v>1.2247175161246482</v>
      </c>
      <c r="AV113" s="123"/>
      <c r="AW113" s="123"/>
      <c r="AX113" s="123"/>
      <c r="AY113" s="82">
        <v>0.86875000000000002</v>
      </c>
      <c r="AZ113" s="202">
        <v>40998</v>
      </c>
      <c r="BA113" s="151">
        <v>199.0219688929927</v>
      </c>
      <c r="BB113" s="151">
        <v>152.01239980817991</v>
      </c>
      <c r="BC113" s="152">
        <v>-5.0689329104585124E-3</v>
      </c>
      <c r="BD113" s="152">
        <v>-5.4792371646907867E-3</v>
      </c>
      <c r="BE113" s="204">
        <v>-5.0689329104585124E-3</v>
      </c>
      <c r="BF113" s="204">
        <v>-5.7076282816062029E-3</v>
      </c>
      <c r="BG113" s="204">
        <v>-5.1240162437918456E-3</v>
      </c>
      <c r="BH113" s="204">
        <v>-5.5343204980241199E-3</v>
      </c>
      <c r="BI113" s="208">
        <v>40998</v>
      </c>
      <c r="BJ113" s="204">
        <v>-5.0689329104585124E-3</v>
      </c>
      <c r="BK113" s="204">
        <v>-5.4792371646907867E-3</v>
      </c>
      <c r="BL113" s="204">
        <v>7.6300000000000011E-4</v>
      </c>
      <c r="BM113" s="204">
        <v>6.3561108545107103E-5</v>
      </c>
      <c r="BN113" s="204">
        <v>-5.1324940190036195E-3</v>
      </c>
      <c r="BO113" s="204">
        <v>-5.5427982732358938E-3</v>
      </c>
      <c r="BP113" s="204">
        <v>-1.1018904651022041E-2</v>
      </c>
      <c r="BQ113" s="204">
        <v>-8.8565675039942449E-3</v>
      </c>
      <c r="BR113" s="204">
        <v>1.2141625970831517E-4</v>
      </c>
      <c r="BS113" s="204">
        <v>7.8438787952806854E-5</v>
      </c>
      <c r="BT113" s="204">
        <v>1</v>
      </c>
      <c r="BU113" s="204">
        <v>1</v>
      </c>
      <c r="BV113" s="204">
        <v>0.99493106708954149</v>
      </c>
      <c r="BW113" s="204">
        <v>0.99452076283530921</v>
      </c>
      <c r="BX113" s="277">
        <v>40998</v>
      </c>
      <c r="BY113" s="217">
        <v>-0.50689329104585124</v>
      </c>
      <c r="BZ113" s="217">
        <v>-0.57076282816062029</v>
      </c>
      <c r="CA113" s="277">
        <v>40998</v>
      </c>
      <c r="CB113" s="204">
        <v>4.1030425423227435E-4</v>
      </c>
      <c r="CC113" s="207">
        <v>4</v>
      </c>
      <c r="CD113" s="207">
        <v>8</v>
      </c>
    </row>
    <row r="114" spans="1:82" x14ac:dyDescent="0.25">
      <c r="A114" s="118">
        <v>88</v>
      </c>
      <c r="B114" s="6">
        <v>41029</v>
      </c>
      <c r="C114" s="7">
        <v>0.1</v>
      </c>
      <c r="D114" s="7">
        <v>0.1</v>
      </c>
      <c r="E114" s="7">
        <v>0.1</v>
      </c>
      <c r="F114" s="7">
        <v>0.1</v>
      </c>
      <c r="G114" s="7">
        <v>0.1</v>
      </c>
      <c r="H114" s="7">
        <v>0.1</v>
      </c>
      <c r="I114" s="7">
        <v>0.1</v>
      </c>
      <c r="J114" s="7">
        <v>0.1</v>
      </c>
      <c r="K114" s="7">
        <v>0.1</v>
      </c>
      <c r="L114" s="7">
        <v>0.1</v>
      </c>
      <c r="M114" s="91">
        <v>88</v>
      </c>
      <c r="N114" s="132">
        <v>41029</v>
      </c>
      <c r="O114" s="131">
        <v>0.21145833333333333</v>
      </c>
      <c r="P114" s="131">
        <v>1.5625E-2</v>
      </c>
      <c r="Q114" s="131">
        <v>3.125E-2</v>
      </c>
      <c r="R114" s="131">
        <v>3.125E-2</v>
      </c>
      <c r="S114" s="131">
        <v>8.1250000000000003E-2</v>
      </c>
      <c r="T114" s="131">
        <v>0.21145833333333333</v>
      </c>
      <c r="U114" s="131">
        <v>9.8958333333333329E-2</v>
      </c>
      <c r="V114" s="131">
        <v>1.5625E-2</v>
      </c>
      <c r="W114" s="131">
        <v>0.17499999999999999</v>
      </c>
      <c r="X114" s="131">
        <v>0.12812499999999999</v>
      </c>
      <c r="Y114" s="131">
        <v>1</v>
      </c>
      <c r="Z114" s="83">
        <v>88</v>
      </c>
      <c r="AA114" s="10">
        <v>41029</v>
      </c>
      <c r="AB114" s="8">
        <v>1.0467764213984321E-2</v>
      </c>
      <c r="AC114" s="8">
        <v>1.3959893353982178E-2</v>
      </c>
      <c r="AD114" s="8">
        <v>1.5473887814332343E-4</v>
      </c>
      <c r="AE114" s="8">
        <v>9.7606980027309387E-3</v>
      </c>
      <c r="AF114" s="8">
        <v>4.3318793058422012E-2</v>
      </c>
      <c r="AG114" s="8">
        <v>1.1540235611318339E-2</v>
      </c>
      <c r="AH114" s="8">
        <v>1.3638679330097547E-2</v>
      </c>
      <c r="AI114" s="8">
        <v>1.18003507858504E-2</v>
      </c>
      <c r="AJ114" s="8">
        <v>-1.1156528011541211E-2</v>
      </c>
      <c r="AK114" s="8">
        <v>6.4853091764145443E-3</v>
      </c>
      <c r="AL114" s="124">
        <v>88</v>
      </c>
      <c r="AM114" s="125">
        <v>41029</v>
      </c>
      <c r="AN114" s="122">
        <v>9.1139869278504242E-3</v>
      </c>
      <c r="AO114" s="122">
        <v>1.1086449519474462E-2</v>
      </c>
      <c r="AP114" s="122">
        <v>1.0996993439940241E-2</v>
      </c>
      <c r="AQ114" s="123">
        <v>200.8358525158385</v>
      </c>
      <c r="AR114" s="123">
        <v>153.69767760498746</v>
      </c>
      <c r="AS114" s="123">
        <v>164.29144641941605</v>
      </c>
      <c r="AT114" s="123">
        <v>1.3066941260621976</v>
      </c>
      <c r="AU114" s="123">
        <v>1.222436449936225</v>
      </c>
      <c r="AV114" s="123"/>
      <c r="AW114" s="123"/>
      <c r="AX114" s="123"/>
      <c r="AY114" s="82">
        <v>0.86875000000000002</v>
      </c>
      <c r="AZ114" s="202">
        <v>41029</v>
      </c>
      <c r="BA114" s="151">
        <v>200.8358525158385</v>
      </c>
      <c r="BB114" s="151">
        <v>153.69767760498746</v>
      </c>
      <c r="BC114" s="152">
        <v>9.1139869278504815E-3</v>
      </c>
      <c r="BD114" s="152">
        <v>1.1086449519474462E-2</v>
      </c>
      <c r="BE114" s="204">
        <v>0</v>
      </c>
      <c r="BF114" s="204">
        <v>0</v>
      </c>
      <c r="BG114" s="204">
        <v>9.0377369278504815E-3</v>
      </c>
      <c r="BH114" s="204">
        <v>1.1010199519474462E-2</v>
      </c>
      <c r="BI114" s="208">
        <v>41029</v>
      </c>
      <c r="BJ114" s="204">
        <v>9.1139869278504815E-3</v>
      </c>
      <c r="BK114" s="204">
        <v>1.1086449519474462E-2</v>
      </c>
      <c r="BL114" s="204">
        <v>6.6100000000000002E-4</v>
      </c>
      <c r="BM114" s="204">
        <v>5.5066652422386397E-5</v>
      </c>
      <c r="BN114" s="204">
        <v>9.0589202754280951E-3</v>
      </c>
      <c r="BO114" s="204">
        <v>1.1031382867052075E-2</v>
      </c>
      <c r="BP114" s="204">
        <v>0</v>
      </c>
      <c r="BQ114" s="204">
        <v>0</v>
      </c>
      <c r="BR114" s="204">
        <v>0</v>
      </c>
      <c r="BS114" s="204">
        <v>0</v>
      </c>
      <c r="BT114" s="204">
        <v>1.0091139869278505</v>
      </c>
      <c r="BU114" s="204">
        <v>1.0110864495194745</v>
      </c>
      <c r="BV114" s="204">
        <v>1</v>
      </c>
      <c r="BW114" s="204">
        <v>1</v>
      </c>
      <c r="BX114" s="277">
        <v>41029</v>
      </c>
      <c r="BY114" s="217">
        <v>0</v>
      </c>
      <c r="BZ114" s="217">
        <v>0</v>
      </c>
      <c r="CA114" s="277">
        <v>41029</v>
      </c>
      <c r="CB114" s="204">
        <v>-1.9724625916239802E-3</v>
      </c>
      <c r="CC114" s="207">
        <v>3</v>
      </c>
      <c r="CD114" s="207">
        <v>7</v>
      </c>
    </row>
    <row r="115" spans="1:82" x14ac:dyDescent="0.25">
      <c r="A115" s="118">
        <v>87</v>
      </c>
      <c r="B115" s="6">
        <v>41060</v>
      </c>
      <c r="C115" s="7">
        <v>0.1</v>
      </c>
      <c r="D115" s="7">
        <v>0.1</v>
      </c>
      <c r="E115" s="7">
        <v>0.1</v>
      </c>
      <c r="F115" s="7">
        <v>0.1</v>
      </c>
      <c r="G115" s="7">
        <v>0.1</v>
      </c>
      <c r="H115" s="7">
        <v>0.1</v>
      </c>
      <c r="I115" s="7">
        <v>0.1</v>
      </c>
      <c r="J115" s="7">
        <v>0.1</v>
      </c>
      <c r="K115" s="7">
        <v>0.1</v>
      </c>
      <c r="L115" s="7">
        <v>0.1</v>
      </c>
      <c r="M115" s="91">
        <v>87</v>
      </c>
      <c r="N115" s="132">
        <v>41060</v>
      </c>
      <c r="O115" s="131">
        <v>0.21145833333333333</v>
      </c>
      <c r="P115" s="131">
        <v>1.5625E-2</v>
      </c>
      <c r="Q115" s="131">
        <v>3.125E-2</v>
      </c>
      <c r="R115" s="131">
        <v>3.125E-2</v>
      </c>
      <c r="S115" s="131">
        <v>8.1250000000000003E-2</v>
      </c>
      <c r="T115" s="131">
        <v>0.21145833333333333</v>
      </c>
      <c r="U115" s="131">
        <v>9.8958333333333329E-2</v>
      </c>
      <c r="V115" s="131">
        <v>1.5625E-2</v>
      </c>
      <c r="W115" s="131">
        <v>0.17499999999999999</v>
      </c>
      <c r="X115" s="131">
        <v>0.12812499999999999</v>
      </c>
      <c r="Y115" s="131">
        <v>1</v>
      </c>
      <c r="Z115" s="83">
        <v>87</v>
      </c>
      <c r="AA115" s="10">
        <v>41060</v>
      </c>
      <c r="AB115" s="8">
        <v>-1.305629650428175E-2</v>
      </c>
      <c r="AC115" s="8">
        <v>7.5455488204383414E-3</v>
      </c>
      <c r="AD115" s="8">
        <v>1.9339367215898129E-4</v>
      </c>
      <c r="AE115" s="8">
        <v>7.5119038751338962E-3</v>
      </c>
      <c r="AF115" s="8">
        <v>7.4371216228765302E-2</v>
      </c>
      <c r="AG115" s="8">
        <v>8.2969319737993263E-3</v>
      </c>
      <c r="AH115" s="8">
        <v>-2.6756187726562852E-2</v>
      </c>
      <c r="AI115" s="8">
        <v>-1.0265945522908937E-2</v>
      </c>
      <c r="AJ115" s="8">
        <v>-4.2454894713806257E-2</v>
      </c>
      <c r="AK115" s="8">
        <v>3.1652383618276936E-3</v>
      </c>
      <c r="AL115" s="124">
        <v>87</v>
      </c>
      <c r="AM115" s="125">
        <v>41060</v>
      </c>
      <c r="AN115" s="122">
        <v>-4.4372697764589854E-3</v>
      </c>
      <c r="AO115" s="122">
        <v>9.048261106963329E-3</v>
      </c>
      <c r="AP115" s="122">
        <v>8.5509084645637361E-4</v>
      </c>
      <c r="AQ115" s="123">
        <v>199.94468965744059</v>
      </c>
      <c r="AR115" s="123">
        <v>155.08837432349125</v>
      </c>
      <c r="AS115" s="123">
        <v>164.43193053140035</v>
      </c>
      <c r="AT115" s="123">
        <v>1.2892306759266543</v>
      </c>
      <c r="AU115" s="123">
        <v>1.2159724027521444</v>
      </c>
      <c r="AV115" s="123"/>
      <c r="AW115" s="123"/>
      <c r="AX115" s="123"/>
      <c r="AY115" s="82">
        <v>0.86875000000000002</v>
      </c>
      <c r="AZ115" s="202">
        <v>41060</v>
      </c>
      <c r="BA115" s="151">
        <v>199.94468965744059</v>
      </c>
      <c r="BB115" s="151">
        <v>155.08837432349125</v>
      </c>
      <c r="BC115" s="152">
        <v>-4.4372697764589741E-3</v>
      </c>
      <c r="BD115" s="152">
        <v>9.048261106963329E-3</v>
      </c>
      <c r="BE115" s="204">
        <v>-4.4372697764589741E-3</v>
      </c>
      <c r="BF115" s="204">
        <v>0</v>
      </c>
      <c r="BG115" s="204">
        <v>-4.4921864431256408E-3</v>
      </c>
      <c r="BH115" s="204">
        <v>8.9933444402966623E-3</v>
      </c>
      <c r="BI115" s="208">
        <v>41060</v>
      </c>
      <c r="BJ115" s="204">
        <v>-4.4372697764589741E-3</v>
      </c>
      <c r="BK115" s="204">
        <v>9.048261106963329E-3</v>
      </c>
      <c r="BL115" s="204">
        <v>9.1500000000000001E-4</v>
      </c>
      <c r="BM115" s="204">
        <v>7.6218041337172693E-5</v>
      </c>
      <c r="BN115" s="204">
        <v>-4.5134878177961468E-3</v>
      </c>
      <c r="BO115" s="204">
        <v>8.9720430656261563E-3</v>
      </c>
      <c r="BP115" s="204">
        <v>-1.0387241517022503E-2</v>
      </c>
      <c r="BQ115" s="204">
        <v>0</v>
      </c>
      <c r="BR115" s="204">
        <v>1.0789478633295595E-4</v>
      </c>
      <c r="BS115" s="204">
        <v>0</v>
      </c>
      <c r="BT115" s="204">
        <v>0.99556273022354103</v>
      </c>
      <c r="BU115" s="204">
        <v>1.0090482611069633</v>
      </c>
      <c r="BV115" s="204">
        <v>1</v>
      </c>
      <c r="BW115" s="204">
        <v>1</v>
      </c>
      <c r="BX115" s="277">
        <v>41060</v>
      </c>
      <c r="BY115" s="217">
        <v>-0.44372697764589741</v>
      </c>
      <c r="BZ115" s="217">
        <v>0</v>
      </c>
      <c r="CA115" s="277">
        <v>41060</v>
      </c>
      <c r="CB115" s="204">
        <v>-1.3485530883422303E-2</v>
      </c>
      <c r="CC115" s="207">
        <v>1</v>
      </c>
      <c r="CD115" s="207">
        <v>7</v>
      </c>
    </row>
    <row r="116" spans="1:82" x14ac:dyDescent="0.25">
      <c r="A116" s="118">
        <v>86</v>
      </c>
      <c r="B116" s="6">
        <v>41089</v>
      </c>
      <c r="C116" s="7">
        <v>0.1</v>
      </c>
      <c r="D116" s="7">
        <v>0.1</v>
      </c>
      <c r="E116" s="7">
        <v>0.1</v>
      </c>
      <c r="F116" s="7">
        <v>0.1</v>
      </c>
      <c r="G116" s="7">
        <v>0.1</v>
      </c>
      <c r="H116" s="7">
        <v>0.1</v>
      </c>
      <c r="I116" s="7">
        <v>0.1</v>
      </c>
      <c r="J116" s="7">
        <v>0.1</v>
      </c>
      <c r="K116" s="7">
        <v>0.1</v>
      </c>
      <c r="L116" s="7">
        <v>0.1</v>
      </c>
      <c r="M116" s="91">
        <v>86</v>
      </c>
      <c r="N116" s="132">
        <v>41089</v>
      </c>
      <c r="O116" s="131">
        <v>0.18418560606060605</v>
      </c>
      <c r="P116" s="131">
        <v>9.8958333333333329E-2</v>
      </c>
      <c r="Q116" s="131">
        <v>3.125E-2</v>
      </c>
      <c r="R116" s="131">
        <v>3.125E-2</v>
      </c>
      <c r="S116" s="131">
        <v>0.12215909090909091</v>
      </c>
      <c r="T116" s="131">
        <v>0.16903409090909091</v>
      </c>
      <c r="U116" s="131">
        <v>9.8958333333333329E-2</v>
      </c>
      <c r="V116" s="131">
        <v>1.5625E-2</v>
      </c>
      <c r="W116" s="131">
        <v>0.14772727272727273</v>
      </c>
      <c r="X116" s="131">
        <v>0.10085227272727273</v>
      </c>
      <c r="Y116" s="131">
        <v>1</v>
      </c>
      <c r="Z116" s="83">
        <v>86</v>
      </c>
      <c r="AA116" s="10">
        <v>41089</v>
      </c>
      <c r="AB116" s="8">
        <v>2.1112525267650062E-2</v>
      </c>
      <c r="AC116" s="8">
        <v>3.5485732496147726E-3</v>
      </c>
      <c r="AD116" s="8">
        <v>3.8671255655930992E-5</v>
      </c>
      <c r="AE116" s="8">
        <v>-1.6890931219217808E-3</v>
      </c>
      <c r="AF116" s="8">
        <v>-1.3614565476063767E-2</v>
      </c>
      <c r="AG116" s="8">
        <v>-1.0768161953810251E-3</v>
      </c>
      <c r="AH116" s="8">
        <v>2.7543766527847513E-2</v>
      </c>
      <c r="AI116" s="8">
        <v>4.7798759421848747E-3</v>
      </c>
      <c r="AJ116" s="8">
        <v>2.1432199085830383E-2</v>
      </c>
      <c r="AK116" s="8">
        <v>1.15907188392117E-3</v>
      </c>
      <c r="AL116" s="124">
        <v>86</v>
      </c>
      <c r="AM116" s="125">
        <v>41089</v>
      </c>
      <c r="AN116" s="122">
        <v>9.8339166924103962E-3</v>
      </c>
      <c r="AO116" s="122">
        <v>3.9203560345879573E-4</v>
      </c>
      <c r="AP116" s="122">
        <v>6.3234208419338132E-3</v>
      </c>
      <c r="AQ116" s="123">
        <v>201.91092907862171</v>
      </c>
      <c r="AR116" s="123">
        <v>155.1491744879086</v>
      </c>
      <c r="AS116" s="123">
        <v>165.47170282800204</v>
      </c>
      <c r="AT116" s="123">
        <v>1.3013986683787186</v>
      </c>
      <c r="AU116" s="123">
        <v>1.2202142458671381</v>
      </c>
      <c r="AV116" s="123"/>
      <c r="AW116" s="123"/>
      <c r="AX116" s="123"/>
      <c r="AY116" s="82">
        <v>0.86875000000000002</v>
      </c>
      <c r="AZ116" s="202">
        <v>41089</v>
      </c>
      <c r="BA116" s="151">
        <v>201.91092907862171</v>
      </c>
      <c r="BB116" s="151">
        <v>155.1491744879086</v>
      </c>
      <c r="BC116" s="152">
        <v>9.8339166924104049E-3</v>
      </c>
      <c r="BD116" s="152">
        <v>3.9203560345879573E-4</v>
      </c>
      <c r="BE116" s="204">
        <v>0</v>
      </c>
      <c r="BF116" s="204">
        <v>0</v>
      </c>
      <c r="BG116" s="204">
        <v>9.7663333590770722E-3</v>
      </c>
      <c r="BH116" s="204">
        <v>3.2445227012546239E-4</v>
      </c>
      <c r="BI116" s="208">
        <v>41089</v>
      </c>
      <c r="BJ116" s="204">
        <v>9.8339166924104049E-3</v>
      </c>
      <c r="BK116" s="204">
        <v>3.9203560345879573E-4</v>
      </c>
      <c r="BL116" s="204">
        <v>6.5899999999999997E-4</v>
      </c>
      <c r="BM116" s="204">
        <v>5.4900086525311309E-5</v>
      </c>
      <c r="BN116" s="204">
        <v>9.7790166058850936E-3</v>
      </c>
      <c r="BO116" s="204">
        <v>3.3713551693348442E-4</v>
      </c>
      <c r="BP116" s="204">
        <v>0</v>
      </c>
      <c r="BQ116" s="204">
        <v>-2.9852947358446616E-3</v>
      </c>
      <c r="BR116" s="204">
        <v>0</v>
      </c>
      <c r="BS116" s="204">
        <v>8.9119846598618475E-6</v>
      </c>
      <c r="BT116" s="204">
        <v>1.0098339166924104</v>
      </c>
      <c r="BU116" s="204">
        <v>1.0003920356034588</v>
      </c>
      <c r="BV116" s="204">
        <v>1</v>
      </c>
      <c r="BW116" s="204">
        <v>1</v>
      </c>
      <c r="BX116" s="277">
        <v>41089</v>
      </c>
      <c r="BY116" s="217">
        <v>0</v>
      </c>
      <c r="BZ116" s="217">
        <v>0</v>
      </c>
      <c r="CA116" s="277">
        <v>41089</v>
      </c>
      <c r="CB116" s="204">
        <v>9.4418810889516092E-3</v>
      </c>
      <c r="CC116" s="207">
        <v>5</v>
      </c>
      <c r="CD116" s="207">
        <v>8</v>
      </c>
    </row>
    <row r="117" spans="1:82" x14ac:dyDescent="0.25">
      <c r="A117" s="118">
        <v>85</v>
      </c>
      <c r="B117" s="6">
        <v>41121</v>
      </c>
      <c r="C117" s="7">
        <v>0.1</v>
      </c>
      <c r="D117" s="7">
        <v>0.1</v>
      </c>
      <c r="E117" s="7">
        <v>0.1</v>
      </c>
      <c r="F117" s="7">
        <v>0.1</v>
      </c>
      <c r="G117" s="7">
        <v>0.1</v>
      </c>
      <c r="H117" s="7">
        <v>0.1</v>
      </c>
      <c r="I117" s="7">
        <v>0.1</v>
      </c>
      <c r="J117" s="7">
        <v>0.1</v>
      </c>
      <c r="K117" s="7">
        <v>0.1</v>
      </c>
      <c r="L117" s="7">
        <v>0.1</v>
      </c>
      <c r="M117" s="91">
        <v>85</v>
      </c>
      <c r="N117" s="132">
        <v>41121</v>
      </c>
      <c r="O117" s="131">
        <v>0.18418560606060605</v>
      </c>
      <c r="P117" s="131">
        <v>9.8958333333333329E-2</v>
      </c>
      <c r="Q117" s="131">
        <v>3.125E-2</v>
      </c>
      <c r="R117" s="131">
        <v>3.125E-2</v>
      </c>
      <c r="S117" s="131">
        <v>0.12215909090909091</v>
      </c>
      <c r="T117" s="131">
        <v>0.16903409090909091</v>
      </c>
      <c r="U117" s="131">
        <v>9.8958333333333329E-2</v>
      </c>
      <c r="V117" s="131">
        <v>1.5625E-2</v>
      </c>
      <c r="W117" s="131">
        <v>0.14772727272727273</v>
      </c>
      <c r="X117" s="131">
        <v>0.10085227272727273</v>
      </c>
      <c r="Y117" s="131">
        <v>1</v>
      </c>
      <c r="Z117" s="83">
        <v>85</v>
      </c>
      <c r="AA117" s="10">
        <v>41121</v>
      </c>
      <c r="AB117" s="8">
        <v>1.9026321577828131E-2</v>
      </c>
      <c r="AC117" s="8">
        <v>2.8773119340857356E-2</v>
      </c>
      <c r="AD117" s="8">
        <v>2.7068832173227086E-4</v>
      </c>
      <c r="AE117" s="8">
        <v>6.1411554259216405E-3</v>
      </c>
      <c r="AF117" s="8">
        <v>3.3005173965546142E-2</v>
      </c>
      <c r="AG117" s="8">
        <v>1.5850735663745841E-2</v>
      </c>
      <c r="AH117" s="8">
        <v>3.824501859006979E-2</v>
      </c>
      <c r="AI117" s="8">
        <v>1.1568172439173408E-2</v>
      </c>
      <c r="AJ117" s="8">
        <v>5.618536197295132E-3</v>
      </c>
      <c r="AK117" s="8">
        <v>8.0344317475291582E-3</v>
      </c>
      <c r="AL117" s="124">
        <v>85</v>
      </c>
      <c r="AM117" s="125">
        <v>41121</v>
      </c>
      <c r="AN117" s="122">
        <v>1.8868999086185965E-2</v>
      </c>
      <c r="AO117" s="122">
        <v>1.3793141513547491E-2</v>
      </c>
      <c r="AP117" s="122">
        <v>1.6653335326969883E-2</v>
      </c>
      <c r="AQ117" s="123">
        <v>205.72078621489717</v>
      </c>
      <c r="AR117" s="123">
        <v>157.2891690073304</v>
      </c>
      <c r="AS117" s="123">
        <v>168.22735858232147</v>
      </c>
      <c r="AT117" s="123">
        <v>1.3079145087562236</v>
      </c>
      <c r="AU117" s="123">
        <v>1.2228735441639145</v>
      </c>
      <c r="AV117" s="123"/>
      <c r="AW117" s="123"/>
      <c r="AX117" s="123"/>
      <c r="AY117" s="82">
        <v>0.86875000000000002</v>
      </c>
      <c r="AZ117" s="202">
        <v>41121</v>
      </c>
      <c r="BA117" s="151">
        <v>205.72078621489717</v>
      </c>
      <c r="BB117" s="151">
        <v>157.2891690073304</v>
      </c>
      <c r="BC117" s="152">
        <v>1.8868999086185889E-2</v>
      </c>
      <c r="BD117" s="152">
        <v>1.3793141513547491E-2</v>
      </c>
      <c r="BE117" s="204">
        <v>0</v>
      </c>
      <c r="BF117" s="204">
        <v>0</v>
      </c>
      <c r="BG117" s="204">
        <v>1.8788749086185889E-2</v>
      </c>
      <c r="BH117" s="204">
        <v>1.3712891513547491E-2</v>
      </c>
      <c r="BI117" s="208">
        <v>41121</v>
      </c>
      <c r="BJ117" s="204">
        <v>1.8868999086185889E-2</v>
      </c>
      <c r="BK117" s="204">
        <v>1.3793141513547491E-2</v>
      </c>
      <c r="BL117" s="204">
        <v>8.1100000000000009E-4</v>
      </c>
      <c r="BM117" s="204">
        <v>6.7558225053776511E-5</v>
      </c>
      <c r="BN117" s="204">
        <v>1.8801440861132113E-2</v>
      </c>
      <c r="BO117" s="204">
        <v>1.3725583288493715E-2</v>
      </c>
      <c r="BP117" s="204">
        <v>0</v>
      </c>
      <c r="BQ117" s="204">
        <v>0</v>
      </c>
      <c r="BR117" s="204">
        <v>0</v>
      </c>
      <c r="BS117" s="204">
        <v>0</v>
      </c>
      <c r="BT117" s="204">
        <v>1.0188689990861859</v>
      </c>
      <c r="BU117" s="204">
        <v>1.0137931415135475</v>
      </c>
      <c r="BV117" s="204">
        <v>1</v>
      </c>
      <c r="BW117" s="204">
        <v>1</v>
      </c>
      <c r="BX117" s="277">
        <v>41121</v>
      </c>
      <c r="BY117" s="217">
        <v>0</v>
      </c>
      <c r="BZ117" s="217">
        <v>0</v>
      </c>
      <c r="CA117" s="277">
        <v>41121</v>
      </c>
      <c r="CB117" s="204">
        <v>5.0758575726383981E-3</v>
      </c>
      <c r="CC117" s="207">
        <v>5</v>
      </c>
      <c r="CD117" s="207">
        <v>8</v>
      </c>
    </row>
    <row r="118" spans="1:82" x14ac:dyDescent="0.25">
      <c r="A118" s="118">
        <v>84</v>
      </c>
      <c r="B118" s="6">
        <v>41152</v>
      </c>
      <c r="C118" s="7">
        <v>0.1</v>
      </c>
      <c r="D118" s="7">
        <v>0.1</v>
      </c>
      <c r="E118" s="7">
        <v>0.1</v>
      </c>
      <c r="F118" s="7">
        <v>0.1</v>
      </c>
      <c r="G118" s="7">
        <v>0.1</v>
      </c>
      <c r="H118" s="7">
        <v>0.1</v>
      </c>
      <c r="I118" s="7">
        <v>0.1</v>
      </c>
      <c r="J118" s="7">
        <v>0.1</v>
      </c>
      <c r="K118" s="7">
        <v>0.1</v>
      </c>
      <c r="L118" s="7">
        <v>0.1</v>
      </c>
      <c r="M118" s="91">
        <v>84</v>
      </c>
      <c r="N118" s="132">
        <v>41152</v>
      </c>
      <c r="O118" s="131">
        <v>0.18418560606060605</v>
      </c>
      <c r="P118" s="131">
        <v>9.8958333333333329E-2</v>
      </c>
      <c r="Q118" s="131">
        <v>3.125E-2</v>
      </c>
      <c r="R118" s="131">
        <v>3.125E-2</v>
      </c>
      <c r="S118" s="131">
        <v>0.12215909090909091</v>
      </c>
      <c r="T118" s="131">
        <v>0.16903409090909091</v>
      </c>
      <c r="U118" s="131">
        <v>9.8958333333333329E-2</v>
      </c>
      <c r="V118" s="131">
        <v>1.5625E-2</v>
      </c>
      <c r="W118" s="131">
        <v>0.14772727272727273</v>
      </c>
      <c r="X118" s="131">
        <v>0.10085227272727273</v>
      </c>
      <c r="Y118" s="131">
        <v>1</v>
      </c>
      <c r="Z118" s="83">
        <v>84</v>
      </c>
      <c r="AA118" s="10">
        <v>41152</v>
      </c>
      <c r="AB118" s="8">
        <v>1.1706299240925366E-2</v>
      </c>
      <c r="AC118" s="8">
        <v>2.2232882140695853E-3</v>
      </c>
      <c r="AD118" s="8">
        <v>1.1597788688288979E-4</v>
      </c>
      <c r="AE118" s="8">
        <v>3.3405996093183177E-4</v>
      </c>
      <c r="AF118" s="8">
        <v>-1.0666922645081622E-2</v>
      </c>
      <c r="AG118" s="8">
        <v>1.140171675809265E-3</v>
      </c>
      <c r="AH118" s="8">
        <v>1.2245733983557994E-2</v>
      </c>
      <c r="AI118" s="8">
        <v>8.6349093936310961E-3</v>
      </c>
      <c r="AJ118" s="8">
        <v>2.3584672435105203E-2</v>
      </c>
      <c r="AK118" s="8">
        <v>1.1272338638066426E-3</v>
      </c>
      <c r="AL118" s="124">
        <v>84</v>
      </c>
      <c r="AM118" s="125">
        <v>41152</v>
      </c>
      <c r="AN118" s="122">
        <v>6.2243960277207468E-3</v>
      </c>
      <c r="AO118" s="122">
        <v>6.5332433197595741E-4</v>
      </c>
      <c r="AP118" s="122">
        <v>5.0445424009638246E-3</v>
      </c>
      <c r="AQ118" s="123">
        <v>207.00127385943276</v>
      </c>
      <c r="AR118" s="123">
        <v>157.39192984859918</v>
      </c>
      <c r="AS118" s="123">
        <v>169.07598862569213</v>
      </c>
      <c r="AT118" s="123">
        <v>1.3151962369262169</v>
      </c>
      <c r="AU118" s="123">
        <v>1.2243091141563649</v>
      </c>
      <c r="AV118" s="123"/>
      <c r="AW118" s="123"/>
      <c r="AX118" s="123"/>
      <c r="AY118" s="82">
        <v>0.86875000000000002</v>
      </c>
      <c r="AZ118" s="202">
        <v>41152</v>
      </c>
      <c r="BA118" s="151">
        <v>207.00127385943276</v>
      </c>
      <c r="BB118" s="151">
        <v>157.39192984859918</v>
      </c>
      <c r="BC118" s="152">
        <v>6.2243960277206245E-3</v>
      </c>
      <c r="BD118" s="152">
        <v>6.5332433197595741E-4</v>
      </c>
      <c r="BE118" s="204">
        <v>0</v>
      </c>
      <c r="BF118" s="204">
        <v>0</v>
      </c>
      <c r="BG118" s="204">
        <v>6.1652293610539579E-3</v>
      </c>
      <c r="BH118" s="204">
        <v>5.9415766530929073E-4</v>
      </c>
      <c r="BI118" s="208">
        <v>41152</v>
      </c>
      <c r="BJ118" s="204">
        <v>6.2243960277206245E-3</v>
      </c>
      <c r="BK118" s="204">
        <v>6.5332433197595741E-4</v>
      </c>
      <c r="BL118" s="204">
        <v>9.6299999999999999E-4</v>
      </c>
      <c r="BM118" s="204">
        <v>8.0214601433370447E-5</v>
      </c>
      <c r="BN118" s="204">
        <v>6.1441814262872541E-3</v>
      </c>
      <c r="BO118" s="204">
        <v>5.7310973054258696E-4</v>
      </c>
      <c r="BP118" s="204">
        <v>0</v>
      </c>
      <c r="BQ118" s="204">
        <v>-2.7240060073274999E-3</v>
      </c>
      <c r="BR118" s="204">
        <v>0</v>
      </c>
      <c r="BS118" s="204">
        <v>7.4202087279563075E-6</v>
      </c>
      <c r="BT118" s="204">
        <v>1.0062243960277206</v>
      </c>
      <c r="BU118" s="204">
        <v>1.000653324331976</v>
      </c>
      <c r="BV118" s="204">
        <v>1</v>
      </c>
      <c r="BW118" s="204">
        <v>1</v>
      </c>
      <c r="BX118" s="277">
        <v>41152</v>
      </c>
      <c r="BY118" s="217">
        <v>0</v>
      </c>
      <c r="BZ118" s="217">
        <v>0</v>
      </c>
      <c r="CA118" s="277">
        <v>41152</v>
      </c>
      <c r="CB118" s="204">
        <v>5.5710716957446671E-3</v>
      </c>
      <c r="CC118" s="207">
        <v>5</v>
      </c>
      <c r="CD118" s="207">
        <v>8</v>
      </c>
    </row>
    <row r="119" spans="1:82" x14ac:dyDescent="0.25">
      <c r="A119" s="118">
        <v>83</v>
      </c>
      <c r="B119" s="6">
        <v>41180</v>
      </c>
      <c r="C119" s="7">
        <v>0.1</v>
      </c>
      <c r="D119" s="7">
        <v>0.1</v>
      </c>
      <c r="E119" s="7">
        <v>0.1</v>
      </c>
      <c r="F119" s="7">
        <v>0.1</v>
      </c>
      <c r="G119" s="7">
        <v>0.1</v>
      </c>
      <c r="H119" s="7">
        <v>0.1</v>
      </c>
      <c r="I119" s="7">
        <v>0.1</v>
      </c>
      <c r="J119" s="7">
        <v>0.1</v>
      </c>
      <c r="K119" s="7">
        <v>0.1</v>
      </c>
      <c r="L119" s="7">
        <v>0.1</v>
      </c>
      <c r="M119" s="91">
        <v>83</v>
      </c>
      <c r="N119" s="132">
        <v>41180</v>
      </c>
      <c r="O119" s="131">
        <v>0.17931547619047619</v>
      </c>
      <c r="P119" s="131">
        <v>1.5625E-2</v>
      </c>
      <c r="Q119" s="131">
        <v>3.125E-2</v>
      </c>
      <c r="R119" s="131">
        <v>3.125E-2</v>
      </c>
      <c r="S119" s="131">
        <v>0.10267857142857144</v>
      </c>
      <c r="T119" s="131">
        <v>0.14955357142857145</v>
      </c>
      <c r="U119" s="131">
        <v>9.8958333333333329E-2</v>
      </c>
      <c r="V119" s="131">
        <v>1.5625E-2</v>
      </c>
      <c r="W119" s="131">
        <v>0.22619047619047619</v>
      </c>
      <c r="X119" s="131">
        <v>0.14955357142857145</v>
      </c>
      <c r="Y119" s="131">
        <v>1</v>
      </c>
      <c r="Z119" s="83">
        <v>83</v>
      </c>
      <c r="AA119" s="10">
        <v>41180</v>
      </c>
      <c r="AB119" s="8">
        <v>1.3917731061360517E-2</v>
      </c>
      <c r="AC119" s="8">
        <v>7.0213261857594578E-3</v>
      </c>
      <c r="AD119" s="8">
        <v>1.932740626209295E-4</v>
      </c>
      <c r="AE119" s="8">
        <v>-3.2262811732342023E-4</v>
      </c>
      <c r="AF119" s="8">
        <v>-1.9580401321778407E-2</v>
      </c>
      <c r="AG119" s="8">
        <v>6.0417759978530494E-3</v>
      </c>
      <c r="AH119" s="8">
        <v>1.589798323335545E-2</v>
      </c>
      <c r="AI119" s="8">
        <v>1.2191439057180231E-2</v>
      </c>
      <c r="AJ119" s="8">
        <v>2.2026857308472536E-2</v>
      </c>
      <c r="AK119" s="8">
        <v>2.07666119617822E-3</v>
      </c>
      <c r="AL119" s="124">
        <v>83</v>
      </c>
      <c r="AM119" s="125">
        <v>41180</v>
      </c>
      <c r="AN119" s="122">
        <v>7.1106969592731727E-3</v>
      </c>
      <c r="AO119" s="122">
        <v>1.3765261485561009E-3</v>
      </c>
      <c r="AP119" s="122">
        <v>5.9464018663678573E-3</v>
      </c>
      <c r="AQ119" s="123">
        <v>208.4731971880307</v>
      </c>
      <c r="AR119" s="123">
        <v>157.60858395560749</v>
      </c>
      <c r="AS119" s="123">
        <v>170.08138240001395</v>
      </c>
      <c r="AT119" s="123">
        <v>1.3227274299142862</v>
      </c>
      <c r="AU119" s="123">
        <v>1.2257261450152324</v>
      </c>
      <c r="AV119" s="123"/>
      <c r="AW119" s="123"/>
      <c r="AX119" s="123"/>
      <c r="AY119" s="82">
        <v>0.86875000000000002</v>
      </c>
      <c r="AZ119" s="202">
        <v>41180</v>
      </c>
      <c r="BA119" s="151">
        <v>208.4731971880307</v>
      </c>
      <c r="BB119" s="151">
        <v>157.60858395560749</v>
      </c>
      <c r="BC119" s="152">
        <v>7.1106969592731328E-3</v>
      </c>
      <c r="BD119" s="152">
        <v>1.3765261485561009E-3</v>
      </c>
      <c r="BE119" s="204">
        <v>0</v>
      </c>
      <c r="BF119" s="204">
        <v>0</v>
      </c>
      <c r="BG119" s="204">
        <v>7.0346136259397994E-3</v>
      </c>
      <c r="BH119" s="204">
        <v>1.3004428152227675E-3</v>
      </c>
      <c r="BI119" s="208">
        <v>41180</v>
      </c>
      <c r="BJ119" s="204">
        <v>7.1106969592731328E-3</v>
      </c>
      <c r="BK119" s="204">
        <v>1.3765261485561009E-3</v>
      </c>
      <c r="BL119" s="204">
        <v>7.0999999999999991E-4</v>
      </c>
      <c r="BM119" s="204">
        <v>5.9147421576533077E-5</v>
      </c>
      <c r="BN119" s="204">
        <v>7.0515495376965998E-3</v>
      </c>
      <c r="BO119" s="204">
        <v>1.3173787269795678E-3</v>
      </c>
      <c r="BP119" s="204">
        <v>0</v>
      </c>
      <c r="BQ119" s="204">
        <v>-2.0008041907473564E-3</v>
      </c>
      <c r="BR119" s="204">
        <v>0</v>
      </c>
      <c r="BS119" s="204">
        <v>4.0032174097121836E-6</v>
      </c>
      <c r="BT119" s="204">
        <v>1.0071106969592731</v>
      </c>
      <c r="BU119" s="204">
        <v>1.0013765261485561</v>
      </c>
      <c r="BV119" s="204">
        <v>1</v>
      </c>
      <c r="BW119" s="204">
        <v>1</v>
      </c>
      <c r="BX119" s="277">
        <v>41180</v>
      </c>
      <c r="BY119" s="217">
        <v>0</v>
      </c>
      <c r="BZ119" s="217">
        <v>0</v>
      </c>
      <c r="CA119" s="277">
        <v>41180</v>
      </c>
      <c r="CB119" s="204">
        <v>5.7341708107170319E-3</v>
      </c>
      <c r="CC119" s="207">
        <v>5</v>
      </c>
      <c r="CD119" s="207">
        <v>8</v>
      </c>
    </row>
    <row r="120" spans="1:82" x14ac:dyDescent="0.25">
      <c r="A120" s="118">
        <v>82</v>
      </c>
      <c r="B120" s="6">
        <v>41213</v>
      </c>
      <c r="C120" s="7">
        <v>0.1</v>
      </c>
      <c r="D120" s="7">
        <v>0.1</v>
      </c>
      <c r="E120" s="7">
        <v>0.1</v>
      </c>
      <c r="F120" s="7">
        <v>0.1</v>
      </c>
      <c r="G120" s="7">
        <v>0.1</v>
      </c>
      <c r="H120" s="7">
        <v>0.1</v>
      </c>
      <c r="I120" s="7">
        <v>0.1</v>
      </c>
      <c r="J120" s="7">
        <v>0.1</v>
      </c>
      <c r="K120" s="7">
        <v>0.1</v>
      </c>
      <c r="L120" s="7">
        <v>0.1</v>
      </c>
      <c r="M120" s="91">
        <v>82</v>
      </c>
      <c r="N120" s="132">
        <v>41213</v>
      </c>
      <c r="O120" s="131">
        <v>0.17931547619047619</v>
      </c>
      <c r="P120" s="131">
        <v>1.5625E-2</v>
      </c>
      <c r="Q120" s="131">
        <v>3.125E-2</v>
      </c>
      <c r="R120" s="131">
        <v>3.125E-2</v>
      </c>
      <c r="S120" s="131">
        <v>0.10267857142857144</v>
      </c>
      <c r="T120" s="131">
        <v>0.14955357142857145</v>
      </c>
      <c r="U120" s="131">
        <v>9.8958333333333329E-2</v>
      </c>
      <c r="V120" s="131">
        <v>1.5625E-2</v>
      </c>
      <c r="W120" s="131">
        <v>0.22619047619047619</v>
      </c>
      <c r="X120" s="131">
        <v>0.14955357142857145</v>
      </c>
      <c r="Y120" s="131">
        <v>1</v>
      </c>
      <c r="Z120" s="83">
        <v>82</v>
      </c>
      <c r="AA120" s="10">
        <v>41213</v>
      </c>
      <c r="AB120" s="8">
        <v>8.7817127145453089E-3</v>
      </c>
      <c r="AC120" s="8">
        <v>1.2878427806823467E-2</v>
      </c>
      <c r="AD120" s="8">
        <v>3.864734299519057E-5</v>
      </c>
      <c r="AE120" s="8">
        <v>-1.7778583035609197E-3</v>
      </c>
      <c r="AF120" s="8">
        <v>-1.1574463283210434E-3</v>
      </c>
      <c r="AG120" s="8">
        <v>2.8245305782679253E-3</v>
      </c>
      <c r="AH120" s="8">
        <v>1.2270627932172484E-2</v>
      </c>
      <c r="AI120" s="8">
        <v>-1.4044484880715302E-3</v>
      </c>
      <c r="AJ120" s="8">
        <v>-5.1989791095574667E-4</v>
      </c>
      <c r="AK120" s="8">
        <v>-1.6748465607344665E-3</v>
      </c>
      <c r="AL120" s="124">
        <v>82</v>
      </c>
      <c r="AM120" s="125">
        <v>41213</v>
      </c>
      <c r="AN120" s="122">
        <v>2.8494069299254193E-3</v>
      </c>
      <c r="AO120" s="122">
        <v>1.9668675189759011E-3</v>
      </c>
      <c r="AP120" s="122">
        <v>3.025944878316067E-3</v>
      </c>
      <c r="AQ120" s="123">
        <v>209.06722216080198</v>
      </c>
      <c r="AR120" s="123">
        <v>157.91857916010156</v>
      </c>
      <c r="AS120" s="123">
        <v>170.59603928798418</v>
      </c>
      <c r="AT120" s="123">
        <v>1.3238924974676014</v>
      </c>
      <c r="AU120" s="123">
        <v>1.2255104106366406</v>
      </c>
      <c r="AV120" s="123"/>
      <c r="AW120" s="123"/>
      <c r="AX120" s="123"/>
      <c r="AY120" s="82">
        <v>0.86875000000000002</v>
      </c>
      <c r="AZ120" s="202">
        <v>41213</v>
      </c>
      <c r="BA120" s="151">
        <v>209.06722216080198</v>
      </c>
      <c r="BB120" s="151">
        <v>157.91857916010156</v>
      </c>
      <c r="BC120" s="152">
        <v>2.8494069299254132E-3</v>
      </c>
      <c r="BD120" s="152">
        <v>1.9668675189759011E-3</v>
      </c>
      <c r="BE120" s="204">
        <v>0</v>
      </c>
      <c r="BF120" s="204">
        <v>0</v>
      </c>
      <c r="BG120" s="204">
        <v>2.7606569299254134E-3</v>
      </c>
      <c r="BH120" s="204">
        <v>1.878117518975901E-3</v>
      </c>
      <c r="BI120" s="208">
        <v>41213</v>
      </c>
      <c r="BJ120" s="204">
        <v>2.8494069299254132E-3</v>
      </c>
      <c r="BK120" s="204">
        <v>1.9668675189759011E-3</v>
      </c>
      <c r="BL120" s="204">
        <v>9.1300000000000007E-4</v>
      </c>
      <c r="BM120" s="204">
        <v>7.6051514187325253E-5</v>
      </c>
      <c r="BN120" s="204">
        <v>2.773355415738088E-3</v>
      </c>
      <c r="BO120" s="204">
        <v>1.8908160047885758E-3</v>
      </c>
      <c r="BP120" s="204">
        <v>-3.1005648106381166E-3</v>
      </c>
      <c r="BQ120" s="204">
        <v>-1.4104628203275562E-3</v>
      </c>
      <c r="BR120" s="204">
        <v>9.6135021449673808E-6</v>
      </c>
      <c r="BS120" s="204">
        <v>1.9894053675263641E-6</v>
      </c>
      <c r="BT120" s="204">
        <v>1.0028494069299254</v>
      </c>
      <c r="BU120" s="204">
        <v>1.0019668675189759</v>
      </c>
      <c r="BV120" s="204">
        <v>1</v>
      </c>
      <c r="BW120" s="204">
        <v>1</v>
      </c>
      <c r="BX120" s="277">
        <v>41213</v>
      </c>
      <c r="BY120" s="217">
        <v>0</v>
      </c>
      <c r="BZ120" s="217">
        <v>0</v>
      </c>
      <c r="CA120" s="277">
        <v>41213</v>
      </c>
      <c r="CB120" s="204">
        <v>8.8253941094951216E-4</v>
      </c>
      <c r="CC120" s="207">
        <v>4</v>
      </c>
      <c r="CD120" s="207">
        <v>8</v>
      </c>
    </row>
    <row r="121" spans="1:82" x14ac:dyDescent="0.25">
      <c r="A121" s="118">
        <v>81</v>
      </c>
      <c r="B121" s="6">
        <v>41243</v>
      </c>
      <c r="C121" s="7">
        <v>0.1</v>
      </c>
      <c r="D121" s="7">
        <v>0.1</v>
      </c>
      <c r="E121" s="7">
        <v>0.1</v>
      </c>
      <c r="F121" s="7">
        <v>0.1</v>
      </c>
      <c r="G121" s="7">
        <v>0.1</v>
      </c>
      <c r="H121" s="7">
        <v>0.1</v>
      </c>
      <c r="I121" s="7">
        <v>0.1</v>
      </c>
      <c r="J121" s="7">
        <v>0.1</v>
      </c>
      <c r="K121" s="7">
        <v>0.1</v>
      </c>
      <c r="L121" s="7">
        <v>0.1</v>
      </c>
      <c r="M121" s="91">
        <v>81</v>
      </c>
      <c r="N121" s="132">
        <v>41243</v>
      </c>
      <c r="O121" s="131">
        <v>0.17931547619047619</v>
      </c>
      <c r="P121" s="131">
        <v>1.5625E-2</v>
      </c>
      <c r="Q121" s="131">
        <v>3.125E-2</v>
      </c>
      <c r="R121" s="131">
        <v>3.125E-2</v>
      </c>
      <c r="S121" s="131">
        <v>0.10267857142857144</v>
      </c>
      <c r="T121" s="131">
        <v>0.14955357142857145</v>
      </c>
      <c r="U121" s="131">
        <v>9.8958333333333329E-2</v>
      </c>
      <c r="V121" s="131">
        <v>1.5625E-2</v>
      </c>
      <c r="W121" s="131">
        <v>0.22619047619047619</v>
      </c>
      <c r="X121" s="131">
        <v>0.14955357142857145</v>
      </c>
      <c r="Y121" s="131">
        <v>1</v>
      </c>
      <c r="Z121" s="83">
        <v>81</v>
      </c>
      <c r="AA121" s="10">
        <v>41243</v>
      </c>
      <c r="AB121" s="8">
        <v>8.0030037338079119E-3</v>
      </c>
      <c r="AC121" s="8">
        <v>-1.5913755605518887E-3</v>
      </c>
      <c r="AD121" s="8">
        <v>1.9322924717890544E-4</v>
      </c>
      <c r="AE121" s="8">
        <v>3.925060832770999E-3</v>
      </c>
      <c r="AF121" s="8">
        <v>1.3339783469297206E-2</v>
      </c>
      <c r="AG121" s="8">
        <v>1.6464895438379701E-2</v>
      </c>
      <c r="AH121" s="8">
        <v>1.0334546730031535E-2</v>
      </c>
      <c r="AI121" s="8">
        <v>-1.0501126144191186E-4</v>
      </c>
      <c r="AJ121" s="8">
        <v>9.7886224996452942E-3</v>
      </c>
      <c r="AK121" s="8">
        <v>-1.7201286911094904E-3</v>
      </c>
      <c r="AL121" s="124">
        <v>81</v>
      </c>
      <c r="AM121" s="125">
        <v>41243</v>
      </c>
      <c r="AN121" s="122">
        <v>8.3488780877190652E-3</v>
      </c>
      <c r="AO121" s="122">
        <v>1.5779969741502864E-3</v>
      </c>
      <c r="AP121" s="122">
        <v>5.863262643800827E-3</v>
      </c>
      <c r="AQ121" s="123">
        <v>210.81269891076059</v>
      </c>
      <c r="AR121" s="123">
        <v>158.16777420017831</v>
      </c>
      <c r="AS121" s="123">
        <v>171.5962886723218</v>
      </c>
      <c r="AT121" s="123">
        <v>1.3328422934241615</v>
      </c>
      <c r="AU121" s="123">
        <v>1.2285388019861314</v>
      </c>
      <c r="AV121" s="127"/>
      <c r="AW121" s="127"/>
      <c r="AX121" s="127"/>
      <c r="AY121" s="82">
        <v>0.86875000000000002</v>
      </c>
      <c r="AZ121" s="202">
        <v>41243</v>
      </c>
      <c r="BA121" s="151">
        <v>210.81269891076059</v>
      </c>
      <c r="BB121" s="151">
        <v>158.16777420017831</v>
      </c>
      <c r="BC121" s="152">
        <v>8.3488780877190027E-3</v>
      </c>
      <c r="BD121" s="152">
        <v>1.5779969741502864E-3</v>
      </c>
      <c r="BE121" s="204">
        <v>0</v>
      </c>
      <c r="BF121" s="204">
        <v>0</v>
      </c>
      <c r="BG121" s="204">
        <v>8.2854614210523363E-3</v>
      </c>
      <c r="BH121" s="204">
        <v>1.5145803074836197E-3</v>
      </c>
      <c r="BI121" s="208">
        <v>41243</v>
      </c>
      <c r="BJ121" s="204">
        <v>8.3488780877190027E-3</v>
      </c>
      <c r="BK121" s="204">
        <v>1.5779969741502864E-3</v>
      </c>
      <c r="BL121" s="204">
        <v>1.065E-3</v>
      </c>
      <c r="BM121" s="204">
        <v>8.8706708359698183E-5</v>
      </c>
      <c r="BN121" s="204">
        <v>8.2601713793593046E-3</v>
      </c>
      <c r="BO121" s="204">
        <v>1.4892902657905882E-3</v>
      </c>
      <c r="BP121" s="204">
        <v>0</v>
      </c>
      <c r="BQ121" s="204">
        <v>-1.7993333651531709E-3</v>
      </c>
      <c r="BR121" s="204">
        <v>0</v>
      </c>
      <c r="BS121" s="204">
        <v>3.2376005589534341E-6</v>
      </c>
      <c r="BT121" s="204">
        <v>1.008348878087719</v>
      </c>
      <c r="BU121" s="204">
        <v>1.0015779969741503</v>
      </c>
      <c r="BV121" s="204">
        <v>1</v>
      </c>
      <c r="BW121" s="204">
        <v>1</v>
      </c>
      <c r="BX121" s="277">
        <v>41243</v>
      </c>
      <c r="BY121" s="217">
        <v>0</v>
      </c>
      <c r="BZ121" s="217">
        <v>0</v>
      </c>
      <c r="CA121" s="277">
        <v>41243</v>
      </c>
      <c r="CB121" s="204">
        <v>6.7708811135687164E-3</v>
      </c>
      <c r="CC121" s="207">
        <v>5</v>
      </c>
      <c r="CD121" s="207">
        <v>8</v>
      </c>
    </row>
    <row r="122" spans="1:82" x14ac:dyDescent="0.25">
      <c r="A122" s="118">
        <v>80</v>
      </c>
      <c r="B122" s="6">
        <v>41274</v>
      </c>
      <c r="C122" s="7">
        <v>0.1</v>
      </c>
      <c r="D122" s="7">
        <v>0.1</v>
      </c>
      <c r="E122" s="7">
        <v>0.1</v>
      </c>
      <c r="F122" s="7">
        <v>0.1</v>
      </c>
      <c r="G122" s="7">
        <v>0.1</v>
      </c>
      <c r="H122" s="7">
        <v>0.1</v>
      </c>
      <c r="I122" s="7">
        <v>0.1</v>
      </c>
      <c r="J122" s="7">
        <v>0.1</v>
      </c>
      <c r="K122" s="7">
        <v>0.1</v>
      </c>
      <c r="L122" s="7">
        <v>0.1</v>
      </c>
      <c r="M122" s="91">
        <v>80</v>
      </c>
      <c r="N122" s="132">
        <v>41274</v>
      </c>
      <c r="O122" s="131">
        <v>0.23288690476190477</v>
      </c>
      <c r="P122" s="131">
        <v>1.5625E-2</v>
      </c>
      <c r="Q122" s="131">
        <v>3.125E-2</v>
      </c>
      <c r="R122" s="131">
        <v>3.125E-2</v>
      </c>
      <c r="S122" s="131">
        <v>4.9107142857142863E-2</v>
      </c>
      <c r="T122" s="131">
        <v>9.5982142857142863E-2</v>
      </c>
      <c r="U122" s="131">
        <v>9.8958333333333329E-2</v>
      </c>
      <c r="V122" s="131">
        <v>1.5625E-2</v>
      </c>
      <c r="W122" s="131">
        <v>0.27976190476190477</v>
      </c>
      <c r="X122" s="131">
        <v>0.14955357142857145</v>
      </c>
      <c r="Y122" s="131">
        <v>1</v>
      </c>
      <c r="Z122" s="83">
        <v>80</v>
      </c>
      <c r="AA122" s="10">
        <v>41274</v>
      </c>
      <c r="AB122" s="8">
        <v>1.5754766437656942E-2</v>
      </c>
      <c r="AC122" s="8">
        <v>-6.3756482930832359E-4</v>
      </c>
      <c r="AD122" s="8">
        <v>2.3183030022022599E-4</v>
      </c>
      <c r="AE122" s="8">
        <v>-1.9831068674256436E-3</v>
      </c>
      <c r="AF122" s="8">
        <v>-1.9634497528867034E-2</v>
      </c>
      <c r="AG122" s="8">
        <v>-1.2354770946149451E-2</v>
      </c>
      <c r="AH122" s="8">
        <v>9.9555340647390356E-3</v>
      </c>
      <c r="AI122" s="8">
        <v>-3.2935503480279182E-3</v>
      </c>
      <c r="AJ122" s="8">
        <v>2.0698698136180749E-2</v>
      </c>
      <c r="AK122" s="8">
        <v>1.3667740940468409E-3</v>
      </c>
      <c r="AL122" s="124">
        <v>80</v>
      </c>
      <c r="AM122" s="125">
        <v>41274</v>
      </c>
      <c r="AN122" s="122">
        <v>4.7166174960428554E-3</v>
      </c>
      <c r="AO122" s="122">
        <v>-1.4239152797478338E-3</v>
      </c>
      <c r="AP122" s="122">
        <v>1.0104112513065423E-3</v>
      </c>
      <c r="AQ122" s="123">
        <v>211.8070217748311</v>
      </c>
      <c r="AR122" s="123">
        <v>157.94255668973096</v>
      </c>
      <c r="AS122" s="123">
        <v>171.76967149307876</v>
      </c>
      <c r="AT122" s="123">
        <v>1.3410383256674372</v>
      </c>
      <c r="AU122" s="123">
        <v>1.2330874241869036</v>
      </c>
      <c r="AV122" s="127">
        <v>9.2724098564290749</v>
      </c>
      <c r="AW122" s="127">
        <v>4.2151893727504719</v>
      </c>
      <c r="AX122" s="127">
        <v>5.057220483678603</v>
      </c>
      <c r="AY122" s="82">
        <v>0.86875000000000002</v>
      </c>
      <c r="AZ122" s="202">
        <v>41274</v>
      </c>
      <c r="BA122" s="151">
        <v>211.8070217748311</v>
      </c>
      <c r="BB122" s="151">
        <v>157.94255668973096</v>
      </c>
      <c r="BC122" s="152">
        <v>4.7166174960429075E-3</v>
      </c>
      <c r="BD122" s="152">
        <v>-1.4239152797479449E-3</v>
      </c>
      <c r="BE122" s="204">
        <v>0</v>
      </c>
      <c r="BF122" s="204">
        <v>-1.4239152797479449E-3</v>
      </c>
      <c r="BG122" s="204">
        <v>4.6827841627095738E-3</v>
      </c>
      <c r="BH122" s="204">
        <v>-1.4577486130812783E-3</v>
      </c>
      <c r="BI122" s="208">
        <v>41274</v>
      </c>
      <c r="BJ122" s="204">
        <v>4.7166174960429075E-3</v>
      </c>
      <c r="BK122" s="204">
        <v>-1.4239152797479449E-3</v>
      </c>
      <c r="BL122" s="204">
        <v>7.6099999999999996E-4</v>
      </c>
      <c r="BM122" s="204">
        <v>6.3394558210028151E-5</v>
      </c>
      <c r="BN122" s="204">
        <v>4.6532229378328793E-3</v>
      </c>
      <c r="BO122" s="204">
        <v>-1.487309837957973E-3</v>
      </c>
      <c r="BP122" s="204">
        <v>-1.2333542445206224E-3</v>
      </c>
      <c r="BQ122" s="204">
        <v>-4.8012456190514021E-3</v>
      </c>
      <c r="BR122" s="204">
        <v>1.5211626924770351E-6</v>
      </c>
      <c r="BS122" s="204">
        <v>2.3051959494460281E-5</v>
      </c>
      <c r="BT122" s="204">
        <v>1</v>
      </c>
      <c r="BU122" s="204">
        <v>1</v>
      </c>
      <c r="BV122" s="204">
        <v>1.0047166174960429</v>
      </c>
      <c r="BW122" s="204">
        <v>0.99857608472025206</v>
      </c>
      <c r="BX122" s="277">
        <v>41274</v>
      </c>
      <c r="BY122" s="217">
        <v>0</v>
      </c>
      <c r="BZ122" s="217">
        <v>-0.14239152797479449</v>
      </c>
      <c r="CA122" s="277">
        <v>41274</v>
      </c>
      <c r="CB122" s="204">
        <v>6.1405327757908523E-3</v>
      </c>
      <c r="CC122" s="207">
        <v>5</v>
      </c>
      <c r="CD122" s="207">
        <v>8</v>
      </c>
    </row>
    <row r="123" spans="1:82" x14ac:dyDescent="0.25">
      <c r="A123" s="118">
        <v>79</v>
      </c>
      <c r="B123" s="6">
        <v>41305</v>
      </c>
      <c r="C123" s="7">
        <v>0.1</v>
      </c>
      <c r="D123" s="7">
        <v>0.1</v>
      </c>
      <c r="E123" s="7">
        <v>0.1</v>
      </c>
      <c r="F123" s="7">
        <v>0.1</v>
      </c>
      <c r="G123" s="7">
        <v>0.1</v>
      </c>
      <c r="H123" s="7">
        <v>0.1</v>
      </c>
      <c r="I123" s="7">
        <v>0.1</v>
      </c>
      <c r="J123" s="7">
        <v>0.1</v>
      </c>
      <c r="K123" s="7">
        <v>0.1</v>
      </c>
      <c r="L123" s="7">
        <v>0.1</v>
      </c>
      <c r="M123" s="91">
        <v>79</v>
      </c>
      <c r="N123" s="132">
        <v>41305</v>
      </c>
      <c r="O123" s="131">
        <v>0.23288690476190477</v>
      </c>
      <c r="P123" s="131">
        <v>1.5625E-2</v>
      </c>
      <c r="Q123" s="131">
        <v>3.125E-2</v>
      </c>
      <c r="R123" s="131">
        <v>3.125E-2</v>
      </c>
      <c r="S123" s="131">
        <v>4.9107142857142863E-2</v>
      </c>
      <c r="T123" s="131">
        <v>9.5982142857142863E-2</v>
      </c>
      <c r="U123" s="131">
        <v>9.8958333333333329E-2</v>
      </c>
      <c r="V123" s="131">
        <v>1.5625E-2</v>
      </c>
      <c r="W123" s="131">
        <v>0.27976190476190477</v>
      </c>
      <c r="X123" s="131">
        <v>0.14955357142857145</v>
      </c>
      <c r="Y123" s="131">
        <v>1</v>
      </c>
      <c r="Z123" s="83">
        <v>79</v>
      </c>
      <c r="AA123" s="10">
        <v>41305</v>
      </c>
      <c r="AB123" s="8">
        <v>1.3405226272613646E-2</v>
      </c>
      <c r="AC123" s="8">
        <v>-8.8947960331254849E-3</v>
      </c>
      <c r="AD123" s="8">
        <v>1.9314713949092344E-4</v>
      </c>
      <c r="AE123" s="8">
        <v>-4.0533502411630451E-3</v>
      </c>
      <c r="AF123" s="8">
        <v>-3.5012964753225018E-2</v>
      </c>
      <c r="AG123" s="8">
        <v>4.1661291069643447E-3</v>
      </c>
      <c r="AH123" s="8">
        <v>-6.5875949348934704E-3</v>
      </c>
      <c r="AI123" s="8">
        <v>-9.0956693420318757E-3</v>
      </c>
      <c r="AJ123" s="8">
        <v>3.7254542117819867E-2</v>
      </c>
      <c r="AK123" s="8">
        <v>-5.0028944559219468E-3</v>
      </c>
      <c r="AL123" s="124">
        <v>79</v>
      </c>
      <c r="AM123" s="125">
        <v>41305</v>
      </c>
      <c r="AN123" s="122">
        <v>1.0422960138083493E-2</v>
      </c>
      <c r="AO123" s="122">
        <v>-6.9941823583949958E-3</v>
      </c>
      <c r="AP123" s="122">
        <v>-1.3628225123472068E-3</v>
      </c>
      <c r="AQ123" s="123">
        <v>214.01467791975634</v>
      </c>
      <c r="AR123" s="123">
        <v>156.83787764609184</v>
      </c>
      <c r="AS123" s="123">
        <v>171.53557991782952</v>
      </c>
      <c r="AT123" s="123">
        <v>1.3645598954270806</v>
      </c>
      <c r="AU123" s="123">
        <v>1.2476401573497202</v>
      </c>
      <c r="AV123" s="123"/>
      <c r="AW123" s="123"/>
      <c r="AX123" s="123"/>
      <c r="AY123" s="82">
        <v>0.86875000000000002</v>
      </c>
      <c r="AZ123" s="202">
        <v>41305</v>
      </c>
      <c r="BA123" s="151">
        <v>214.01467791975634</v>
      </c>
      <c r="BB123" s="151">
        <v>156.83787764609184</v>
      </c>
      <c r="BC123" s="152">
        <v>1.0422960138083415E-2</v>
      </c>
      <c r="BD123" s="152">
        <v>-6.9941823583949958E-3</v>
      </c>
      <c r="BE123" s="204">
        <v>0</v>
      </c>
      <c r="BF123" s="204">
        <v>-8.4081385150134302E-3</v>
      </c>
      <c r="BG123" s="204">
        <v>1.0363793471416747E-2</v>
      </c>
      <c r="BH123" s="204">
        <v>-7.0533490250616624E-3</v>
      </c>
      <c r="BI123" s="208">
        <v>41305</v>
      </c>
      <c r="BJ123" s="204">
        <v>1.0422960138083415E-2</v>
      </c>
      <c r="BK123" s="204">
        <v>-6.9941823583949958E-3</v>
      </c>
      <c r="BL123" s="204">
        <v>4.0599999999999995E-4</v>
      </c>
      <c r="BM123" s="204">
        <v>3.3827039146450133E-5</v>
      </c>
      <c r="BN123" s="204">
        <v>1.0389133098936965E-2</v>
      </c>
      <c r="BO123" s="204">
        <v>-7.0280093975414459E-3</v>
      </c>
      <c r="BP123" s="204">
        <v>0</v>
      </c>
      <c r="BQ123" s="204">
        <v>-1.0371512697698454E-2</v>
      </c>
      <c r="BR123" s="204">
        <v>0</v>
      </c>
      <c r="BS123" s="204">
        <v>1.0756827563852027E-4</v>
      </c>
      <c r="BT123" s="204">
        <v>1</v>
      </c>
      <c r="BU123" s="204">
        <v>1</v>
      </c>
      <c r="BV123" s="204">
        <v>1.0104229601380834</v>
      </c>
      <c r="BW123" s="204">
        <v>0.993005817641605</v>
      </c>
      <c r="BX123" s="277">
        <v>41305</v>
      </c>
      <c r="BY123" s="217">
        <v>0</v>
      </c>
      <c r="BZ123" s="217">
        <v>-0.84081385150134302</v>
      </c>
      <c r="CA123" s="277">
        <v>41305</v>
      </c>
      <c r="CB123" s="204">
        <v>1.7417142496478411E-2</v>
      </c>
      <c r="CC123" s="207">
        <v>6</v>
      </c>
      <c r="CD123" s="207">
        <v>8</v>
      </c>
    </row>
    <row r="124" spans="1:82" x14ac:dyDescent="0.25">
      <c r="A124" s="118">
        <v>78</v>
      </c>
      <c r="B124" s="6">
        <v>41333</v>
      </c>
      <c r="C124" s="7">
        <v>0.1</v>
      </c>
      <c r="D124" s="7">
        <v>0.1</v>
      </c>
      <c r="E124" s="7">
        <v>0.1</v>
      </c>
      <c r="F124" s="7">
        <v>0.1</v>
      </c>
      <c r="G124" s="7">
        <v>0.1</v>
      </c>
      <c r="H124" s="7">
        <v>0.1</v>
      </c>
      <c r="I124" s="7">
        <v>0.1</v>
      </c>
      <c r="J124" s="7">
        <v>0.1</v>
      </c>
      <c r="K124" s="7">
        <v>0.1</v>
      </c>
      <c r="L124" s="7">
        <v>0.1</v>
      </c>
      <c r="M124" s="91">
        <v>78</v>
      </c>
      <c r="N124" s="132">
        <v>41333</v>
      </c>
      <c r="O124" s="131">
        <v>0.23288690476190477</v>
      </c>
      <c r="P124" s="131">
        <v>1.5625E-2</v>
      </c>
      <c r="Q124" s="131">
        <v>3.125E-2</v>
      </c>
      <c r="R124" s="131">
        <v>3.125E-2</v>
      </c>
      <c r="S124" s="131">
        <v>4.9107142857142863E-2</v>
      </c>
      <c r="T124" s="131">
        <v>9.5982142857142863E-2</v>
      </c>
      <c r="U124" s="131">
        <v>9.8958333333333329E-2</v>
      </c>
      <c r="V124" s="131">
        <v>1.5625E-2</v>
      </c>
      <c r="W124" s="131">
        <v>0.27976190476190477</v>
      </c>
      <c r="X124" s="131">
        <v>0.14955357142857145</v>
      </c>
      <c r="Y124" s="131">
        <v>1</v>
      </c>
      <c r="Z124" s="83">
        <v>78</v>
      </c>
      <c r="AA124" s="10">
        <v>41333</v>
      </c>
      <c r="AB124" s="8">
        <v>5.0794076258127152E-3</v>
      </c>
      <c r="AC124" s="8">
        <v>7.6996080049513971E-3</v>
      </c>
      <c r="AD124" s="8">
        <v>3.8621968175389654E-5</v>
      </c>
      <c r="AE124" s="8">
        <v>4.2460552044019106E-3</v>
      </c>
      <c r="AF124" s="8">
        <v>1.2590547814572917E-2</v>
      </c>
      <c r="AG124" s="8">
        <v>3.0277705823120726E-3</v>
      </c>
      <c r="AH124" s="8">
        <v>-2.4502917807230906E-3</v>
      </c>
      <c r="AI124" s="8">
        <v>-9.4749964049156699E-3</v>
      </c>
      <c r="AJ124" s="8">
        <v>4.9539985845716838E-3</v>
      </c>
      <c r="AK124" s="8">
        <v>3.3893962604549799E-3</v>
      </c>
      <c r="AL124" s="124">
        <v>78</v>
      </c>
      <c r="AM124" s="125">
        <v>41333</v>
      </c>
      <c r="AN124" s="122">
        <v>3.8483405817877079E-3</v>
      </c>
      <c r="AO124" s="122">
        <v>5.0123123795380309E-3</v>
      </c>
      <c r="AP124" s="122">
        <v>2.910011785961431E-3</v>
      </c>
      <c r="AQ124" s="123">
        <v>214.83827928989317</v>
      </c>
      <c r="AR124" s="123">
        <v>157.62399808179782</v>
      </c>
      <c r="AS124" s="123">
        <v>172.03475047710214</v>
      </c>
      <c r="AT124" s="123">
        <v>1.3629795075899827</v>
      </c>
      <c r="AU124" s="123">
        <v>1.248807457179927</v>
      </c>
      <c r="AV124" s="123"/>
      <c r="AW124" s="123"/>
      <c r="AX124" s="123"/>
      <c r="AY124" s="82">
        <v>0.86875000000000002</v>
      </c>
      <c r="AZ124" s="202">
        <v>41333</v>
      </c>
      <c r="BA124" s="151">
        <v>214.83827928989317</v>
      </c>
      <c r="BB124" s="151">
        <v>157.62399808179782</v>
      </c>
      <c r="BC124" s="152">
        <v>3.8483405817877347E-3</v>
      </c>
      <c r="BD124" s="152">
        <v>5.0123123795380309E-3</v>
      </c>
      <c r="BE124" s="204">
        <v>0</v>
      </c>
      <c r="BF124" s="204">
        <v>-3.437970352243136E-3</v>
      </c>
      <c r="BG124" s="204">
        <v>3.7638405817877348E-3</v>
      </c>
      <c r="BH124" s="204">
        <v>4.9278123795380305E-3</v>
      </c>
      <c r="BI124" s="208">
        <v>41333</v>
      </c>
      <c r="BJ124" s="204">
        <v>3.8483405817877347E-3</v>
      </c>
      <c r="BK124" s="204">
        <v>5.0123123795380309E-3</v>
      </c>
      <c r="BL124" s="204">
        <v>7.0999999999999991E-4</v>
      </c>
      <c r="BM124" s="204">
        <v>5.9147421576533077E-5</v>
      </c>
      <c r="BN124" s="204">
        <v>3.7891931602112017E-3</v>
      </c>
      <c r="BO124" s="204">
        <v>4.9531649579614978E-3</v>
      </c>
      <c r="BP124" s="204">
        <v>-2.1016311587757951E-3</v>
      </c>
      <c r="BQ124" s="204">
        <v>0</v>
      </c>
      <c r="BR124" s="204">
        <v>4.4168535275372913E-6</v>
      </c>
      <c r="BS124" s="204">
        <v>0</v>
      </c>
      <c r="BT124" s="204">
        <v>1.0038483405817877</v>
      </c>
      <c r="BU124" s="204">
        <v>1.005012312379538</v>
      </c>
      <c r="BV124" s="204">
        <v>1</v>
      </c>
      <c r="BW124" s="204">
        <v>1</v>
      </c>
      <c r="BX124" s="277">
        <v>41333</v>
      </c>
      <c r="BY124" s="217">
        <v>0</v>
      </c>
      <c r="BZ124" s="217">
        <v>-0.3437970352243136</v>
      </c>
      <c r="CA124" s="277">
        <v>41333</v>
      </c>
      <c r="CB124" s="204">
        <v>-1.1639717977502961E-3</v>
      </c>
      <c r="CC124" s="207">
        <v>3</v>
      </c>
      <c r="CD124" s="207">
        <v>7</v>
      </c>
    </row>
    <row r="125" spans="1:82" x14ac:dyDescent="0.25">
      <c r="A125" s="118">
        <v>77</v>
      </c>
      <c r="B125" s="6">
        <v>41362</v>
      </c>
      <c r="C125" s="7">
        <v>0.1</v>
      </c>
      <c r="D125" s="7">
        <v>0.1</v>
      </c>
      <c r="E125" s="7">
        <v>0.1</v>
      </c>
      <c r="F125" s="7">
        <v>0.1</v>
      </c>
      <c r="G125" s="7">
        <v>0.1</v>
      </c>
      <c r="H125" s="7">
        <v>0.1</v>
      </c>
      <c r="I125" s="7">
        <v>0.1</v>
      </c>
      <c r="J125" s="7">
        <v>0.1</v>
      </c>
      <c r="K125" s="7">
        <v>0.1</v>
      </c>
      <c r="L125" s="7">
        <v>0.1</v>
      </c>
      <c r="M125" s="91">
        <v>77</v>
      </c>
      <c r="N125" s="132">
        <v>41362</v>
      </c>
      <c r="O125" s="131">
        <v>0.21145833333333333</v>
      </c>
      <c r="P125" s="131">
        <v>1.5625E-2</v>
      </c>
      <c r="Q125" s="131">
        <v>3.125E-2</v>
      </c>
      <c r="R125" s="131">
        <v>3.125E-2</v>
      </c>
      <c r="S125" s="131">
        <v>8.1250000000000003E-2</v>
      </c>
      <c r="T125" s="131">
        <v>0.21145833333333333</v>
      </c>
      <c r="U125" s="131">
        <v>1.5625E-2</v>
      </c>
      <c r="V125" s="131">
        <v>1.5625E-2</v>
      </c>
      <c r="W125" s="131">
        <v>0.2583333333333333</v>
      </c>
      <c r="X125" s="131">
        <v>0.12812499999999999</v>
      </c>
      <c r="Y125" s="131">
        <v>1</v>
      </c>
      <c r="Z125" s="83">
        <v>77</v>
      </c>
      <c r="AA125" s="10">
        <v>41362</v>
      </c>
      <c r="AB125" s="8">
        <v>1.0180814465157173E-2</v>
      </c>
      <c r="AC125" s="8">
        <v>1.9245258295952361E-4</v>
      </c>
      <c r="AD125" s="8">
        <v>1.9310238288339221E-4</v>
      </c>
      <c r="AE125" s="8">
        <v>1.2508843922456325E-3</v>
      </c>
      <c r="AF125" s="8">
        <v>-9.6433945773066743E-4</v>
      </c>
      <c r="AG125" s="8">
        <v>-4.3167141696341949E-3</v>
      </c>
      <c r="AH125" s="8">
        <v>-5.6582527968153107E-3</v>
      </c>
      <c r="AI125" s="8">
        <v>-2.5395383047209785E-3</v>
      </c>
      <c r="AJ125" s="8">
        <v>2.9445422535211208E-2</v>
      </c>
      <c r="AK125" s="8">
        <v>1.1649927653416547E-3</v>
      </c>
      <c r="AL125" s="124">
        <v>77</v>
      </c>
      <c r="AM125" s="125">
        <v>41362</v>
      </c>
      <c r="AN125" s="122">
        <v>9.7697513668126758E-3</v>
      </c>
      <c r="AO125" s="122">
        <v>7.9862224081450606E-4</v>
      </c>
      <c r="AP125" s="122">
        <v>2.8948824394897429E-3</v>
      </c>
      <c r="AQ125" s="123">
        <v>216.9371958626293</v>
      </c>
      <c r="AR125" s="123">
        <v>157.74988011235206</v>
      </c>
      <c r="AS125" s="123">
        <v>172.5327708552403</v>
      </c>
      <c r="AT125" s="123">
        <v>1.3751972154154606</v>
      </c>
      <c r="AU125" s="123">
        <v>1.2573680628165738</v>
      </c>
      <c r="AV125" s="123"/>
      <c r="AW125" s="123"/>
      <c r="AX125" s="123"/>
      <c r="AY125" s="82">
        <v>0.86875000000000002</v>
      </c>
      <c r="AZ125" s="202">
        <v>41362</v>
      </c>
      <c r="BA125" s="151">
        <v>216.9371958626293</v>
      </c>
      <c r="BB125" s="151">
        <v>157.74988011235206</v>
      </c>
      <c r="BC125" s="152">
        <v>9.7697513668126845E-3</v>
      </c>
      <c r="BD125" s="152">
        <v>7.9862224081450606E-4</v>
      </c>
      <c r="BE125" s="204">
        <v>0</v>
      </c>
      <c r="BF125" s="204">
        <v>-2.6420937510150955E-3</v>
      </c>
      <c r="BG125" s="204">
        <v>9.7105847001460171E-3</v>
      </c>
      <c r="BH125" s="204">
        <v>7.3945557414783938E-4</v>
      </c>
      <c r="BI125" s="208">
        <v>41362</v>
      </c>
      <c r="BJ125" s="204">
        <v>9.7697513668126845E-3</v>
      </c>
      <c r="BK125" s="204">
        <v>7.9862224081450606E-4</v>
      </c>
      <c r="BL125" s="204">
        <v>1.0140000000000001E-3</v>
      </c>
      <c r="BM125" s="204">
        <v>8.4460754047555042E-5</v>
      </c>
      <c r="BN125" s="204">
        <v>9.6852906127651295E-3</v>
      </c>
      <c r="BO125" s="204">
        <v>7.1416148676695101E-4</v>
      </c>
      <c r="BP125" s="204">
        <v>0</v>
      </c>
      <c r="BQ125" s="204">
        <v>-2.5787080984889512E-3</v>
      </c>
      <c r="BR125" s="204">
        <v>0</v>
      </c>
      <c r="BS125" s="204">
        <v>6.649735457212503E-6</v>
      </c>
      <c r="BT125" s="204">
        <v>1.0097697513668127</v>
      </c>
      <c r="BU125" s="204">
        <v>1.0007986222408145</v>
      </c>
      <c r="BV125" s="204">
        <v>1</v>
      </c>
      <c r="BW125" s="204">
        <v>1</v>
      </c>
      <c r="BX125" s="277">
        <v>41362</v>
      </c>
      <c r="BY125" s="217">
        <v>0</v>
      </c>
      <c r="BZ125" s="217">
        <v>-0.26420937510150955</v>
      </c>
      <c r="CA125" s="277">
        <v>41362</v>
      </c>
      <c r="CB125" s="204">
        <v>8.9711291259981785E-3</v>
      </c>
      <c r="CC125" s="207">
        <v>5</v>
      </c>
      <c r="CD125" s="207">
        <v>8</v>
      </c>
    </row>
    <row r="126" spans="1:82" x14ac:dyDescent="0.25">
      <c r="A126" s="118">
        <v>76</v>
      </c>
      <c r="B126" s="6">
        <v>41394</v>
      </c>
      <c r="C126" s="7">
        <v>0.1</v>
      </c>
      <c r="D126" s="7">
        <v>0.1</v>
      </c>
      <c r="E126" s="7">
        <v>0.1</v>
      </c>
      <c r="F126" s="7">
        <v>0.1</v>
      </c>
      <c r="G126" s="7">
        <v>0.1</v>
      </c>
      <c r="H126" s="7">
        <v>0.1</v>
      </c>
      <c r="I126" s="7">
        <v>0.1</v>
      </c>
      <c r="J126" s="7">
        <v>0.1</v>
      </c>
      <c r="K126" s="7">
        <v>0.1</v>
      </c>
      <c r="L126" s="7">
        <v>0.1</v>
      </c>
      <c r="M126" s="91">
        <v>76</v>
      </c>
      <c r="N126" s="132">
        <v>41394</v>
      </c>
      <c r="O126" s="131">
        <v>0.21145833333333333</v>
      </c>
      <c r="P126" s="131">
        <v>1.5625E-2</v>
      </c>
      <c r="Q126" s="131">
        <v>3.125E-2</v>
      </c>
      <c r="R126" s="131">
        <v>3.125E-2</v>
      </c>
      <c r="S126" s="131">
        <v>8.1250000000000003E-2</v>
      </c>
      <c r="T126" s="131">
        <v>0.21145833333333333</v>
      </c>
      <c r="U126" s="131">
        <v>1.5625E-2</v>
      </c>
      <c r="V126" s="131">
        <v>1.5625E-2</v>
      </c>
      <c r="W126" s="131">
        <v>0.2583333333333333</v>
      </c>
      <c r="X126" s="131">
        <v>0.12812499999999999</v>
      </c>
      <c r="Y126" s="131">
        <v>1</v>
      </c>
      <c r="Z126" s="83">
        <v>76</v>
      </c>
      <c r="AA126" s="10">
        <v>41394</v>
      </c>
      <c r="AB126" s="8">
        <v>1.809061809061796E-2</v>
      </c>
      <c r="AC126" s="8">
        <v>1.8259007708903985E-2</v>
      </c>
      <c r="AD126" s="8">
        <v>1.9306510155203682E-4</v>
      </c>
      <c r="AE126" s="8">
        <v>4.5506964544139716E-3</v>
      </c>
      <c r="AF126" s="8">
        <v>3.9978802729317309E-2</v>
      </c>
      <c r="AG126" s="8">
        <v>1.096152010687379E-2</v>
      </c>
      <c r="AH126" s="8">
        <v>2.0079248495072477E-2</v>
      </c>
      <c r="AI126" s="8">
        <v>1.3909752433718836E-2</v>
      </c>
      <c r="AJ126" s="8">
        <v>1.560562657659581E-2</v>
      </c>
      <c r="AK126" s="8">
        <v>5.3187249937567405E-3</v>
      </c>
      <c r="AL126" s="124">
        <v>76</v>
      </c>
      <c r="AM126" s="125">
        <v>41394</v>
      </c>
      <c r="AN126" s="122">
        <v>1.5069127300468568E-2</v>
      </c>
      <c r="AO126" s="122">
        <v>1.0118666333720494E-2</v>
      </c>
      <c r="AP126" s="122">
        <v>1.4694706269082295E-2</v>
      </c>
      <c r="AQ126" s="123">
        <v>220.20625008328994</v>
      </c>
      <c r="AR126" s="123">
        <v>159.34609851339337</v>
      </c>
      <c r="AS126" s="123">
        <v>175.06808924474893</v>
      </c>
      <c r="AT126" s="123">
        <v>1.3819368791434901</v>
      </c>
      <c r="AU126" s="123">
        <v>1.2578320300019776</v>
      </c>
      <c r="AV126" s="123"/>
      <c r="AW126" s="123"/>
      <c r="AX126" s="123"/>
      <c r="AY126" s="82">
        <v>0.86875000000000002</v>
      </c>
      <c r="AZ126" s="202">
        <v>41394</v>
      </c>
      <c r="BA126" s="151">
        <v>220.20625008328994</v>
      </c>
      <c r="BB126" s="151">
        <v>159.34609851339337</v>
      </c>
      <c r="BC126" s="152">
        <v>1.506912730046861E-2</v>
      </c>
      <c r="BD126" s="152">
        <v>1.0118666333720494E-2</v>
      </c>
      <c r="BE126" s="204">
        <v>0</v>
      </c>
      <c r="BF126" s="204">
        <v>0</v>
      </c>
      <c r="BG126" s="204">
        <v>1.503112730046861E-2</v>
      </c>
      <c r="BH126" s="204">
        <v>1.0080666333720494E-2</v>
      </c>
      <c r="BI126" s="208">
        <v>41394</v>
      </c>
      <c r="BJ126" s="204">
        <v>1.506912730046861E-2</v>
      </c>
      <c r="BK126" s="204">
        <v>1.0118666333720494E-2</v>
      </c>
      <c r="BL126" s="204">
        <v>7.0999999999999991E-4</v>
      </c>
      <c r="BM126" s="204">
        <v>5.9147421576533077E-5</v>
      </c>
      <c r="BN126" s="204">
        <v>1.5009979878892077E-2</v>
      </c>
      <c r="BO126" s="204">
        <v>1.0059518912143961E-2</v>
      </c>
      <c r="BP126" s="204">
        <v>0</v>
      </c>
      <c r="BQ126" s="204">
        <v>0</v>
      </c>
      <c r="BR126" s="204">
        <v>0</v>
      </c>
      <c r="BS126" s="204">
        <v>0</v>
      </c>
      <c r="BT126" s="204">
        <v>1.0150691273004686</v>
      </c>
      <c r="BU126" s="204">
        <v>1.0101186663337205</v>
      </c>
      <c r="BV126" s="204">
        <v>1</v>
      </c>
      <c r="BW126" s="204">
        <v>1</v>
      </c>
      <c r="BX126" s="277">
        <v>41394</v>
      </c>
      <c r="BY126" s="217">
        <v>0</v>
      </c>
      <c r="BZ126" s="217">
        <v>0</v>
      </c>
      <c r="CA126" s="277">
        <v>41394</v>
      </c>
      <c r="CB126" s="204">
        <v>4.9504609667481159E-3</v>
      </c>
      <c r="CC126" s="207">
        <v>4</v>
      </c>
      <c r="CD126" s="207">
        <v>8</v>
      </c>
    </row>
    <row r="127" spans="1:82" x14ac:dyDescent="0.25">
      <c r="A127" s="118">
        <v>75</v>
      </c>
      <c r="B127" s="6">
        <v>41425</v>
      </c>
      <c r="C127" s="7">
        <v>0.1</v>
      </c>
      <c r="D127" s="7">
        <v>0.1</v>
      </c>
      <c r="E127" s="7">
        <v>0.1</v>
      </c>
      <c r="F127" s="7">
        <v>0.1</v>
      </c>
      <c r="G127" s="7">
        <v>0.1</v>
      </c>
      <c r="H127" s="7">
        <v>0.1</v>
      </c>
      <c r="I127" s="7">
        <v>0.1</v>
      </c>
      <c r="J127" s="7">
        <v>0.1</v>
      </c>
      <c r="K127" s="7">
        <v>0.1</v>
      </c>
      <c r="L127" s="7">
        <v>0.1</v>
      </c>
      <c r="M127" s="91">
        <v>75</v>
      </c>
      <c r="N127" s="132">
        <v>41425</v>
      </c>
      <c r="O127" s="131">
        <v>0.21145833333333333</v>
      </c>
      <c r="P127" s="131">
        <v>1.5625E-2</v>
      </c>
      <c r="Q127" s="131">
        <v>3.125E-2</v>
      </c>
      <c r="R127" s="131">
        <v>3.125E-2</v>
      </c>
      <c r="S127" s="131">
        <v>8.1250000000000003E-2</v>
      </c>
      <c r="T127" s="131">
        <v>0.21145833333333333</v>
      </c>
      <c r="U127" s="131">
        <v>1.5625E-2</v>
      </c>
      <c r="V127" s="131">
        <v>1.5625E-2</v>
      </c>
      <c r="W127" s="131">
        <v>0.2583333333333333</v>
      </c>
      <c r="X127" s="131">
        <v>0.12812499999999999</v>
      </c>
      <c r="Y127" s="131">
        <v>1</v>
      </c>
      <c r="Z127" s="83">
        <v>75</v>
      </c>
      <c r="AA127" s="10">
        <v>41425</v>
      </c>
      <c r="AB127" s="8">
        <v>-5.7955606264911141E-3</v>
      </c>
      <c r="AC127" s="8">
        <v>-2.3435709604660571E-2</v>
      </c>
      <c r="AD127" s="8">
        <v>3.8605566923033408E-5</v>
      </c>
      <c r="AE127" s="8">
        <v>-1.0551431899651686E-2</v>
      </c>
      <c r="AF127" s="8">
        <v>-6.2375473365036016E-2</v>
      </c>
      <c r="AG127" s="8">
        <v>-1.2213515796709928E-2</v>
      </c>
      <c r="AH127" s="8">
        <v>-2.6537429369540178E-2</v>
      </c>
      <c r="AI127" s="8">
        <v>-2.9730139911118836E-2</v>
      </c>
      <c r="AJ127" s="8">
        <v>2.4080154921276353E-2</v>
      </c>
      <c r="AK127" s="8">
        <v>-1.5332656814866508E-2</v>
      </c>
      <c r="AL127" s="124">
        <v>75</v>
      </c>
      <c r="AM127" s="125">
        <v>41425</v>
      </c>
      <c r="AN127" s="122">
        <v>-6.1938560181211671E-3</v>
      </c>
      <c r="AO127" s="122">
        <v>-1.7841980244843625E-2</v>
      </c>
      <c r="AP127" s="122">
        <v>-1.6185315689987545E-2</v>
      </c>
      <c r="AQ127" s="123">
        <v>218.84232427598366</v>
      </c>
      <c r="AR127" s="123">
        <v>156.5030485716245</v>
      </c>
      <c r="AS127" s="123">
        <v>172.23455695307976</v>
      </c>
      <c r="AT127" s="123">
        <v>1.398326270787174</v>
      </c>
      <c r="AU127" s="123">
        <v>1.2706063646426125</v>
      </c>
      <c r="AV127" s="123"/>
      <c r="AW127" s="123"/>
      <c r="AX127" s="123"/>
      <c r="AY127" s="82">
        <v>0.86875000000000002</v>
      </c>
      <c r="AZ127" s="202">
        <v>41425</v>
      </c>
      <c r="BA127" s="151">
        <v>218.84232427598366</v>
      </c>
      <c r="BB127" s="151">
        <v>156.5030485716245</v>
      </c>
      <c r="BC127" s="152">
        <v>-6.1938560181211688E-3</v>
      </c>
      <c r="BD127" s="152">
        <v>-1.7841980244843625E-2</v>
      </c>
      <c r="BE127" s="204">
        <v>-6.1938560181211688E-3</v>
      </c>
      <c r="BF127" s="204">
        <v>-1.7841980244843625E-2</v>
      </c>
      <c r="BG127" s="204">
        <v>-6.2149393514545018E-3</v>
      </c>
      <c r="BH127" s="204">
        <v>-1.786306357817696E-2</v>
      </c>
      <c r="BI127" s="208">
        <v>41425</v>
      </c>
      <c r="BJ127" s="204">
        <v>-6.1938560181211688E-3</v>
      </c>
      <c r="BK127" s="204">
        <v>-1.7841980244843625E-2</v>
      </c>
      <c r="BL127" s="204">
        <v>4.5600000000000003E-4</v>
      </c>
      <c r="BM127" s="204">
        <v>3.799206031307456E-5</v>
      </c>
      <c r="BN127" s="204">
        <v>-6.2318480784342434E-3</v>
      </c>
      <c r="BO127" s="204">
        <v>-1.7879972305156699E-2</v>
      </c>
      <c r="BP127" s="204">
        <v>-1.2143827758684698E-2</v>
      </c>
      <c r="BQ127" s="204">
        <v>-2.1219310584147083E-2</v>
      </c>
      <c r="BR127" s="204">
        <v>1.47472552632601E-4</v>
      </c>
      <c r="BS127" s="204">
        <v>4.502591416664964E-4</v>
      </c>
      <c r="BT127" s="204">
        <v>1</v>
      </c>
      <c r="BU127" s="204">
        <v>1</v>
      </c>
      <c r="BV127" s="204">
        <v>0.99380614398187883</v>
      </c>
      <c r="BW127" s="204">
        <v>0.98215801975515638</v>
      </c>
      <c r="BX127" s="277">
        <v>41425</v>
      </c>
      <c r="BY127" s="217">
        <v>-0.61938560181211688</v>
      </c>
      <c r="BZ127" s="217">
        <v>-1.7841980244843625</v>
      </c>
      <c r="CA127" s="277">
        <v>41425</v>
      </c>
      <c r="CB127" s="204">
        <v>1.1648124226722456E-2</v>
      </c>
      <c r="CC127" s="207">
        <v>6</v>
      </c>
      <c r="CD127" s="207">
        <v>8</v>
      </c>
    </row>
    <row r="128" spans="1:82" x14ac:dyDescent="0.25">
      <c r="A128" s="118">
        <v>74</v>
      </c>
      <c r="B128" s="6">
        <v>41453</v>
      </c>
      <c r="C128" s="7">
        <v>0.1</v>
      </c>
      <c r="D128" s="7">
        <v>0.1</v>
      </c>
      <c r="E128" s="7">
        <v>0.1</v>
      </c>
      <c r="F128" s="7">
        <v>0.1</v>
      </c>
      <c r="G128" s="7">
        <v>0.1</v>
      </c>
      <c r="H128" s="7">
        <v>0.1</v>
      </c>
      <c r="I128" s="7">
        <v>0.1</v>
      </c>
      <c r="J128" s="7">
        <v>0.1</v>
      </c>
      <c r="K128" s="7">
        <v>0.1</v>
      </c>
      <c r="L128" s="7">
        <v>0.1</v>
      </c>
      <c r="M128" s="91">
        <v>74</v>
      </c>
      <c r="N128" s="132">
        <v>41453</v>
      </c>
      <c r="O128" s="131">
        <v>0.10085227272727273</v>
      </c>
      <c r="P128" s="131">
        <v>1.5625E-2</v>
      </c>
      <c r="Q128" s="131">
        <v>0.11458333333333333</v>
      </c>
      <c r="R128" s="131">
        <v>0.11458333333333333</v>
      </c>
      <c r="S128" s="131">
        <v>0.12215909090909091</v>
      </c>
      <c r="T128" s="131">
        <v>0.16903409090909091</v>
      </c>
      <c r="U128" s="131">
        <v>1.5625E-2</v>
      </c>
      <c r="V128" s="131">
        <v>1.5625E-2</v>
      </c>
      <c r="W128" s="131">
        <v>0.23106060606060608</v>
      </c>
      <c r="X128" s="131">
        <v>0.10085227272727273</v>
      </c>
      <c r="Y128" s="131">
        <v>1</v>
      </c>
      <c r="Z128" s="83">
        <v>74</v>
      </c>
      <c r="AA128" s="10">
        <v>41453</v>
      </c>
      <c r="AB128" s="8">
        <v>-2.6225531748412134E-2</v>
      </c>
      <c r="AC128" s="8">
        <v>-2.7604634120233618E-2</v>
      </c>
      <c r="AD128" s="8">
        <v>7.7208153180796657E-5</v>
      </c>
      <c r="AE128" s="8">
        <v>-8.1956024706244524E-3</v>
      </c>
      <c r="AF128" s="8">
        <v>-3.1717006779315104E-2</v>
      </c>
      <c r="AG128" s="8">
        <v>-2.8308969045848564E-2</v>
      </c>
      <c r="AH128" s="8">
        <v>-4.4682848777953477E-2</v>
      </c>
      <c r="AI128" s="8">
        <v>-1.1836922132865246E-2</v>
      </c>
      <c r="AJ128" s="8">
        <v>-2.022527337005664E-2</v>
      </c>
      <c r="AK128" s="8">
        <v>-9.6187393654423303E-3</v>
      </c>
      <c r="AL128" s="124">
        <v>74</v>
      </c>
      <c r="AM128" s="125">
        <v>41453</v>
      </c>
      <c r="AN128" s="122">
        <v>-2.21341883674313E-2</v>
      </c>
      <c r="AO128" s="122">
        <v>-1.546854310071244E-2</v>
      </c>
      <c r="AP128" s="122">
        <v>-2.0833831965757076E-2</v>
      </c>
      <c r="AQ128" s="123">
        <v>213.99842704769256</v>
      </c>
      <c r="AR128" s="123">
        <v>154.08217441940144</v>
      </c>
      <c r="AS128" s="123">
        <v>168.64625113482268</v>
      </c>
      <c r="AT128" s="123">
        <v>1.3888590802541705</v>
      </c>
      <c r="AU128" s="123">
        <v>1.2689189685966604</v>
      </c>
      <c r="AV128" s="123"/>
      <c r="AW128" s="123"/>
      <c r="AX128" s="123"/>
      <c r="AY128" s="82">
        <v>0.86875000000000002</v>
      </c>
      <c r="AZ128" s="202">
        <v>41453</v>
      </c>
      <c r="BA128" s="151">
        <v>213.99842704769256</v>
      </c>
      <c r="BB128" s="151">
        <v>154.08217441940144</v>
      </c>
      <c r="BC128" s="152">
        <v>-2.2134188367431307E-2</v>
      </c>
      <c r="BD128" s="152">
        <v>-1.546854310071244E-2</v>
      </c>
      <c r="BE128" s="204">
        <v>-2.8190948409726579E-2</v>
      </c>
      <c r="BF128" s="204">
        <v>-3.3034533905136665E-2</v>
      </c>
      <c r="BG128" s="204">
        <v>-2.2159521700764639E-2</v>
      </c>
      <c r="BH128" s="204">
        <v>-1.5493876434045773E-2</v>
      </c>
      <c r="BI128" s="208">
        <v>41453</v>
      </c>
      <c r="BJ128" s="204">
        <v>-2.2134188367431307E-2</v>
      </c>
      <c r="BK128" s="204">
        <v>-1.546854310071244E-2</v>
      </c>
      <c r="BL128" s="204">
        <v>2.5299999999999997E-4</v>
      </c>
      <c r="BM128" s="204">
        <v>2.1080888940261389E-5</v>
      </c>
      <c r="BN128" s="204">
        <v>-2.2155269256371568E-2</v>
      </c>
      <c r="BO128" s="204">
        <v>-1.5489623989652701E-2</v>
      </c>
      <c r="BP128" s="204">
        <v>-2.8084160107994836E-2</v>
      </c>
      <c r="BQ128" s="204">
        <v>-1.8845873440015898E-2</v>
      </c>
      <c r="BR128" s="204">
        <v>7.8872004897148846E-4</v>
      </c>
      <c r="BS128" s="204">
        <v>3.5516694571709667E-4</v>
      </c>
      <c r="BT128" s="204">
        <v>1</v>
      </c>
      <c r="BU128" s="204">
        <v>1</v>
      </c>
      <c r="BV128" s="204">
        <v>0.97786581163256869</v>
      </c>
      <c r="BW128" s="204">
        <v>0.98453145689928756</v>
      </c>
      <c r="BX128" s="277">
        <v>41453</v>
      </c>
      <c r="BY128" s="217">
        <v>-2.8190948409726579</v>
      </c>
      <c r="BZ128" s="217">
        <v>-3.3034533905136665</v>
      </c>
      <c r="CA128" s="277">
        <v>41453</v>
      </c>
      <c r="CB128" s="204">
        <v>-6.665645266718867E-3</v>
      </c>
      <c r="CC128" s="207">
        <v>2</v>
      </c>
      <c r="CD128" s="207">
        <v>7</v>
      </c>
    </row>
    <row r="129" spans="1:82" x14ac:dyDescent="0.25">
      <c r="A129" s="118">
        <v>73</v>
      </c>
      <c r="B129" s="6">
        <v>41486</v>
      </c>
      <c r="C129" s="7">
        <v>0.1</v>
      </c>
      <c r="D129" s="7">
        <v>0.1</v>
      </c>
      <c r="E129" s="7">
        <v>0.1</v>
      </c>
      <c r="F129" s="7">
        <v>0.1</v>
      </c>
      <c r="G129" s="7">
        <v>0.1</v>
      </c>
      <c r="H129" s="7">
        <v>0.1</v>
      </c>
      <c r="I129" s="7">
        <v>0.1</v>
      </c>
      <c r="J129" s="7">
        <v>0.1</v>
      </c>
      <c r="K129" s="7">
        <v>0.1</v>
      </c>
      <c r="L129" s="7">
        <v>0.1</v>
      </c>
      <c r="M129" s="91">
        <v>73</v>
      </c>
      <c r="N129" s="132">
        <v>41486</v>
      </c>
      <c r="O129" s="131">
        <v>0.10085227272727273</v>
      </c>
      <c r="P129" s="131">
        <v>1.5625E-2</v>
      </c>
      <c r="Q129" s="131">
        <v>0.11458333333333333</v>
      </c>
      <c r="R129" s="131">
        <v>0.11458333333333333</v>
      </c>
      <c r="S129" s="131">
        <v>0.12215909090909091</v>
      </c>
      <c r="T129" s="131">
        <v>0.16903409090909091</v>
      </c>
      <c r="U129" s="131">
        <v>1.5625E-2</v>
      </c>
      <c r="V129" s="131">
        <v>1.5625E-2</v>
      </c>
      <c r="W129" s="131">
        <v>0.23106060606060608</v>
      </c>
      <c r="X129" s="131">
        <v>0.10085227272727273</v>
      </c>
      <c r="Y129" s="131">
        <v>1</v>
      </c>
      <c r="Z129" s="83">
        <v>73</v>
      </c>
      <c r="AA129" s="10">
        <v>41486</v>
      </c>
      <c r="AB129" s="8">
        <v>1.8956743002544574E-2</v>
      </c>
      <c r="AC129" s="8">
        <v>8.3323101414547462E-3</v>
      </c>
      <c r="AD129" s="8">
        <v>2.3160657762688608E-4</v>
      </c>
      <c r="AE129" s="8">
        <v>1.2157008917053069E-3</v>
      </c>
      <c r="AF129" s="8">
        <v>-1.8556254824196872E-2</v>
      </c>
      <c r="AG129" s="8">
        <v>-8.7512885013182329E-3</v>
      </c>
      <c r="AH129" s="8">
        <v>1.1134507236066682E-2</v>
      </c>
      <c r="AI129" s="8">
        <v>1.2562947209014519E-2</v>
      </c>
      <c r="AJ129" s="8">
        <v>4.6404296383318E-2</v>
      </c>
      <c r="AK129" s="8">
        <v>-8.9967535810864252E-4</v>
      </c>
      <c r="AL129" s="124">
        <v>73</v>
      </c>
      <c r="AM129" s="125">
        <v>41486</v>
      </c>
      <c r="AN129" s="122">
        <v>9.4635222266310198E-3</v>
      </c>
      <c r="AO129" s="122">
        <v>1.3671907564567487E-3</v>
      </c>
      <c r="AP129" s="122">
        <v>7.063089275810697E-3</v>
      </c>
      <c r="AQ129" s="123">
        <v>216.02360591852246</v>
      </c>
      <c r="AR129" s="123">
        <v>154.2928341440024</v>
      </c>
      <c r="AS129" s="123">
        <v>169.83741466261873</v>
      </c>
      <c r="AT129" s="123">
        <v>1.400088391123248</v>
      </c>
      <c r="AU129" s="123">
        <v>1.2719435605378968</v>
      </c>
      <c r="AV129" s="123"/>
      <c r="AW129" s="123"/>
      <c r="AX129" s="123"/>
      <c r="AY129" s="82">
        <v>0.86875000000000002</v>
      </c>
      <c r="AZ129" s="202">
        <v>41486</v>
      </c>
      <c r="BA129" s="151">
        <v>216.02360591852246</v>
      </c>
      <c r="BB129" s="151">
        <v>154.2928341440024</v>
      </c>
      <c r="BC129" s="152">
        <v>9.4635222266310493E-3</v>
      </c>
      <c r="BD129" s="152">
        <v>1.3671907564567487E-3</v>
      </c>
      <c r="BE129" s="204">
        <v>-1.8994211849960863E-2</v>
      </c>
      <c r="BF129" s="204">
        <v>-3.171250765807887E-2</v>
      </c>
      <c r="BG129" s="204">
        <v>9.4339388932977164E-3</v>
      </c>
      <c r="BH129" s="204">
        <v>1.3376074231234154E-3</v>
      </c>
      <c r="BI129" s="208">
        <v>41486</v>
      </c>
      <c r="BJ129" s="204">
        <v>9.4635222266310493E-3</v>
      </c>
      <c r="BK129" s="204">
        <v>1.3671907564567487E-3</v>
      </c>
      <c r="BL129" s="204">
        <v>3.0400000000000002E-4</v>
      </c>
      <c r="BM129" s="204">
        <v>2.5329804240969978E-5</v>
      </c>
      <c r="BN129" s="204">
        <v>9.4381924223900793E-3</v>
      </c>
      <c r="BO129" s="204">
        <v>1.3418609522157787E-3</v>
      </c>
      <c r="BP129" s="204">
        <v>0</v>
      </c>
      <c r="BQ129" s="204">
        <v>-2.0101395828467086E-3</v>
      </c>
      <c r="BR129" s="204">
        <v>0</v>
      </c>
      <c r="BS129" s="204">
        <v>4.0406611425271399E-6</v>
      </c>
      <c r="BT129" s="204">
        <v>1.009463522226631</v>
      </c>
      <c r="BU129" s="204">
        <v>1.0013671907564567</v>
      </c>
      <c r="BV129" s="204">
        <v>1</v>
      </c>
      <c r="BW129" s="204">
        <v>1</v>
      </c>
      <c r="BX129" s="277">
        <v>41486</v>
      </c>
      <c r="BY129" s="217">
        <v>-1.8994211849960863</v>
      </c>
      <c r="BZ129" s="217">
        <v>-3.171250765807887</v>
      </c>
      <c r="CA129" s="277">
        <v>41486</v>
      </c>
      <c r="CB129" s="204">
        <v>8.0963314701743005E-3</v>
      </c>
      <c r="CC129" s="207">
        <v>5</v>
      </c>
      <c r="CD129" s="207">
        <v>8</v>
      </c>
    </row>
    <row r="130" spans="1:82" x14ac:dyDescent="0.25">
      <c r="A130" s="118">
        <v>72</v>
      </c>
      <c r="B130" s="6">
        <v>41516</v>
      </c>
      <c r="C130" s="7">
        <v>0.1</v>
      </c>
      <c r="D130" s="7">
        <v>0.1</v>
      </c>
      <c r="E130" s="7">
        <v>0.1</v>
      </c>
      <c r="F130" s="7">
        <v>0.1</v>
      </c>
      <c r="G130" s="7">
        <v>0.1</v>
      </c>
      <c r="H130" s="7">
        <v>0.1</v>
      </c>
      <c r="I130" s="7">
        <v>0.1</v>
      </c>
      <c r="J130" s="7">
        <v>0.1</v>
      </c>
      <c r="K130" s="7">
        <v>0.1</v>
      </c>
      <c r="L130" s="7">
        <v>0.1</v>
      </c>
      <c r="M130" s="91">
        <v>72</v>
      </c>
      <c r="N130" s="132">
        <v>41516</v>
      </c>
      <c r="O130" s="131">
        <v>0.10085227272727273</v>
      </c>
      <c r="P130" s="131">
        <v>1.5625E-2</v>
      </c>
      <c r="Q130" s="131">
        <v>0.11458333333333333</v>
      </c>
      <c r="R130" s="131">
        <v>0.11458333333333333</v>
      </c>
      <c r="S130" s="131">
        <v>0.12215909090909091</v>
      </c>
      <c r="T130" s="131">
        <v>0.16903409090909091</v>
      </c>
      <c r="U130" s="131">
        <v>1.5625E-2</v>
      </c>
      <c r="V130" s="131">
        <v>1.5625E-2</v>
      </c>
      <c r="W130" s="131">
        <v>0.23106060606060608</v>
      </c>
      <c r="X130" s="131">
        <v>0.10085227272727273</v>
      </c>
      <c r="Y130" s="131">
        <v>1</v>
      </c>
      <c r="Z130" s="83">
        <v>72</v>
      </c>
      <c r="AA130" s="10">
        <v>41516</v>
      </c>
      <c r="AB130" s="8">
        <v>-6.0786877920234739E-3</v>
      </c>
      <c r="AC130" s="8">
        <v>-7.0247777726457628E-3</v>
      </c>
      <c r="AD130" s="8">
        <v>7.7184316146894361E-5</v>
      </c>
      <c r="AE130" s="8">
        <v>-4.5247054645841667E-3</v>
      </c>
      <c r="AF130" s="8">
        <v>-7.4839922369231981E-3</v>
      </c>
      <c r="AG130" s="8">
        <v>-1.4263714783407933E-2</v>
      </c>
      <c r="AH130" s="8">
        <v>-1.9556627276637206E-2</v>
      </c>
      <c r="AI130" s="8">
        <v>-5.2451998426928936E-3</v>
      </c>
      <c r="AJ130" s="8">
        <v>-1.1788291900561298E-2</v>
      </c>
      <c r="AK130" s="8">
        <v>-2.8587702405814541E-3</v>
      </c>
      <c r="AL130" s="124">
        <v>72</v>
      </c>
      <c r="AM130" s="125">
        <v>41516</v>
      </c>
      <c r="AN130" s="122">
        <v>-7.9573670750845669E-3</v>
      </c>
      <c r="AO130" s="122">
        <v>-5.1116402204499645E-3</v>
      </c>
      <c r="AP130" s="122">
        <v>-7.8747582993910509E-3</v>
      </c>
      <c r="AQ130" s="123">
        <v>214.30462678934538</v>
      </c>
      <c r="AR130" s="123">
        <v>153.5041446872647</v>
      </c>
      <c r="AS130" s="123">
        <v>168.49998607195715</v>
      </c>
      <c r="AT130" s="123">
        <v>1.3960836512001029</v>
      </c>
      <c r="AU130" s="123">
        <v>1.2718376528400872</v>
      </c>
      <c r="AV130" s="123"/>
      <c r="AW130" s="123"/>
      <c r="AX130" s="123"/>
      <c r="AY130" s="82">
        <v>0.86875000000000002</v>
      </c>
      <c r="AZ130" s="202">
        <v>41516</v>
      </c>
      <c r="BA130" s="151">
        <v>214.30462678934538</v>
      </c>
      <c r="BB130" s="151">
        <v>153.5041446872647</v>
      </c>
      <c r="BC130" s="152">
        <v>-7.9573670750845427E-3</v>
      </c>
      <c r="BD130" s="152">
        <v>-5.1116402204499645E-3</v>
      </c>
      <c r="BE130" s="204">
        <v>-2.680043500905338E-2</v>
      </c>
      <c r="BF130" s="204">
        <v>-3.6662044948892469E-2</v>
      </c>
      <c r="BG130" s="204">
        <v>-7.9742837417512095E-3</v>
      </c>
      <c r="BH130" s="204">
        <v>-5.1285568871166313E-3</v>
      </c>
      <c r="BI130" s="208">
        <v>41516</v>
      </c>
      <c r="BJ130" s="204">
        <v>-7.9573670750845427E-3</v>
      </c>
      <c r="BK130" s="204">
        <v>-5.1116402204499645E-3</v>
      </c>
      <c r="BL130" s="204">
        <v>3.5499999999999996E-4</v>
      </c>
      <c r="BM130" s="204">
        <v>2.9578520969852917E-5</v>
      </c>
      <c r="BN130" s="204">
        <v>-7.9869455960543956E-3</v>
      </c>
      <c r="BO130" s="204">
        <v>-5.1412187414198174E-3</v>
      </c>
      <c r="BP130" s="204">
        <v>-1.3907338815648072E-2</v>
      </c>
      <c r="BQ130" s="204">
        <v>-8.4889705597534226E-3</v>
      </c>
      <c r="BR130" s="204">
        <v>1.9341407293323152E-4</v>
      </c>
      <c r="BS130" s="204">
        <v>7.2062621164360334E-5</v>
      </c>
      <c r="BT130" s="204">
        <v>1</v>
      </c>
      <c r="BU130" s="204">
        <v>1</v>
      </c>
      <c r="BV130" s="204">
        <v>0.99204263292491546</v>
      </c>
      <c r="BW130" s="204">
        <v>0.99488835977955004</v>
      </c>
      <c r="BX130" s="277">
        <v>41516</v>
      </c>
      <c r="BY130" s="217">
        <v>-2.680043500905338</v>
      </c>
      <c r="BZ130" s="217">
        <v>-3.6662044948892469</v>
      </c>
      <c r="CA130" s="277">
        <v>41516</v>
      </c>
      <c r="CB130" s="204">
        <v>-2.8457268546345782E-3</v>
      </c>
      <c r="CC130" s="207">
        <v>3</v>
      </c>
      <c r="CD130" s="207">
        <v>7</v>
      </c>
    </row>
    <row r="131" spans="1:82" x14ac:dyDescent="0.25">
      <c r="A131" s="118">
        <v>71</v>
      </c>
      <c r="B131" s="6">
        <v>41547</v>
      </c>
      <c r="C131" s="7">
        <v>0.1</v>
      </c>
      <c r="D131" s="7">
        <v>0.1</v>
      </c>
      <c r="E131" s="7">
        <v>0.1</v>
      </c>
      <c r="F131" s="7">
        <v>0.1</v>
      </c>
      <c r="G131" s="7">
        <v>0.1</v>
      </c>
      <c r="H131" s="7">
        <v>0.1</v>
      </c>
      <c r="I131" s="7">
        <v>0.1</v>
      </c>
      <c r="J131" s="7">
        <v>0.1</v>
      </c>
      <c r="K131" s="7">
        <v>0.1</v>
      </c>
      <c r="L131" s="7">
        <v>0.1</v>
      </c>
      <c r="M131" s="91">
        <v>71</v>
      </c>
      <c r="N131" s="132">
        <v>41547</v>
      </c>
      <c r="O131" s="131">
        <v>0.12997337092731828</v>
      </c>
      <c r="P131" s="131">
        <v>1.3157894736842103E-2</v>
      </c>
      <c r="Q131" s="131">
        <v>2.8782894736842105E-2</v>
      </c>
      <c r="R131" s="131">
        <v>6.8256578947368418E-2</v>
      </c>
      <c r="S131" s="131">
        <v>0.13968515037593984</v>
      </c>
      <c r="T131" s="131">
        <v>0.18656015037593987</v>
      </c>
      <c r="U131" s="131">
        <v>1.3157894736842103E-2</v>
      </c>
      <c r="V131" s="131">
        <v>9.6491228070175433E-2</v>
      </c>
      <c r="W131" s="131">
        <v>0.17684837092731828</v>
      </c>
      <c r="X131" s="131">
        <v>0.14708646616541354</v>
      </c>
      <c r="Y131" s="131">
        <v>1</v>
      </c>
      <c r="Z131" s="83">
        <v>71</v>
      </c>
      <c r="AA131" s="10">
        <v>41547</v>
      </c>
      <c r="AB131" s="8">
        <v>9.9308411462120105E-3</v>
      </c>
      <c r="AC131" s="8">
        <v>6.9476159063615039E-3</v>
      </c>
      <c r="AD131" s="8">
        <v>2.3153507756434877E-4</v>
      </c>
      <c r="AE131" s="8">
        <v>7.4047650554927014E-3</v>
      </c>
      <c r="AF131" s="8">
        <v>3.7015617135101042E-3</v>
      </c>
      <c r="AG131" s="8">
        <v>2.1519622083223222E-2</v>
      </c>
      <c r="AH131" s="8">
        <v>2.2607494435535225E-2</v>
      </c>
      <c r="AI131" s="8">
        <v>2.0557739955961774E-2</v>
      </c>
      <c r="AJ131" s="8">
        <v>3.9276150288079181E-2</v>
      </c>
      <c r="AK131" s="8">
        <v>1.4079143500636437E-2</v>
      </c>
      <c r="AL131" s="124">
        <v>71</v>
      </c>
      <c r="AM131" s="125">
        <v>41547</v>
      </c>
      <c r="AN131" s="122">
        <v>1.7244367787967237E-2</v>
      </c>
      <c r="AO131" s="122">
        <v>9.4669076627840187E-3</v>
      </c>
      <c r="AP131" s="122">
        <v>1.4625646916257652E-2</v>
      </c>
      <c r="AQ131" s="123">
        <v>218.00017459236392</v>
      </c>
      <c r="AR131" s="123">
        <v>154.95735425087366</v>
      </c>
      <c r="AS131" s="123">
        <v>170.96440737363994</v>
      </c>
      <c r="AT131" s="123">
        <v>1.40683980858001</v>
      </c>
      <c r="AU131" s="123">
        <v>1.2751202308204892</v>
      </c>
      <c r="AV131" s="123"/>
      <c r="AW131" s="123"/>
      <c r="AX131" s="123"/>
      <c r="AY131" s="82">
        <v>0.86875000000000002</v>
      </c>
      <c r="AZ131" s="202">
        <v>41547</v>
      </c>
      <c r="BA131" s="151">
        <v>218.00017459236392</v>
      </c>
      <c r="BB131" s="151">
        <v>154.95735425087366</v>
      </c>
      <c r="BC131" s="152">
        <v>1.724436778796723E-2</v>
      </c>
      <c r="BD131" s="152">
        <v>9.4669076627840187E-3</v>
      </c>
      <c r="BE131" s="204">
        <v>-1.0018223779259761E-2</v>
      </c>
      <c r="BF131" s="204">
        <v>-2.7542213480368449E-2</v>
      </c>
      <c r="BG131" s="204">
        <v>1.7240117787967229E-2</v>
      </c>
      <c r="BH131" s="204">
        <v>9.462657662784018E-3</v>
      </c>
      <c r="BI131" s="208">
        <v>41547</v>
      </c>
      <c r="BJ131" s="204">
        <v>1.724436778796723E-2</v>
      </c>
      <c r="BK131" s="204">
        <v>9.4669076627840187E-3</v>
      </c>
      <c r="BL131" s="204">
        <v>2.0299999999999997E-4</v>
      </c>
      <c r="BM131" s="204">
        <v>1.6915092915903429E-5</v>
      </c>
      <c r="BN131" s="204">
        <v>1.7227452695051326E-2</v>
      </c>
      <c r="BO131" s="204">
        <v>9.4499925698681153E-3</v>
      </c>
      <c r="BP131" s="204">
        <v>0</v>
      </c>
      <c r="BQ131" s="204">
        <v>0</v>
      </c>
      <c r="BR131" s="204">
        <v>0</v>
      </c>
      <c r="BS131" s="204">
        <v>0</v>
      </c>
      <c r="BT131" s="204">
        <v>1.0172443677879672</v>
      </c>
      <c r="BU131" s="204">
        <v>1.009466907662784</v>
      </c>
      <c r="BV131" s="204">
        <v>1</v>
      </c>
      <c r="BW131" s="204">
        <v>1</v>
      </c>
      <c r="BX131" s="277">
        <v>41547</v>
      </c>
      <c r="BY131" s="217">
        <v>-1.0018223779259761</v>
      </c>
      <c r="BZ131" s="217">
        <v>-2.7542213480368449</v>
      </c>
      <c r="CA131" s="277">
        <v>41547</v>
      </c>
      <c r="CB131" s="204">
        <v>7.7774601251832109E-3</v>
      </c>
      <c r="CC131" s="207">
        <v>5</v>
      </c>
      <c r="CD131" s="207">
        <v>8</v>
      </c>
    </row>
    <row r="132" spans="1:82" x14ac:dyDescent="0.25">
      <c r="A132" s="118">
        <v>70</v>
      </c>
      <c r="B132" s="6">
        <v>41578</v>
      </c>
      <c r="C132" s="7">
        <v>0.1</v>
      </c>
      <c r="D132" s="7">
        <v>0.1</v>
      </c>
      <c r="E132" s="7">
        <v>0.1</v>
      </c>
      <c r="F132" s="7">
        <v>0.1</v>
      </c>
      <c r="G132" s="7">
        <v>0.1</v>
      </c>
      <c r="H132" s="7">
        <v>0.1</v>
      </c>
      <c r="I132" s="7">
        <v>0.1</v>
      </c>
      <c r="J132" s="7">
        <v>0.1</v>
      </c>
      <c r="K132" s="7">
        <v>0.1</v>
      </c>
      <c r="L132" s="7">
        <v>0.1</v>
      </c>
      <c r="M132" s="91">
        <v>70</v>
      </c>
      <c r="N132" s="132">
        <v>41578</v>
      </c>
      <c r="O132" s="131">
        <v>0.12997337092731828</v>
      </c>
      <c r="P132" s="131">
        <v>1.3157894736842103E-2</v>
      </c>
      <c r="Q132" s="131">
        <v>2.8782894736842105E-2</v>
      </c>
      <c r="R132" s="131">
        <v>6.8256578947368418E-2</v>
      </c>
      <c r="S132" s="131">
        <v>0.13968515037593984</v>
      </c>
      <c r="T132" s="131">
        <v>0.18656015037593987</v>
      </c>
      <c r="U132" s="131">
        <v>1.3157894736842103E-2</v>
      </c>
      <c r="V132" s="131">
        <v>9.6491228070175433E-2</v>
      </c>
      <c r="W132" s="131">
        <v>0.17684837092731828</v>
      </c>
      <c r="X132" s="131">
        <v>0.14708646616541354</v>
      </c>
      <c r="Y132" s="131">
        <v>1</v>
      </c>
      <c r="Z132" s="83">
        <v>70</v>
      </c>
      <c r="AA132" s="10">
        <v>41578</v>
      </c>
      <c r="AB132" s="8">
        <v>2.505433786367095E-2</v>
      </c>
      <c r="AC132" s="8">
        <v>1.4786227517249229E-2</v>
      </c>
      <c r="AD132" s="8">
        <v>-7.7160493827110876E-5</v>
      </c>
      <c r="AE132" s="8">
        <v>3.775115081042113E-3</v>
      </c>
      <c r="AF132" s="8">
        <v>1.3312645833622572E-2</v>
      </c>
      <c r="AG132" s="8">
        <v>7.8961724393158406E-3</v>
      </c>
      <c r="AH132" s="8">
        <v>2.1392335303744403E-2</v>
      </c>
      <c r="AI132" s="8">
        <v>9.8265794518803684E-3</v>
      </c>
      <c r="AJ132" s="8">
        <v>1.8427422503318525E-2</v>
      </c>
      <c r="AK132" s="8">
        <v>6.8130854157055776E-3</v>
      </c>
      <c r="AL132" s="124">
        <v>70</v>
      </c>
      <c r="AM132" s="125">
        <v>41578</v>
      </c>
      <c r="AN132" s="122">
        <v>1.2529727087480945E-2</v>
      </c>
      <c r="AO132" s="122">
        <v>8.0849723408842333E-3</v>
      </c>
      <c r="AP132" s="122">
        <v>1.2120676091572248E-2</v>
      </c>
      <c r="AQ132" s="123">
        <v>220.73165728502943</v>
      </c>
      <c r="AR132" s="123">
        <v>156.21018017400857</v>
      </c>
      <c r="AS132" s="123">
        <v>173.03661157860344</v>
      </c>
      <c r="AT132" s="123">
        <v>1.4130427161606747</v>
      </c>
      <c r="AU132" s="123">
        <v>1.2756355737164911</v>
      </c>
      <c r="AV132" s="123"/>
      <c r="AW132" s="123"/>
      <c r="AX132" s="123"/>
      <c r="AY132" s="82">
        <v>0.86875000000000002</v>
      </c>
      <c r="AZ132" s="202">
        <v>41578</v>
      </c>
      <c r="BA132" s="151">
        <v>220.73165728502943</v>
      </c>
      <c r="BB132" s="151">
        <v>156.21018017400857</v>
      </c>
      <c r="BC132" s="152">
        <v>1.2529727087480902E-2</v>
      </c>
      <c r="BD132" s="152">
        <v>8.0849723408842333E-3</v>
      </c>
      <c r="BE132" s="204">
        <v>0</v>
      </c>
      <c r="BF132" s="204">
        <v>-1.9679919173679838E-2</v>
      </c>
      <c r="BG132" s="204">
        <v>1.2500143754147569E-2</v>
      </c>
      <c r="BH132" s="204">
        <v>8.0553890075509005E-3</v>
      </c>
      <c r="BI132" s="208">
        <v>41578</v>
      </c>
      <c r="BJ132" s="204">
        <v>1.2529727087480902E-2</v>
      </c>
      <c r="BK132" s="204">
        <v>8.0849723408842333E-3</v>
      </c>
      <c r="BL132" s="204">
        <v>5.1000000000000006E-5</v>
      </c>
      <c r="BM132" s="204">
        <v>4.2499006593921251E-6</v>
      </c>
      <c r="BN132" s="204">
        <v>1.252547718682151E-2</v>
      </c>
      <c r="BO132" s="204">
        <v>8.0807224402248412E-3</v>
      </c>
      <c r="BP132" s="204">
        <v>0</v>
      </c>
      <c r="BQ132" s="204">
        <v>0</v>
      </c>
      <c r="BR132" s="204">
        <v>0</v>
      </c>
      <c r="BS132" s="204">
        <v>0</v>
      </c>
      <c r="BT132" s="204">
        <v>1.0125297270874809</v>
      </c>
      <c r="BU132" s="204">
        <v>1.0080849723408842</v>
      </c>
      <c r="BV132" s="204">
        <v>1</v>
      </c>
      <c r="BW132" s="204">
        <v>1</v>
      </c>
      <c r="BX132" s="277">
        <v>41578</v>
      </c>
      <c r="BY132" s="217">
        <v>0</v>
      </c>
      <c r="BZ132" s="217">
        <v>-1.9679919173679838</v>
      </c>
      <c r="CA132" s="277">
        <v>41578</v>
      </c>
      <c r="CB132" s="204">
        <v>4.4447547465966686E-3</v>
      </c>
      <c r="CC132" s="207">
        <v>4</v>
      </c>
      <c r="CD132" s="207">
        <v>8</v>
      </c>
    </row>
    <row r="133" spans="1:82" x14ac:dyDescent="0.25">
      <c r="A133" s="118">
        <v>69</v>
      </c>
      <c r="B133" s="6">
        <v>41607</v>
      </c>
      <c r="C133" s="7">
        <v>0.1</v>
      </c>
      <c r="D133" s="7">
        <v>0.1</v>
      </c>
      <c r="E133" s="7">
        <v>0.1</v>
      </c>
      <c r="F133" s="7">
        <v>0.1</v>
      </c>
      <c r="G133" s="7">
        <v>0.1</v>
      </c>
      <c r="H133" s="7">
        <v>0.1</v>
      </c>
      <c r="I133" s="7">
        <v>0.1</v>
      </c>
      <c r="J133" s="7">
        <v>0.1</v>
      </c>
      <c r="K133" s="7">
        <v>0.1</v>
      </c>
      <c r="L133" s="7">
        <v>0.1</v>
      </c>
      <c r="M133" s="91">
        <v>69</v>
      </c>
      <c r="N133" s="132">
        <v>41607</v>
      </c>
      <c r="O133" s="131">
        <v>0.12997337092731828</v>
      </c>
      <c r="P133" s="131">
        <v>1.3157894736842103E-2</v>
      </c>
      <c r="Q133" s="131">
        <v>2.8782894736842105E-2</v>
      </c>
      <c r="R133" s="131">
        <v>6.8256578947368418E-2</v>
      </c>
      <c r="S133" s="131">
        <v>0.13968515037593984</v>
      </c>
      <c r="T133" s="131">
        <v>0.18656015037593987</v>
      </c>
      <c r="U133" s="131">
        <v>1.3157894736842103E-2</v>
      </c>
      <c r="V133" s="131">
        <v>9.6491228070175433E-2</v>
      </c>
      <c r="W133" s="131">
        <v>0.17684837092731828</v>
      </c>
      <c r="X133" s="131">
        <v>0.14708646616541354</v>
      </c>
      <c r="Y133" s="131">
        <v>1</v>
      </c>
      <c r="Z133" s="83">
        <v>69</v>
      </c>
      <c r="AA133" s="10">
        <v>41607</v>
      </c>
      <c r="AB133" s="8">
        <v>5.0774389270318299E-3</v>
      </c>
      <c r="AC133" s="8">
        <v>-1.9822220750843611E-3</v>
      </c>
      <c r="AD133" s="8">
        <v>3.858322401417702E-5</v>
      </c>
      <c r="AE133" s="8">
        <v>-5.9742254843386799E-4</v>
      </c>
      <c r="AF133" s="8">
        <v>-2.4656144894936505E-2</v>
      </c>
      <c r="AG133" s="8">
        <v>-2.0619601302256374E-3</v>
      </c>
      <c r="AH133" s="8">
        <v>-1.2464428378517578E-2</v>
      </c>
      <c r="AI133" s="8">
        <v>-8.185881748817958E-3</v>
      </c>
      <c r="AJ133" s="8">
        <v>2.119911063405655E-2</v>
      </c>
      <c r="AK133" s="8">
        <v>-6.2234915492658249E-3</v>
      </c>
      <c r="AL133" s="124">
        <v>69</v>
      </c>
      <c r="AM133" s="125">
        <v>41607</v>
      </c>
      <c r="AN133" s="122">
        <v>-1.3548290159471092E-3</v>
      </c>
      <c r="AO133" s="122">
        <v>-3.7441891062188759E-3</v>
      </c>
      <c r="AP133" s="122">
        <v>-2.985641854017917E-3</v>
      </c>
      <c r="AQ133" s="123">
        <v>220.43260363100157</v>
      </c>
      <c r="AR133" s="123">
        <v>155.62529971912056</v>
      </c>
      <c r="AS133" s="123">
        <v>172.51998622879691</v>
      </c>
      <c r="AT133" s="123">
        <v>1.4164316729275259</v>
      </c>
      <c r="AU133" s="123">
        <v>1.2777221262854885</v>
      </c>
      <c r="AV133" s="127"/>
      <c r="AW133" s="127"/>
      <c r="AX133" s="127"/>
      <c r="AY133" s="82">
        <v>0.86875000000000002</v>
      </c>
      <c r="AZ133" s="202">
        <v>41607</v>
      </c>
      <c r="BA133" s="151">
        <v>220.43260363100157</v>
      </c>
      <c r="BB133" s="151">
        <v>155.62529971912056</v>
      </c>
      <c r="BC133" s="152">
        <v>-1.3548290159471899E-3</v>
      </c>
      <c r="BD133" s="152">
        <v>-3.7441891062188759E-3</v>
      </c>
      <c r="BE133" s="204">
        <v>-1.3548290159471899E-3</v>
      </c>
      <c r="BF133" s="204">
        <v>-2.335042294091727E-2</v>
      </c>
      <c r="BG133" s="204">
        <v>-1.40132901594719E-3</v>
      </c>
      <c r="BH133" s="204">
        <v>-3.790689106218876E-3</v>
      </c>
      <c r="BI133" s="208">
        <v>41607</v>
      </c>
      <c r="BJ133" s="204">
        <v>-1.3548290159471899E-3</v>
      </c>
      <c r="BK133" s="204">
        <v>-3.7441891062188759E-3</v>
      </c>
      <c r="BL133" s="204">
        <v>3.5499999999999996E-4</v>
      </c>
      <c r="BM133" s="204">
        <v>2.9578520969852917E-5</v>
      </c>
      <c r="BN133" s="204">
        <v>-1.3844075369170428E-3</v>
      </c>
      <c r="BO133" s="204">
        <v>-3.7737676271887288E-3</v>
      </c>
      <c r="BP133" s="204">
        <v>-7.3048007565107197E-3</v>
      </c>
      <c r="BQ133" s="204">
        <v>-7.1215194455223332E-3</v>
      </c>
      <c r="BR133" s="204">
        <v>5.336011409231958E-5</v>
      </c>
      <c r="BS133" s="204">
        <v>5.0716039212952723E-5</v>
      </c>
      <c r="BT133" s="204">
        <v>1</v>
      </c>
      <c r="BU133" s="204">
        <v>1</v>
      </c>
      <c r="BV133" s="204">
        <v>0.99864517098405281</v>
      </c>
      <c r="BW133" s="204">
        <v>0.99625581089378112</v>
      </c>
      <c r="BX133" s="277">
        <v>41607</v>
      </c>
      <c r="BY133" s="217">
        <v>-0.13548290159471899</v>
      </c>
      <c r="BZ133" s="217">
        <v>-2.335042294091727</v>
      </c>
      <c r="CA133" s="277">
        <v>41607</v>
      </c>
      <c r="CB133" s="204">
        <v>2.3893600902716861E-3</v>
      </c>
      <c r="CC133" s="207">
        <v>4</v>
      </c>
      <c r="CD133" s="207">
        <v>8</v>
      </c>
    </row>
    <row r="134" spans="1:82" x14ac:dyDescent="0.25">
      <c r="A134" s="118">
        <v>68</v>
      </c>
      <c r="B134" s="6">
        <v>41639</v>
      </c>
      <c r="C134" s="7">
        <v>0.1</v>
      </c>
      <c r="D134" s="7">
        <v>0.1</v>
      </c>
      <c r="E134" s="7">
        <v>0.1</v>
      </c>
      <c r="F134" s="7">
        <v>0.1</v>
      </c>
      <c r="G134" s="7">
        <v>0.1</v>
      </c>
      <c r="H134" s="7">
        <v>0.1</v>
      </c>
      <c r="I134" s="7">
        <v>0.1</v>
      </c>
      <c r="J134" s="7">
        <v>0.1</v>
      </c>
      <c r="K134" s="7">
        <v>0.1</v>
      </c>
      <c r="L134" s="7">
        <v>0.1</v>
      </c>
      <c r="M134" s="91">
        <v>68</v>
      </c>
      <c r="N134" s="132">
        <v>41639</v>
      </c>
      <c r="O134" s="131">
        <v>0.18354479949874686</v>
      </c>
      <c r="P134" s="131">
        <v>1.3157894736842103E-2</v>
      </c>
      <c r="Q134" s="131">
        <v>0.11211622807017543</v>
      </c>
      <c r="R134" s="131">
        <v>6.8256578947368418E-2</v>
      </c>
      <c r="S134" s="131">
        <v>8.6113721804511267E-2</v>
      </c>
      <c r="T134" s="131">
        <v>0.13298872180451127</v>
      </c>
      <c r="U134" s="131">
        <v>1.3157894736842103E-2</v>
      </c>
      <c r="V134" s="131">
        <v>1.3157894736842103E-2</v>
      </c>
      <c r="W134" s="131">
        <v>0.23041979949874686</v>
      </c>
      <c r="X134" s="131">
        <v>0.14708646616541354</v>
      </c>
      <c r="Y134" s="131">
        <v>1</v>
      </c>
      <c r="Z134" s="83">
        <v>68</v>
      </c>
      <c r="AA134" s="10">
        <v>41639</v>
      </c>
      <c r="AB134" s="8">
        <v>5.3949291478680994E-3</v>
      </c>
      <c r="AC134" s="8">
        <v>-1.6337091417222283E-3</v>
      </c>
      <c r="AD134" s="8">
        <v>1.5432694162598182E-4</v>
      </c>
      <c r="AE134" s="8">
        <v>-7.8109877597495325E-3</v>
      </c>
      <c r="AF134" s="8">
        <v>-1.9364946410649897E-2</v>
      </c>
      <c r="AG134" s="8">
        <v>-2.5532459522821238E-3</v>
      </c>
      <c r="AH134" s="8">
        <v>3.0508442103958089E-3</v>
      </c>
      <c r="AI134" s="8">
        <v>-5.9709069676935345E-3</v>
      </c>
      <c r="AJ134" s="8">
        <v>1.8131311235406899E-2</v>
      </c>
      <c r="AK134" s="8">
        <v>-4.7182962661118655E-3</v>
      </c>
      <c r="AL134" s="124">
        <v>68</v>
      </c>
      <c r="AM134" s="125">
        <v>41639</v>
      </c>
      <c r="AN134" s="122">
        <v>-1.0538399007900808E-3</v>
      </c>
      <c r="AO134" s="122">
        <v>-5.6511475626330743E-3</v>
      </c>
      <c r="AP134" s="122">
        <v>-1.5320680962912392E-3</v>
      </c>
      <c r="AQ134" s="123">
        <v>220.20030295786017</v>
      </c>
      <c r="AR134" s="123">
        <v>154.74583818592882</v>
      </c>
      <c r="AS134" s="123">
        <v>172.25567386192316</v>
      </c>
      <c r="AT134" s="123">
        <v>1.4229804532338188</v>
      </c>
      <c r="AU134" s="123">
        <v>1.278334106627852</v>
      </c>
      <c r="AV134" s="127">
        <v>3.9627020448603778</v>
      </c>
      <c r="AW134" s="127">
        <v>-2.0239754065029536</v>
      </c>
      <c r="AX134" s="127">
        <v>5.986677451363331</v>
      </c>
      <c r="AY134" s="82">
        <v>0.86875000000000002</v>
      </c>
      <c r="AZ134" s="202">
        <v>41639</v>
      </c>
      <c r="BA134" s="151">
        <v>220.20030295786017</v>
      </c>
      <c r="BB134" s="151">
        <v>154.74583818592882</v>
      </c>
      <c r="BC134" s="152">
        <v>-1.05383990079011E-3</v>
      </c>
      <c r="BD134" s="152">
        <v>-5.6511475626330743E-3</v>
      </c>
      <c r="BE134" s="204">
        <v>-2.4072411438614827E-3</v>
      </c>
      <c r="BF134" s="204">
        <v>-2.886961381786135E-2</v>
      </c>
      <c r="BG134" s="204">
        <v>-1.1087565674567767E-3</v>
      </c>
      <c r="BH134" s="204">
        <v>-5.7060642292997409E-3</v>
      </c>
      <c r="BI134" s="208">
        <v>41639</v>
      </c>
      <c r="BJ134" s="204">
        <v>-1.05383990079011E-3</v>
      </c>
      <c r="BK134" s="204">
        <v>-5.6511475626330743E-3</v>
      </c>
      <c r="BL134" s="204">
        <v>5.5800000000000001E-4</v>
      </c>
      <c r="BM134" s="204">
        <v>4.6488111862919013E-5</v>
      </c>
      <c r="BN134" s="204">
        <v>-1.100328012653029E-3</v>
      </c>
      <c r="BO134" s="204">
        <v>-5.6976356744959933E-3</v>
      </c>
      <c r="BP134" s="204">
        <v>-7.0038116413536399E-3</v>
      </c>
      <c r="BQ134" s="204">
        <v>-9.0284779019365324E-3</v>
      </c>
      <c r="BR134" s="204">
        <v>4.9053377507560767E-5</v>
      </c>
      <c r="BS134" s="204">
        <v>8.1513413225756297E-5</v>
      </c>
      <c r="BT134" s="204">
        <v>1</v>
      </c>
      <c r="BU134" s="204">
        <v>1</v>
      </c>
      <c r="BV134" s="204">
        <v>0.99894616009920989</v>
      </c>
      <c r="BW134" s="204">
        <v>0.99434885243736693</v>
      </c>
      <c r="BX134" s="277">
        <v>41639</v>
      </c>
      <c r="BY134" s="217">
        <v>-0.24072411438614827</v>
      </c>
      <c r="BZ134" s="217">
        <v>-2.886961381786135</v>
      </c>
      <c r="CA134" s="277">
        <v>41639</v>
      </c>
      <c r="CB134" s="204">
        <v>4.5973076618429642E-3</v>
      </c>
      <c r="CC134" s="207">
        <v>4</v>
      </c>
      <c r="CD134" s="207">
        <v>8</v>
      </c>
    </row>
    <row r="135" spans="1:82" x14ac:dyDescent="0.25">
      <c r="A135" s="118">
        <v>67</v>
      </c>
      <c r="B135" s="6">
        <v>41670</v>
      </c>
      <c r="C135" s="7">
        <v>0.1</v>
      </c>
      <c r="D135" s="7">
        <v>0.1</v>
      </c>
      <c r="E135" s="7">
        <v>0.1</v>
      </c>
      <c r="F135" s="7">
        <v>0.1</v>
      </c>
      <c r="G135" s="7">
        <v>0.1</v>
      </c>
      <c r="H135" s="7">
        <v>0.1</v>
      </c>
      <c r="I135" s="7">
        <v>0.1</v>
      </c>
      <c r="J135" s="7">
        <v>0.1</v>
      </c>
      <c r="K135" s="7">
        <v>0.1</v>
      </c>
      <c r="L135" s="7">
        <v>0.1</v>
      </c>
      <c r="M135" s="91">
        <v>67</v>
      </c>
      <c r="N135" s="132">
        <v>41670</v>
      </c>
      <c r="O135" s="131">
        <v>0.18354479949874686</v>
      </c>
      <c r="P135" s="131">
        <v>1.3157894736842103E-2</v>
      </c>
      <c r="Q135" s="131">
        <v>0.11211622807017543</v>
      </c>
      <c r="R135" s="131">
        <v>6.8256578947368418E-2</v>
      </c>
      <c r="S135" s="131">
        <v>8.6113721804511267E-2</v>
      </c>
      <c r="T135" s="131">
        <v>0.13298872180451127</v>
      </c>
      <c r="U135" s="131">
        <v>1.3157894736842103E-2</v>
      </c>
      <c r="V135" s="131">
        <v>1.3157894736842103E-2</v>
      </c>
      <c r="W135" s="131">
        <v>0.23041979949874686</v>
      </c>
      <c r="X135" s="131">
        <v>0.14708646616541354</v>
      </c>
      <c r="Y135" s="131">
        <v>1</v>
      </c>
      <c r="Z135" s="83">
        <v>67</v>
      </c>
      <c r="AA135" s="10">
        <v>41670</v>
      </c>
      <c r="AB135" s="8">
        <v>7.0155923119219477E-3</v>
      </c>
      <c r="AC135" s="8">
        <v>1.8124805316166448E-2</v>
      </c>
      <c r="AD135" s="8">
        <v>1.1572734637188553E-4</v>
      </c>
      <c r="AE135" s="8">
        <v>8.5208689564948425E-3</v>
      </c>
      <c r="AF135" s="8">
        <v>5.5294202510951074E-2</v>
      </c>
      <c r="AG135" s="8">
        <v>1.948508363099366E-2</v>
      </c>
      <c r="AH135" s="8">
        <v>-2.7849752632660429E-3</v>
      </c>
      <c r="AI135" s="8">
        <v>1.0573268615972298E-2</v>
      </c>
      <c r="AJ135" s="8">
        <v>1.4490081852370551E-2</v>
      </c>
      <c r="AK135" s="8">
        <v>1.563341737237911E-2</v>
      </c>
      <c r="AL135" s="124">
        <v>67</v>
      </c>
      <c r="AM135" s="125">
        <v>41670</v>
      </c>
      <c r="AN135" s="122">
        <v>1.5214369396342133E-2</v>
      </c>
      <c r="AO135" s="122">
        <v>1.4775381005611266E-2</v>
      </c>
      <c r="AP135" s="122">
        <v>1.4646807265035576E-2</v>
      </c>
      <c r="AQ135" s="123">
        <v>223.55051170824751</v>
      </c>
      <c r="AR135" s="123">
        <v>157.03226690415858</v>
      </c>
      <c r="AS135" s="123">
        <v>174.77866951728757</v>
      </c>
      <c r="AT135" s="123">
        <v>1.4235960297553814</v>
      </c>
      <c r="AU135" s="123">
        <v>1.2790491673020539</v>
      </c>
      <c r="AV135" s="123"/>
      <c r="AW135" s="123"/>
      <c r="AX135" s="123"/>
      <c r="AY135" s="82">
        <v>0.86875000000000002</v>
      </c>
      <c r="AZ135" s="202">
        <v>41670</v>
      </c>
      <c r="BA135" s="151">
        <v>223.55051170824751</v>
      </c>
      <c r="BB135" s="151">
        <v>157.03226690415858</v>
      </c>
      <c r="BC135" s="152">
        <v>1.5214369396342242E-2</v>
      </c>
      <c r="BD135" s="152">
        <v>1.4775381005611266E-2</v>
      </c>
      <c r="BE135" s="204">
        <v>0</v>
      </c>
      <c r="BF135" s="204">
        <v>-1.4520792355893875E-2</v>
      </c>
      <c r="BG135" s="204">
        <v>1.5197452729675575E-2</v>
      </c>
      <c r="BH135" s="204">
        <v>1.4758464338944599E-2</v>
      </c>
      <c r="BI135" s="208">
        <v>41670</v>
      </c>
      <c r="BJ135" s="204">
        <v>1.5214369396342242E-2</v>
      </c>
      <c r="BK135" s="204">
        <v>1.4775381005611266E-2</v>
      </c>
      <c r="BL135" s="204">
        <v>6.5899999999999997E-4</v>
      </c>
      <c r="BM135" s="204">
        <v>5.4900086525311309E-5</v>
      </c>
      <c r="BN135" s="204">
        <v>1.5159469309816931E-2</v>
      </c>
      <c r="BO135" s="204">
        <v>1.4720480919085954E-2</v>
      </c>
      <c r="BP135" s="204">
        <v>0</v>
      </c>
      <c r="BQ135" s="204">
        <v>0</v>
      </c>
      <c r="BR135" s="204">
        <v>0</v>
      </c>
      <c r="BS135" s="204">
        <v>0</v>
      </c>
      <c r="BT135" s="204">
        <v>1.0152143693963422</v>
      </c>
      <c r="BU135" s="204">
        <v>1.0147753810056113</v>
      </c>
      <c r="BV135" s="204">
        <v>1</v>
      </c>
      <c r="BW135" s="204">
        <v>1</v>
      </c>
      <c r="BX135" s="277">
        <v>41670</v>
      </c>
      <c r="BY135" s="217">
        <v>0</v>
      </c>
      <c r="BZ135" s="217">
        <v>-1.4520792355893875</v>
      </c>
      <c r="CA135" s="277">
        <v>41670</v>
      </c>
      <c r="CB135" s="204">
        <v>4.3898839073097662E-4</v>
      </c>
      <c r="CC135" s="207">
        <v>4</v>
      </c>
      <c r="CD135" s="207">
        <v>8</v>
      </c>
    </row>
    <row r="136" spans="1:82" x14ac:dyDescent="0.25">
      <c r="A136" s="118">
        <v>66</v>
      </c>
      <c r="B136" s="6">
        <v>41698</v>
      </c>
      <c r="C136" s="7">
        <v>0.1</v>
      </c>
      <c r="D136" s="7">
        <v>0.1</v>
      </c>
      <c r="E136" s="7">
        <v>0.1</v>
      </c>
      <c r="F136" s="7">
        <v>0.1</v>
      </c>
      <c r="G136" s="7">
        <v>0.1</v>
      </c>
      <c r="H136" s="7">
        <v>0.1</v>
      </c>
      <c r="I136" s="7">
        <v>0.1</v>
      </c>
      <c r="J136" s="7">
        <v>0.1</v>
      </c>
      <c r="K136" s="7">
        <v>0.1</v>
      </c>
      <c r="L136" s="7">
        <v>0.1</v>
      </c>
      <c r="M136" s="91">
        <v>66</v>
      </c>
      <c r="N136" s="132">
        <v>41698</v>
      </c>
      <c r="O136" s="131">
        <v>0.18354479949874686</v>
      </c>
      <c r="P136" s="131">
        <v>1.3157894736842103E-2</v>
      </c>
      <c r="Q136" s="131">
        <v>0.11211622807017543</v>
      </c>
      <c r="R136" s="131">
        <v>6.8256578947368418E-2</v>
      </c>
      <c r="S136" s="131">
        <v>8.6113721804511267E-2</v>
      </c>
      <c r="T136" s="131">
        <v>0.13298872180451127</v>
      </c>
      <c r="U136" s="131">
        <v>1.3157894736842103E-2</v>
      </c>
      <c r="V136" s="131">
        <v>1.3157894736842103E-2</v>
      </c>
      <c r="W136" s="131">
        <v>0.23041979949874686</v>
      </c>
      <c r="X136" s="131">
        <v>0.14708646616541354</v>
      </c>
      <c r="Y136" s="131">
        <v>1</v>
      </c>
      <c r="Z136" s="83">
        <v>66</v>
      </c>
      <c r="AA136" s="10">
        <v>41698</v>
      </c>
      <c r="AB136" s="8">
        <v>2.0228583622567076E-2</v>
      </c>
      <c r="AC136" s="8">
        <v>1.0398182255781485E-2</v>
      </c>
      <c r="AD136" s="8">
        <v>7.7142636735194614E-5</v>
      </c>
      <c r="AE136" s="8">
        <v>2.0197652520723697E-3</v>
      </c>
      <c r="AF136" s="8">
        <v>8.2654886299253771E-3</v>
      </c>
      <c r="AG136" s="8">
        <v>1.1725272016225752E-2</v>
      </c>
      <c r="AH136" s="8">
        <v>2.3066635266849156E-2</v>
      </c>
      <c r="AI136" s="8">
        <v>1.4011383786030063E-2</v>
      </c>
      <c r="AJ136" s="8">
        <v>4.3794294021442859E-2</v>
      </c>
      <c r="AK136" s="8">
        <v>3.4424229565586106E-3</v>
      </c>
      <c r="AL136" s="124">
        <v>66</v>
      </c>
      <c r="AM136" s="125">
        <v>41698</v>
      </c>
      <c r="AN136" s="122">
        <v>1.7352556594350303E-2</v>
      </c>
      <c r="AO136" s="122">
        <v>5.3169444202076921E-3</v>
      </c>
      <c r="AP136" s="122">
        <v>1.3702917044418795E-2</v>
      </c>
      <c r="AQ136" s="123">
        <v>227.42968461436084</v>
      </c>
      <c r="AR136" s="123">
        <v>157.8671987394672</v>
      </c>
      <c r="AS136" s="123">
        <v>177.17364712681686</v>
      </c>
      <c r="AT136" s="123">
        <v>1.4406392615459949</v>
      </c>
      <c r="AU136" s="123">
        <v>1.283654134249276</v>
      </c>
      <c r="AV136" s="123"/>
      <c r="AW136" s="123"/>
      <c r="AX136" s="123"/>
      <c r="AY136" s="82">
        <v>0.86875000000000002</v>
      </c>
      <c r="AZ136" s="202">
        <v>41698</v>
      </c>
      <c r="BA136" s="151">
        <v>227.42968461436084</v>
      </c>
      <c r="BB136" s="151">
        <v>157.8671987394672</v>
      </c>
      <c r="BC136" s="152">
        <v>1.7352556594350199E-2</v>
      </c>
      <c r="BD136" s="152">
        <v>5.3169444202076921E-3</v>
      </c>
      <c r="BE136" s="204">
        <v>0</v>
      </c>
      <c r="BF136" s="204">
        <v>-9.2810541815798731E-3</v>
      </c>
      <c r="BG136" s="204">
        <v>1.7314556594350199E-2</v>
      </c>
      <c r="BH136" s="204">
        <v>5.2789444202076923E-3</v>
      </c>
      <c r="BI136" s="208">
        <v>41698</v>
      </c>
      <c r="BJ136" s="204">
        <v>1.7352556594350199E-2</v>
      </c>
      <c r="BK136" s="204">
        <v>5.3169444202076921E-3</v>
      </c>
      <c r="BL136" s="204">
        <v>2.0299999999999997E-4</v>
      </c>
      <c r="BM136" s="204">
        <v>1.6915092915903429E-5</v>
      </c>
      <c r="BN136" s="204">
        <v>1.7335641501434296E-2</v>
      </c>
      <c r="BO136" s="204">
        <v>5.3000293272917887E-3</v>
      </c>
      <c r="BP136" s="204">
        <v>0</v>
      </c>
      <c r="BQ136" s="204">
        <v>0</v>
      </c>
      <c r="BR136" s="204">
        <v>0</v>
      </c>
      <c r="BS136" s="204">
        <v>0</v>
      </c>
      <c r="BT136" s="204">
        <v>1.0173525565943502</v>
      </c>
      <c r="BU136" s="204">
        <v>1.0053169444202077</v>
      </c>
      <c r="BV136" s="204">
        <v>1</v>
      </c>
      <c r="BW136" s="204">
        <v>1</v>
      </c>
      <c r="BX136" s="277">
        <v>41698</v>
      </c>
      <c r="BY136" s="217">
        <v>0</v>
      </c>
      <c r="BZ136" s="217">
        <v>-0.92810541815798731</v>
      </c>
      <c r="CA136" s="277">
        <v>41698</v>
      </c>
      <c r="CB136" s="204">
        <v>1.2035612174142507E-2</v>
      </c>
      <c r="CC136" s="207">
        <v>6</v>
      </c>
      <c r="CD136" s="207">
        <v>8</v>
      </c>
    </row>
    <row r="137" spans="1:82" x14ac:dyDescent="0.25">
      <c r="A137" s="118">
        <v>65</v>
      </c>
      <c r="B137" s="6">
        <v>41729</v>
      </c>
      <c r="C137" s="7">
        <v>0.1</v>
      </c>
      <c r="D137" s="7">
        <v>0.1</v>
      </c>
      <c r="E137" s="7">
        <v>0.1</v>
      </c>
      <c r="F137" s="7">
        <v>0.1</v>
      </c>
      <c r="G137" s="7">
        <v>0.1</v>
      </c>
      <c r="H137" s="7">
        <v>0.1</v>
      </c>
      <c r="I137" s="7">
        <v>0.1</v>
      </c>
      <c r="J137" s="7">
        <v>0.1</v>
      </c>
      <c r="K137" s="7">
        <v>0.1</v>
      </c>
      <c r="L137" s="7">
        <v>0.1</v>
      </c>
      <c r="M137" s="91">
        <v>65</v>
      </c>
      <c r="N137" s="132">
        <v>41729</v>
      </c>
      <c r="O137" s="131">
        <v>0.16211622807017542</v>
      </c>
      <c r="P137" s="131">
        <v>1.3157894736842103E-2</v>
      </c>
      <c r="Q137" s="131">
        <v>2.8782894736842105E-2</v>
      </c>
      <c r="R137" s="131">
        <v>6.8256578947368418E-2</v>
      </c>
      <c r="S137" s="131">
        <v>0.11825657894736841</v>
      </c>
      <c r="T137" s="131">
        <v>0.16513157894736841</v>
      </c>
      <c r="U137" s="131">
        <v>9.6491228070175433E-2</v>
      </c>
      <c r="V137" s="131">
        <v>1.3157894736842103E-2</v>
      </c>
      <c r="W137" s="131">
        <v>0.20899122807017542</v>
      </c>
      <c r="X137" s="131">
        <v>0.12565789473684211</v>
      </c>
      <c r="Y137" s="131">
        <v>0.99999999999999989</v>
      </c>
      <c r="Z137" s="83">
        <v>65</v>
      </c>
      <c r="AA137" s="10">
        <v>41729</v>
      </c>
      <c r="AB137" s="8">
        <v>2.3623209803631529E-3</v>
      </c>
      <c r="AC137" s="8">
        <v>6.6616065372571143E-4</v>
      </c>
      <c r="AD137" s="8">
        <v>1.9284171551992024E-4</v>
      </c>
      <c r="AE137" s="8">
        <v>-4.0597781033171465E-3</v>
      </c>
      <c r="AF137" s="8">
        <v>6.5831482857945378E-3</v>
      </c>
      <c r="AG137" s="8">
        <v>1.6780743550404154E-3</v>
      </c>
      <c r="AH137" s="8">
        <v>7.8256347479972455E-3</v>
      </c>
      <c r="AI137" s="8">
        <v>-6.7921388357039536E-4</v>
      </c>
      <c r="AJ137" s="8">
        <v>-1.4275766016712987E-2</v>
      </c>
      <c r="AK137" s="8">
        <v>-3.2191733754802776E-3</v>
      </c>
      <c r="AL137" s="124">
        <v>65</v>
      </c>
      <c r="AM137" s="125">
        <v>41729</v>
      </c>
      <c r="AN137" s="122">
        <v>-2.691948638312602E-3</v>
      </c>
      <c r="AO137" s="122">
        <v>-1.7032725615809818E-3</v>
      </c>
      <c r="AP137" s="122">
        <v>-2.9257506406398236E-4</v>
      </c>
      <c r="AQ137" s="123">
        <v>226.81745558455134</v>
      </c>
      <c r="AR137" s="123">
        <v>157.59830787148061</v>
      </c>
      <c r="AS137" s="123">
        <v>177.12181053565828</v>
      </c>
      <c r="AT137" s="123">
        <v>1.4392125058190222</v>
      </c>
      <c r="AU137" s="123">
        <v>1.2805732670561669</v>
      </c>
      <c r="AV137" s="123"/>
      <c r="AW137" s="123"/>
      <c r="AX137" s="123"/>
      <c r="AY137" s="82">
        <v>0.86875000000000002</v>
      </c>
      <c r="AZ137" s="202">
        <v>41729</v>
      </c>
      <c r="BA137" s="151">
        <v>226.81745558455134</v>
      </c>
      <c r="BB137" s="151">
        <v>157.59830787148061</v>
      </c>
      <c r="BC137" s="152">
        <v>-2.691948638312569E-3</v>
      </c>
      <c r="BD137" s="152">
        <v>-1.7032725615809818E-3</v>
      </c>
      <c r="BE137" s="204">
        <v>-2.691948638312569E-3</v>
      </c>
      <c r="BF137" s="204">
        <v>-1.096851857823089E-2</v>
      </c>
      <c r="BG137" s="204">
        <v>-2.7172819716459024E-3</v>
      </c>
      <c r="BH137" s="204">
        <v>-1.7286058949143152E-3</v>
      </c>
      <c r="BI137" s="208">
        <v>41729</v>
      </c>
      <c r="BJ137" s="204">
        <v>-2.691948638312569E-3</v>
      </c>
      <c r="BK137" s="204">
        <v>-1.7032725615809818E-3</v>
      </c>
      <c r="BL137" s="204">
        <v>4.5600000000000003E-4</v>
      </c>
      <c r="BM137" s="204">
        <v>3.799206031307456E-5</v>
      </c>
      <c r="BN137" s="204">
        <v>-2.7299406986256436E-3</v>
      </c>
      <c r="BO137" s="204">
        <v>-1.7412646218940564E-3</v>
      </c>
      <c r="BP137" s="204">
        <v>-8.641920378876098E-3</v>
      </c>
      <c r="BQ137" s="204">
        <v>-5.0806029008844391E-3</v>
      </c>
      <c r="BR137" s="204">
        <v>7.4682787834834006E-5</v>
      </c>
      <c r="BS137" s="204">
        <v>2.5812525836475379E-5</v>
      </c>
      <c r="BT137" s="204">
        <v>1</v>
      </c>
      <c r="BU137" s="204">
        <v>1</v>
      </c>
      <c r="BV137" s="204">
        <v>0.99730805136168743</v>
      </c>
      <c r="BW137" s="204">
        <v>0.99829672743841902</v>
      </c>
      <c r="BX137" s="277">
        <v>41729</v>
      </c>
      <c r="BY137" s="217">
        <v>-0.2691948638312569</v>
      </c>
      <c r="BZ137" s="217">
        <v>-1.096851857823089</v>
      </c>
      <c r="CA137" s="277">
        <v>41729</v>
      </c>
      <c r="CB137" s="204">
        <v>-9.8867607673158719E-4</v>
      </c>
      <c r="CC137" s="207">
        <v>3</v>
      </c>
      <c r="CD137" s="207">
        <v>7</v>
      </c>
    </row>
    <row r="138" spans="1:82" x14ac:dyDescent="0.25">
      <c r="A138" s="118">
        <v>64</v>
      </c>
      <c r="B138" s="6">
        <v>41759</v>
      </c>
      <c r="C138" s="7">
        <v>0.1</v>
      </c>
      <c r="D138" s="7">
        <v>0.1</v>
      </c>
      <c r="E138" s="7">
        <v>0.1</v>
      </c>
      <c r="F138" s="7">
        <v>0.1</v>
      </c>
      <c r="G138" s="7">
        <v>0.1</v>
      </c>
      <c r="H138" s="7">
        <v>0.1</v>
      </c>
      <c r="I138" s="7">
        <v>0.1</v>
      </c>
      <c r="J138" s="7">
        <v>0.1</v>
      </c>
      <c r="K138" s="7">
        <v>0.1</v>
      </c>
      <c r="L138" s="7">
        <v>0.1</v>
      </c>
      <c r="M138" s="91">
        <v>64</v>
      </c>
      <c r="N138" s="132">
        <v>41759</v>
      </c>
      <c r="O138" s="131">
        <v>0.16211622807017542</v>
      </c>
      <c r="P138" s="131">
        <v>1.3157894736842103E-2</v>
      </c>
      <c r="Q138" s="131">
        <v>2.8782894736842105E-2</v>
      </c>
      <c r="R138" s="131">
        <v>6.8256578947368418E-2</v>
      </c>
      <c r="S138" s="131">
        <v>0.11825657894736841</v>
      </c>
      <c r="T138" s="131">
        <v>0.16513157894736841</v>
      </c>
      <c r="U138" s="131">
        <v>9.6491228070175433E-2</v>
      </c>
      <c r="V138" s="131">
        <v>1.3157894736842103E-2</v>
      </c>
      <c r="W138" s="131">
        <v>0.20899122807017542</v>
      </c>
      <c r="X138" s="131">
        <v>0.12565789473684211</v>
      </c>
      <c r="Y138" s="131">
        <v>0.99999999999999989</v>
      </c>
      <c r="Z138" s="83">
        <v>64</v>
      </c>
      <c r="AA138" s="10">
        <v>41759</v>
      </c>
      <c r="AB138" s="8">
        <v>6.3337752246281909E-3</v>
      </c>
      <c r="AC138" s="8">
        <v>1.1978874574848586E-2</v>
      </c>
      <c r="AD138" s="8">
        <v>1.5424362781013556E-4</v>
      </c>
      <c r="AE138" s="8">
        <v>3.6373380158833957E-3</v>
      </c>
      <c r="AF138" s="8">
        <v>1.9974299653397809E-2</v>
      </c>
      <c r="AG138" s="8">
        <v>1.2017093232357556E-2</v>
      </c>
      <c r="AH138" s="8">
        <v>1.0950293732687966E-2</v>
      </c>
      <c r="AI138" s="8">
        <v>1.1316737402550681E-2</v>
      </c>
      <c r="AJ138" s="8">
        <v>-2.507947721653303E-3</v>
      </c>
      <c r="AK138" s="8">
        <v>9.2485549132947931E-3</v>
      </c>
      <c r="AL138" s="124">
        <v>64</v>
      </c>
      <c r="AM138" s="125">
        <v>41759</v>
      </c>
      <c r="AN138" s="122">
        <v>7.627156865804641E-3</v>
      </c>
      <c r="AO138" s="122">
        <v>8.4385205148964637E-3</v>
      </c>
      <c r="AP138" s="122">
        <v>8.3103262655805817E-3</v>
      </c>
      <c r="AQ138" s="123">
        <v>228.54742789819738</v>
      </c>
      <c r="AR138" s="123">
        <v>158.92820442556706</v>
      </c>
      <c r="AS138" s="123">
        <v>178.59375056995995</v>
      </c>
      <c r="AT138" s="123">
        <v>1.4380545525211419</v>
      </c>
      <c r="AU138" s="123">
        <v>1.2797056289417543</v>
      </c>
      <c r="AV138" s="123"/>
      <c r="AW138" s="123"/>
      <c r="AX138" s="123"/>
      <c r="AY138" s="82">
        <v>0.86875000000000002</v>
      </c>
      <c r="AZ138" s="202">
        <v>41759</v>
      </c>
      <c r="BA138" s="151">
        <v>228.54742789819738</v>
      </c>
      <c r="BB138" s="151">
        <v>158.92820442556706</v>
      </c>
      <c r="BC138" s="152">
        <v>7.6271568658046185E-3</v>
      </c>
      <c r="BD138" s="152">
        <v>8.4385205148964637E-3</v>
      </c>
      <c r="BE138" s="204">
        <v>0</v>
      </c>
      <c r="BF138" s="204">
        <v>-2.6225561323748314E-3</v>
      </c>
      <c r="BG138" s="204">
        <v>7.6060735324712855E-3</v>
      </c>
      <c r="BH138" s="204">
        <v>8.4174371815631307E-3</v>
      </c>
      <c r="BI138" s="208">
        <v>41759</v>
      </c>
      <c r="BJ138" s="204">
        <v>7.6271568658046185E-3</v>
      </c>
      <c r="BK138" s="204">
        <v>8.4385205148964637E-3</v>
      </c>
      <c r="BL138" s="204">
        <v>3.0400000000000002E-4</v>
      </c>
      <c r="BM138" s="204">
        <v>2.5329804240969978E-5</v>
      </c>
      <c r="BN138" s="204">
        <v>7.6018270615636485E-3</v>
      </c>
      <c r="BO138" s="204">
        <v>8.4131907106554937E-3</v>
      </c>
      <c r="BP138" s="204">
        <v>0</v>
      </c>
      <c r="BQ138" s="204">
        <v>0</v>
      </c>
      <c r="BR138" s="204">
        <v>0</v>
      </c>
      <c r="BS138" s="204">
        <v>0</v>
      </c>
      <c r="BT138" s="204">
        <v>1.0076271568658046</v>
      </c>
      <c r="BU138" s="204">
        <v>1.0084385205148965</v>
      </c>
      <c r="BV138" s="204">
        <v>1</v>
      </c>
      <c r="BW138" s="204">
        <v>1</v>
      </c>
      <c r="BX138" s="277">
        <v>41759</v>
      </c>
      <c r="BY138" s="217">
        <v>0</v>
      </c>
      <c r="BZ138" s="217">
        <v>-0.26225561323748314</v>
      </c>
      <c r="CA138" s="277">
        <v>41759</v>
      </c>
      <c r="CB138" s="204">
        <v>-8.1136364909184522E-4</v>
      </c>
      <c r="CC138" s="207">
        <v>3</v>
      </c>
      <c r="CD138" s="207">
        <v>7</v>
      </c>
    </row>
    <row r="139" spans="1:82" x14ac:dyDescent="0.25">
      <c r="A139" s="118">
        <v>63</v>
      </c>
      <c r="B139" s="6">
        <v>41789</v>
      </c>
      <c r="C139" s="7">
        <v>0.1</v>
      </c>
      <c r="D139" s="7">
        <v>0.1</v>
      </c>
      <c r="E139" s="7">
        <v>0.1</v>
      </c>
      <c r="F139" s="7">
        <v>0.1</v>
      </c>
      <c r="G139" s="7">
        <v>0.1</v>
      </c>
      <c r="H139" s="7">
        <v>0.1</v>
      </c>
      <c r="I139" s="7">
        <v>0.1</v>
      </c>
      <c r="J139" s="7">
        <v>0.1</v>
      </c>
      <c r="K139" s="7">
        <v>0.1</v>
      </c>
      <c r="L139" s="7">
        <v>0.1</v>
      </c>
      <c r="M139" s="91">
        <v>63</v>
      </c>
      <c r="N139" s="132">
        <v>41789</v>
      </c>
      <c r="O139" s="131">
        <v>0.16211622807017542</v>
      </c>
      <c r="P139" s="131">
        <v>1.3157894736842103E-2</v>
      </c>
      <c r="Q139" s="131">
        <v>2.8782894736842105E-2</v>
      </c>
      <c r="R139" s="131">
        <v>6.8256578947368418E-2</v>
      </c>
      <c r="S139" s="131">
        <v>0.11825657894736841</v>
      </c>
      <c r="T139" s="131">
        <v>0.16513157894736841</v>
      </c>
      <c r="U139" s="131">
        <v>9.6491228070175433E-2</v>
      </c>
      <c r="V139" s="131">
        <v>1.3157894736842103E-2</v>
      </c>
      <c r="W139" s="131">
        <v>0.20899122807017542</v>
      </c>
      <c r="X139" s="131">
        <v>0.12565789473684211</v>
      </c>
      <c r="Y139" s="131">
        <v>0.99999999999999989</v>
      </c>
      <c r="Z139" s="83">
        <v>63</v>
      </c>
      <c r="AA139" s="10">
        <v>41789</v>
      </c>
      <c r="AB139" s="8">
        <v>9.1969164715066665E-3</v>
      </c>
      <c r="AC139" s="8">
        <v>1.36710495889516E-2</v>
      </c>
      <c r="AD139" s="8">
        <v>3.855496009563808E-5</v>
      </c>
      <c r="AE139" s="8">
        <v>6.862037820734912E-3</v>
      </c>
      <c r="AF139" s="8">
        <v>2.8760993912897437E-2</v>
      </c>
      <c r="AG139" s="8">
        <v>1.288065275969541E-2</v>
      </c>
      <c r="AH139" s="8">
        <v>2.6471163846981227E-2</v>
      </c>
      <c r="AI139" s="8">
        <v>5.9224696430351109E-3</v>
      </c>
      <c r="AJ139" s="8">
        <v>2.1565919473069295E-2</v>
      </c>
      <c r="AK139" s="8">
        <v>1.2032745883119311E-2</v>
      </c>
      <c r="AL139" s="124">
        <v>63</v>
      </c>
      <c r="AM139" s="125">
        <v>41789</v>
      </c>
      <c r="AN139" s="122">
        <v>1.6319779715528844E-2</v>
      </c>
      <c r="AO139" s="122">
        <v>1.1385311708604906E-2</v>
      </c>
      <c r="AP139" s="122">
        <v>1.3740250436008662E-2</v>
      </c>
      <c r="AQ139" s="123">
        <v>232.27727157604667</v>
      </c>
      <c r="AR139" s="123">
        <v>160.73765157224102</v>
      </c>
      <c r="AS139" s="123">
        <v>181.04767342909727</v>
      </c>
      <c r="AT139" s="123">
        <v>1.4450707056128245</v>
      </c>
      <c r="AU139" s="123">
        <v>1.2829619247607298</v>
      </c>
      <c r="AV139" s="123"/>
      <c r="AW139" s="123"/>
      <c r="AX139" s="123"/>
      <c r="AY139" s="82">
        <v>0.86875000000000002</v>
      </c>
      <c r="AZ139" s="202">
        <v>41789</v>
      </c>
      <c r="BA139" s="151">
        <v>232.27727157604667</v>
      </c>
      <c r="BB139" s="151">
        <v>160.73765157224102</v>
      </c>
      <c r="BC139" s="152">
        <v>1.6319779715528782E-2</v>
      </c>
      <c r="BD139" s="152">
        <v>1.1385311708604906E-2</v>
      </c>
      <c r="BE139" s="204">
        <v>0</v>
      </c>
      <c r="BF139" s="204">
        <v>0</v>
      </c>
      <c r="BG139" s="204">
        <v>1.629444638219545E-2</v>
      </c>
      <c r="BH139" s="204">
        <v>1.1359978375271572E-2</v>
      </c>
      <c r="BI139" s="208">
        <v>41789</v>
      </c>
      <c r="BJ139" s="204">
        <v>1.6319779715528782E-2</v>
      </c>
      <c r="BK139" s="204">
        <v>1.1385311708604906E-2</v>
      </c>
      <c r="BL139" s="204">
        <v>2.5299999999999997E-4</v>
      </c>
      <c r="BM139" s="204">
        <v>2.1080888940261389E-5</v>
      </c>
      <c r="BN139" s="204">
        <v>1.629869882658852E-2</v>
      </c>
      <c r="BO139" s="204">
        <v>1.1364230819664645E-2</v>
      </c>
      <c r="BP139" s="204">
        <v>0</v>
      </c>
      <c r="BQ139" s="204">
        <v>0</v>
      </c>
      <c r="BR139" s="204">
        <v>0</v>
      </c>
      <c r="BS139" s="204">
        <v>0</v>
      </c>
      <c r="BT139" s="204">
        <v>1.0163197797155288</v>
      </c>
      <c r="BU139" s="204">
        <v>1.0113853117086049</v>
      </c>
      <c r="BV139" s="204">
        <v>1</v>
      </c>
      <c r="BW139" s="204">
        <v>1</v>
      </c>
      <c r="BX139" s="277">
        <v>41789</v>
      </c>
      <c r="BY139" s="217">
        <v>0</v>
      </c>
      <c r="BZ139" s="217">
        <v>0</v>
      </c>
      <c r="CA139" s="277">
        <v>41789</v>
      </c>
      <c r="CB139" s="204">
        <v>4.9344680069238755E-3</v>
      </c>
      <c r="CC139" s="207">
        <v>4</v>
      </c>
      <c r="CD139" s="207">
        <v>8</v>
      </c>
    </row>
    <row r="140" spans="1:82" x14ac:dyDescent="0.25">
      <c r="A140" s="118">
        <v>62</v>
      </c>
      <c r="B140" s="6">
        <v>41820</v>
      </c>
      <c r="C140" s="7">
        <v>0.1</v>
      </c>
      <c r="D140" s="7">
        <v>0.1</v>
      </c>
      <c r="E140" s="7">
        <v>0.1</v>
      </c>
      <c r="F140" s="7">
        <v>0.1</v>
      </c>
      <c r="G140" s="7">
        <v>0.1</v>
      </c>
      <c r="H140" s="7">
        <v>0.1</v>
      </c>
      <c r="I140" s="7">
        <v>0.1</v>
      </c>
      <c r="J140" s="7">
        <v>0.1</v>
      </c>
      <c r="K140" s="7">
        <v>0.1</v>
      </c>
      <c r="L140" s="7">
        <v>0.1</v>
      </c>
      <c r="M140" s="91">
        <v>62</v>
      </c>
      <c r="N140" s="132">
        <v>41820</v>
      </c>
      <c r="O140" s="131">
        <v>0.13484350079744814</v>
      </c>
      <c r="P140" s="131">
        <v>1.3157894736842103E-2</v>
      </c>
      <c r="Q140" s="131">
        <v>2.8782894736842105E-2</v>
      </c>
      <c r="R140" s="131">
        <v>6.8256578947368418E-2</v>
      </c>
      <c r="S140" s="131">
        <v>0.15916566985645933</v>
      </c>
      <c r="T140" s="131">
        <v>0.20604066985645933</v>
      </c>
      <c r="U140" s="131">
        <v>9.6491228070175433E-2</v>
      </c>
      <c r="V140" s="131">
        <v>1.3157894736842103E-2</v>
      </c>
      <c r="W140" s="131">
        <v>0.18171850079744817</v>
      </c>
      <c r="X140" s="131">
        <v>9.8385167464114839E-2</v>
      </c>
      <c r="Y140" s="131">
        <v>0.99999999999999989</v>
      </c>
      <c r="Z140" s="83">
        <v>62</v>
      </c>
      <c r="AA140" s="10">
        <v>41820</v>
      </c>
      <c r="AB140" s="8">
        <v>8.3577074621092873E-3</v>
      </c>
      <c r="AC140" s="8">
        <v>7.7875799898508014E-4</v>
      </c>
      <c r="AD140" s="8">
        <v>7.7106947335980891E-5</v>
      </c>
      <c r="AE140" s="8">
        <v>-1.3201767005737164E-3</v>
      </c>
      <c r="AF140" s="8">
        <v>-2.1959940314008053E-3</v>
      </c>
      <c r="AG140" s="8">
        <v>8.6584539449208187E-4</v>
      </c>
      <c r="AH140" s="8">
        <v>6.9239690909257412E-3</v>
      </c>
      <c r="AI140" s="8">
        <v>7.277123294450627E-3</v>
      </c>
      <c r="AJ140" s="8">
        <v>2.6760953965612844E-2</v>
      </c>
      <c r="AK140" s="8">
        <v>2.6219600839028079E-3</v>
      </c>
      <c r="AL140" s="124">
        <v>62</v>
      </c>
      <c r="AM140" s="125">
        <v>41820</v>
      </c>
      <c r="AN140" s="122">
        <v>7.846691637212069E-3</v>
      </c>
      <c r="AO140" s="122">
        <v>5.1677383952308809E-4</v>
      </c>
      <c r="AP140" s="122">
        <v>5.0147253505839935E-3</v>
      </c>
      <c r="AQ140" s="123">
        <v>234.09987970043687</v>
      </c>
      <c r="AR140" s="123">
        <v>160.82071658559994</v>
      </c>
      <c r="AS140" s="123">
        <v>181.95557778670641</v>
      </c>
      <c r="AT140" s="123">
        <v>1.4556574841266341</v>
      </c>
      <c r="AU140" s="123">
        <v>1.2865771005649276</v>
      </c>
      <c r="AV140" s="123"/>
      <c r="AW140" s="123"/>
      <c r="AX140" s="123"/>
      <c r="AY140" s="82">
        <v>0.86875000000000002</v>
      </c>
      <c r="AZ140" s="202">
        <v>41820</v>
      </c>
      <c r="BA140" s="151">
        <v>234.09987970043687</v>
      </c>
      <c r="BB140" s="151">
        <v>160.82071658559994</v>
      </c>
      <c r="BC140" s="152">
        <v>7.8466916372119666E-3</v>
      </c>
      <c r="BD140" s="152">
        <v>5.1677383952308809E-4</v>
      </c>
      <c r="BE140" s="204">
        <v>0</v>
      </c>
      <c r="BF140" s="204">
        <v>0</v>
      </c>
      <c r="BG140" s="204">
        <v>7.8297749705452998E-3</v>
      </c>
      <c r="BH140" s="204">
        <v>4.9985717285642138E-4</v>
      </c>
      <c r="BI140" s="208">
        <v>41820</v>
      </c>
      <c r="BJ140" s="204">
        <v>7.8466916372119666E-3</v>
      </c>
      <c r="BK140" s="204">
        <v>5.1677383952308809E-4</v>
      </c>
      <c r="BL140" s="204">
        <v>3.0400000000000002E-4</v>
      </c>
      <c r="BM140" s="204">
        <v>2.5329804240969978E-5</v>
      </c>
      <c r="BN140" s="204">
        <v>7.8213618329709966E-3</v>
      </c>
      <c r="BO140" s="204">
        <v>4.9144403528211811E-4</v>
      </c>
      <c r="BP140" s="204">
        <v>0</v>
      </c>
      <c r="BQ140" s="204">
        <v>-2.8605564997803692E-3</v>
      </c>
      <c r="BR140" s="204">
        <v>0</v>
      </c>
      <c r="BS140" s="204">
        <v>8.1827834884357172E-6</v>
      </c>
      <c r="BT140" s="204">
        <v>1.007846691637212</v>
      </c>
      <c r="BU140" s="204">
        <v>1.0005167738395231</v>
      </c>
      <c r="BV140" s="204">
        <v>1</v>
      </c>
      <c r="BW140" s="204">
        <v>1</v>
      </c>
      <c r="BX140" s="277">
        <v>41820</v>
      </c>
      <c r="BY140" s="217">
        <v>0</v>
      </c>
      <c r="BZ140" s="217">
        <v>0</v>
      </c>
      <c r="CA140" s="277">
        <v>41820</v>
      </c>
      <c r="CB140" s="204">
        <v>7.3299177976888785E-3</v>
      </c>
      <c r="CC140" s="207">
        <v>5</v>
      </c>
      <c r="CD140" s="207">
        <v>8</v>
      </c>
    </row>
    <row r="141" spans="1:82" x14ac:dyDescent="0.25">
      <c r="A141" s="118">
        <v>61</v>
      </c>
      <c r="B141" s="6">
        <v>41851</v>
      </c>
      <c r="C141" s="7">
        <v>0.1</v>
      </c>
      <c r="D141" s="7">
        <v>0.1</v>
      </c>
      <c r="E141" s="7">
        <v>0.1</v>
      </c>
      <c r="F141" s="7">
        <v>0.1</v>
      </c>
      <c r="G141" s="7">
        <v>0.1</v>
      </c>
      <c r="H141" s="7">
        <v>0.1</v>
      </c>
      <c r="I141" s="7">
        <v>0.1</v>
      </c>
      <c r="J141" s="7">
        <v>0.1</v>
      </c>
      <c r="K141" s="7">
        <v>0.1</v>
      </c>
      <c r="L141" s="7">
        <v>0.1</v>
      </c>
      <c r="M141" s="91">
        <v>61</v>
      </c>
      <c r="N141" s="132">
        <v>41851</v>
      </c>
      <c r="O141" s="131">
        <v>0.13484350079744814</v>
      </c>
      <c r="P141" s="131">
        <v>1.3157894736842103E-2</v>
      </c>
      <c r="Q141" s="131">
        <v>2.8782894736842105E-2</v>
      </c>
      <c r="R141" s="131">
        <v>6.8256578947368418E-2</v>
      </c>
      <c r="S141" s="131">
        <v>0.15916566985645933</v>
      </c>
      <c r="T141" s="131">
        <v>0.20604066985645933</v>
      </c>
      <c r="U141" s="131">
        <v>9.6491228070175433E-2</v>
      </c>
      <c r="V141" s="131">
        <v>1.3157894736842103E-2</v>
      </c>
      <c r="W141" s="131">
        <v>0.18171850079744817</v>
      </c>
      <c r="X141" s="131">
        <v>9.8385167464114839E-2</v>
      </c>
      <c r="Y141" s="131">
        <v>0.99999999999999989</v>
      </c>
      <c r="Z141" s="83">
        <v>61</v>
      </c>
      <c r="AA141" s="10">
        <v>41851</v>
      </c>
      <c r="AB141" s="8">
        <v>-1.3334611857915957E-2</v>
      </c>
      <c r="AC141" s="8">
        <v>-5.5806861099849669E-4</v>
      </c>
      <c r="AD141" s="8">
        <v>7.7101002313284539E-5</v>
      </c>
      <c r="AE141" s="8">
        <v>-2.6099483094653708E-3</v>
      </c>
      <c r="AF141" s="8">
        <v>5.5106600309768883E-3</v>
      </c>
      <c r="AG141" s="8">
        <v>1.7632953954740405E-3</v>
      </c>
      <c r="AH141" s="8">
        <v>-1.1592326659427554E-3</v>
      </c>
      <c r="AI141" s="8">
        <v>-9.0136793591801823E-3</v>
      </c>
      <c r="AJ141" s="8">
        <v>-2.0492910195813563E-2</v>
      </c>
      <c r="AK141" s="8">
        <v>-5.8671527479299268E-3</v>
      </c>
      <c r="AL141" s="124">
        <v>61</v>
      </c>
      <c r="AM141" s="125">
        <v>41851</v>
      </c>
      <c r="AN141" s="122">
        <v>-5.2725757970741825E-3</v>
      </c>
      <c r="AO141" s="122">
        <v>-2.5079872204473164E-3</v>
      </c>
      <c r="AP141" s="122">
        <v>-4.568454731848204E-3</v>
      </c>
      <c r="AQ141" s="123">
        <v>232.86557034063037</v>
      </c>
      <c r="AR141" s="123">
        <v>160.41738028362008</v>
      </c>
      <c r="AS141" s="123">
        <v>181.12432196638056</v>
      </c>
      <c r="AT141" s="123">
        <v>1.4516230718200291</v>
      </c>
      <c r="AU141" s="123">
        <v>1.2856670369419176</v>
      </c>
      <c r="AV141" s="123"/>
      <c r="AW141" s="123"/>
      <c r="AX141" s="123"/>
      <c r="AY141" s="82">
        <v>0.86875000000000002</v>
      </c>
      <c r="AZ141" s="202">
        <v>41851</v>
      </c>
      <c r="BA141" s="151">
        <v>232.86557034063037</v>
      </c>
      <c r="BB141" s="151">
        <v>160.41738028362008</v>
      </c>
      <c r="BC141" s="152">
        <v>-5.272575797074186E-3</v>
      </c>
      <c r="BD141" s="152">
        <v>-2.5079872204473164E-3</v>
      </c>
      <c r="BE141" s="204">
        <v>-5.272575797074186E-3</v>
      </c>
      <c r="BF141" s="204">
        <v>-2.5079872204473164E-3</v>
      </c>
      <c r="BG141" s="204">
        <v>-5.2894924637408528E-3</v>
      </c>
      <c r="BH141" s="204">
        <v>-2.5249038871139832E-3</v>
      </c>
      <c r="BI141" s="208">
        <v>41851</v>
      </c>
      <c r="BJ141" s="204">
        <v>-5.272575797074186E-3</v>
      </c>
      <c r="BK141" s="204">
        <v>-2.5079872204473164E-3</v>
      </c>
      <c r="BL141" s="204">
        <v>2.0299999999999997E-4</v>
      </c>
      <c r="BM141" s="204">
        <v>1.6915092915903429E-5</v>
      </c>
      <c r="BN141" s="204">
        <v>-5.2894908899900894E-3</v>
      </c>
      <c r="BO141" s="204">
        <v>-2.5249023133632198E-3</v>
      </c>
      <c r="BP141" s="204">
        <v>-1.1222547537637715E-2</v>
      </c>
      <c r="BQ141" s="204">
        <v>-5.8853175597507737E-3</v>
      </c>
      <c r="BR141" s="204">
        <v>1.2594557323453834E-4</v>
      </c>
      <c r="BS141" s="204">
        <v>3.4636962779110802E-5</v>
      </c>
      <c r="BT141" s="204">
        <v>1</v>
      </c>
      <c r="BU141" s="204">
        <v>1</v>
      </c>
      <c r="BV141" s="204">
        <v>0.99472742420292581</v>
      </c>
      <c r="BW141" s="204">
        <v>0.99749201277955268</v>
      </c>
      <c r="BX141" s="277">
        <v>41851</v>
      </c>
      <c r="BY141" s="217">
        <v>-0.5272575797074186</v>
      </c>
      <c r="BZ141" s="217">
        <v>-0.25079872204473164</v>
      </c>
      <c r="CA141" s="277">
        <v>41851</v>
      </c>
      <c r="CB141" s="204">
        <v>-2.7645885766268696E-3</v>
      </c>
      <c r="CC141" s="207">
        <v>3</v>
      </c>
      <c r="CD141" s="207">
        <v>7</v>
      </c>
    </row>
    <row r="142" spans="1:82" x14ac:dyDescent="0.25">
      <c r="A142" s="118">
        <v>60</v>
      </c>
      <c r="B142" s="6">
        <v>41880</v>
      </c>
      <c r="C142" s="7">
        <v>0.1</v>
      </c>
      <c r="D142" s="7">
        <v>0.1</v>
      </c>
      <c r="E142" s="7">
        <v>0.1</v>
      </c>
      <c r="F142" s="7">
        <v>0.1</v>
      </c>
      <c r="G142" s="7">
        <v>0.1</v>
      </c>
      <c r="H142" s="7">
        <v>0.1</v>
      </c>
      <c r="I142" s="7">
        <v>0.1</v>
      </c>
      <c r="J142" s="7">
        <v>0.1</v>
      </c>
      <c r="K142" s="7">
        <v>0.1</v>
      </c>
      <c r="L142" s="7">
        <v>0.1</v>
      </c>
      <c r="M142" s="91">
        <v>60</v>
      </c>
      <c r="N142" s="132">
        <v>41880</v>
      </c>
      <c r="O142" s="131">
        <v>0.13484350079744814</v>
      </c>
      <c r="P142" s="131">
        <v>1.3157894736842103E-2</v>
      </c>
      <c r="Q142" s="131">
        <v>2.8782894736842105E-2</v>
      </c>
      <c r="R142" s="131">
        <v>6.8256578947368418E-2</v>
      </c>
      <c r="S142" s="131">
        <v>0.15916566985645933</v>
      </c>
      <c r="T142" s="131">
        <v>0.20604066985645933</v>
      </c>
      <c r="U142" s="131">
        <v>9.6491228070175433E-2</v>
      </c>
      <c r="V142" s="131">
        <v>1.3157894736842103E-2</v>
      </c>
      <c r="W142" s="131">
        <v>0.18171850079744817</v>
      </c>
      <c r="X142" s="131">
        <v>9.8385167464114839E-2</v>
      </c>
      <c r="Y142" s="131">
        <v>0.99999999999999989</v>
      </c>
      <c r="Z142" s="83">
        <v>60</v>
      </c>
      <c r="AA142" s="10">
        <v>41880</v>
      </c>
      <c r="AB142" s="8">
        <v>1.5847273345724444E-2</v>
      </c>
      <c r="AC142" s="8">
        <v>1.4423511739747541E-2</v>
      </c>
      <c r="AD142" s="8">
        <v>1.1564258731011634E-4</v>
      </c>
      <c r="AE142" s="8">
        <v>6.3833523078056231E-3</v>
      </c>
      <c r="AF142" s="8">
        <v>4.0569647178485768E-2</v>
      </c>
      <c r="AG142" s="8">
        <v>1.2106648940513276E-2</v>
      </c>
      <c r="AH142" s="8">
        <v>8.3216576794422625E-3</v>
      </c>
      <c r="AI142" s="8">
        <v>5.4829512168197425E-3</v>
      </c>
      <c r="AJ142" s="8">
        <v>3.4088167373246492E-2</v>
      </c>
      <c r="AK142" s="8">
        <v>9.3657540525899918E-3</v>
      </c>
      <c r="AL142" s="124">
        <v>60</v>
      </c>
      <c r="AM142" s="125">
        <v>41880</v>
      </c>
      <c r="AN142" s="122">
        <v>1.9708489325745034E-2</v>
      </c>
      <c r="AO142" s="122">
        <v>1.1039401267289195E-2</v>
      </c>
      <c r="AP142" s="122">
        <v>1.4670460642168526E-2</v>
      </c>
      <c r="AQ142" s="123">
        <v>237.45499894802222</v>
      </c>
      <c r="AR142" s="123">
        <v>162.1882921148183</v>
      </c>
      <c r="AS142" s="123">
        <v>183.78149920312782</v>
      </c>
      <c r="AT142" s="123">
        <v>1.4640699143679261</v>
      </c>
      <c r="AU142" s="123">
        <v>1.2920506143307211</v>
      </c>
      <c r="AV142" s="123"/>
      <c r="AW142" s="123"/>
      <c r="AX142" s="123"/>
      <c r="AY142" s="82">
        <v>0.86875000000000002</v>
      </c>
      <c r="AZ142" s="202">
        <v>41880</v>
      </c>
      <c r="BA142" s="151">
        <v>237.45499894802222</v>
      </c>
      <c r="BB142" s="151">
        <v>162.1882921148183</v>
      </c>
      <c r="BC142" s="152">
        <v>1.9708489325745093E-2</v>
      </c>
      <c r="BD142" s="152">
        <v>1.1039401267289195E-2</v>
      </c>
      <c r="BE142" s="204">
        <v>0</v>
      </c>
      <c r="BF142" s="204">
        <v>0</v>
      </c>
      <c r="BG142" s="204">
        <v>1.9691572659078428E-2</v>
      </c>
      <c r="BH142" s="204">
        <v>1.1022484600622528E-2</v>
      </c>
      <c r="BI142" s="208">
        <v>41880</v>
      </c>
      <c r="BJ142" s="204">
        <v>1.9708489325745093E-2</v>
      </c>
      <c r="BK142" s="204">
        <v>1.1039401267289195E-2</v>
      </c>
      <c r="BL142" s="204">
        <v>2.0299999999999997E-4</v>
      </c>
      <c r="BM142" s="204">
        <v>1.6915092915903429E-5</v>
      </c>
      <c r="BN142" s="204">
        <v>1.969157423282919E-2</v>
      </c>
      <c r="BO142" s="204">
        <v>1.1022486174373292E-2</v>
      </c>
      <c r="BP142" s="204">
        <v>0</v>
      </c>
      <c r="BQ142" s="204">
        <v>0</v>
      </c>
      <c r="BR142" s="204">
        <v>0</v>
      </c>
      <c r="BS142" s="204">
        <v>0</v>
      </c>
      <c r="BT142" s="204">
        <v>1.0197084893257451</v>
      </c>
      <c r="BU142" s="204">
        <v>1.0110394012672892</v>
      </c>
      <c r="BV142" s="204">
        <v>1</v>
      </c>
      <c r="BW142" s="204">
        <v>1</v>
      </c>
      <c r="BX142" s="277">
        <v>41880</v>
      </c>
      <c r="BY142" s="217">
        <v>0</v>
      </c>
      <c r="BZ142" s="217">
        <v>0</v>
      </c>
      <c r="CA142" s="277">
        <v>41880</v>
      </c>
      <c r="CB142" s="204">
        <v>8.6690880584558982E-3</v>
      </c>
      <c r="CC142" s="207">
        <v>5</v>
      </c>
      <c r="CD142" s="207">
        <v>8</v>
      </c>
    </row>
    <row r="143" spans="1:82" x14ac:dyDescent="0.25">
      <c r="A143" s="118">
        <v>59</v>
      </c>
      <c r="B143" s="6">
        <v>41912</v>
      </c>
      <c r="C143" s="7">
        <v>0.1</v>
      </c>
      <c r="D143" s="7">
        <v>0.1</v>
      </c>
      <c r="E143" s="7">
        <v>0.1</v>
      </c>
      <c r="F143" s="7">
        <v>0.1</v>
      </c>
      <c r="G143" s="7">
        <v>0.1</v>
      </c>
      <c r="H143" s="7">
        <v>0.1</v>
      </c>
      <c r="I143" s="7">
        <v>0.1</v>
      </c>
      <c r="J143" s="7">
        <v>0.1</v>
      </c>
      <c r="K143" s="7">
        <v>0.1</v>
      </c>
      <c r="L143" s="7">
        <v>0.1</v>
      </c>
      <c r="M143" s="91">
        <v>59</v>
      </c>
      <c r="N143" s="132">
        <v>41912</v>
      </c>
      <c r="O143" s="131">
        <v>4.6640037593984968E-2</v>
      </c>
      <c r="P143" s="131">
        <v>1.3157894736842103E-2</v>
      </c>
      <c r="Q143" s="131">
        <v>2.8782894736842105E-2</v>
      </c>
      <c r="R143" s="131">
        <v>6.8256578947368418E-2</v>
      </c>
      <c r="S143" s="131">
        <v>0.22301848370927319</v>
      </c>
      <c r="T143" s="131">
        <v>0.26989348370927319</v>
      </c>
      <c r="U143" s="131">
        <v>1.3157894736842103E-2</v>
      </c>
      <c r="V143" s="131">
        <v>1.3157894736842103E-2</v>
      </c>
      <c r="W143" s="131">
        <v>9.3515037593984968E-2</v>
      </c>
      <c r="X143" s="131">
        <v>0.23041979949874686</v>
      </c>
      <c r="Y143" s="131">
        <v>1</v>
      </c>
      <c r="Z143" s="83">
        <v>59</v>
      </c>
      <c r="AA143" s="10">
        <v>41912</v>
      </c>
      <c r="AB143" s="8">
        <v>-2.0933611571186783E-2</v>
      </c>
      <c r="AC143" s="8">
        <v>-1.4427754627386324E-2</v>
      </c>
      <c r="AD143" s="8">
        <v>1.1562921564856055E-4</v>
      </c>
      <c r="AE143" s="8">
        <v>-3.5738406123367872E-3</v>
      </c>
      <c r="AF143" s="8">
        <v>-1.8575638031578356E-2</v>
      </c>
      <c r="AG143" s="8">
        <v>1.016774163667078E-3</v>
      </c>
      <c r="AH143" s="8">
        <v>-1.4831245178912211E-2</v>
      </c>
      <c r="AI143" s="8">
        <v>-2.7905855509494315E-2</v>
      </c>
      <c r="AJ143" s="8">
        <v>-3.2431171255249525E-2</v>
      </c>
      <c r="AK143" s="8">
        <v>-1.6152837842022816E-3</v>
      </c>
      <c r="AL143" s="124">
        <v>59</v>
      </c>
      <c r="AM143" s="125">
        <v>41912</v>
      </c>
      <c r="AN143" s="122">
        <v>-1.3850848531838884E-2</v>
      </c>
      <c r="AO143" s="122">
        <v>-6.7899702740804591E-3</v>
      </c>
      <c r="AP143" s="122">
        <v>-1.3316199719103096E-2</v>
      </c>
      <c r="AQ143" s="123">
        <v>234.16604572446519</v>
      </c>
      <c r="AR143" s="123">
        <v>161.08703843255481</v>
      </c>
      <c r="AS143" s="123">
        <v>181.33422805506279</v>
      </c>
      <c r="AT143" s="123">
        <v>1.453661622952412</v>
      </c>
      <c r="AU143" s="123">
        <v>1.2913504981164385</v>
      </c>
      <c r="AV143" s="123"/>
      <c r="AW143" s="123"/>
      <c r="AX143" s="123"/>
      <c r="AY143" s="82">
        <v>0.86875000000000002</v>
      </c>
      <c r="AZ143" s="202">
        <v>41912</v>
      </c>
      <c r="BA143" s="151">
        <v>234.16604572446519</v>
      </c>
      <c r="BB143" s="151">
        <v>161.08703843255481</v>
      </c>
      <c r="BC143" s="152">
        <v>-1.3850848531838933E-2</v>
      </c>
      <c r="BD143" s="152">
        <v>-6.7899702740804591E-3</v>
      </c>
      <c r="BE143" s="204">
        <v>-1.3850848531838933E-2</v>
      </c>
      <c r="BF143" s="204">
        <v>-6.7899702740804591E-3</v>
      </c>
      <c r="BG143" s="204">
        <v>-1.3863515198505599E-2</v>
      </c>
      <c r="BH143" s="204">
        <v>-6.802636940747126E-3</v>
      </c>
      <c r="BI143" s="208">
        <v>41912</v>
      </c>
      <c r="BJ143" s="204">
        <v>-1.3850848531838933E-2</v>
      </c>
      <c r="BK143" s="204">
        <v>-6.7899702740804591E-3</v>
      </c>
      <c r="BL143" s="204">
        <v>2.0299999999999997E-4</v>
      </c>
      <c r="BM143" s="204">
        <v>1.6915092915903429E-5</v>
      </c>
      <c r="BN143" s="204">
        <v>-1.3867763624754836E-2</v>
      </c>
      <c r="BO143" s="204">
        <v>-6.8068853669963625E-3</v>
      </c>
      <c r="BP143" s="204">
        <v>-1.9800820272402462E-2</v>
      </c>
      <c r="BQ143" s="204">
        <v>-1.0167300613383917E-2</v>
      </c>
      <c r="BR143" s="204">
        <v>3.9207248345998432E-4</v>
      </c>
      <c r="BS143" s="204">
        <v>1.0337400176291698E-4</v>
      </c>
      <c r="BT143" s="204">
        <v>1</v>
      </c>
      <c r="BU143" s="204">
        <v>1</v>
      </c>
      <c r="BV143" s="204">
        <v>0.98614915146816107</v>
      </c>
      <c r="BW143" s="204">
        <v>0.99321002972591954</v>
      </c>
      <c r="BX143" s="277">
        <v>41912</v>
      </c>
      <c r="BY143" s="217">
        <v>-1.3850848531838933</v>
      </c>
      <c r="BZ143" s="217">
        <v>-0.67899702740804591</v>
      </c>
      <c r="CA143" s="277">
        <v>41912</v>
      </c>
      <c r="CB143" s="204">
        <v>-7.0608782577584739E-3</v>
      </c>
      <c r="CC143" s="207">
        <v>2</v>
      </c>
      <c r="CD143" s="207">
        <v>7</v>
      </c>
    </row>
    <row r="144" spans="1:82" x14ac:dyDescent="0.25">
      <c r="A144" s="118">
        <v>58</v>
      </c>
      <c r="B144" s="6">
        <v>41943</v>
      </c>
      <c r="C144" s="7">
        <v>0.1</v>
      </c>
      <c r="D144" s="7">
        <v>0.1</v>
      </c>
      <c r="E144" s="7">
        <v>0.1</v>
      </c>
      <c r="F144" s="7">
        <v>0.1</v>
      </c>
      <c r="G144" s="7">
        <v>0.1</v>
      </c>
      <c r="H144" s="7">
        <v>0.1</v>
      </c>
      <c r="I144" s="7">
        <v>0.1</v>
      </c>
      <c r="J144" s="7">
        <v>0.1</v>
      </c>
      <c r="K144" s="7">
        <v>0.1</v>
      </c>
      <c r="L144" s="7">
        <v>0.1</v>
      </c>
      <c r="M144" s="91">
        <v>58</v>
      </c>
      <c r="N144" s="132">
        <v>41943</v>
      </c>
      <c r="O144" s="131">
        <v>4.6640037593984968E-2</v>
      </c>
      <c r="P144" s="131">
        <v>1.3157894736842103E-2</v>
      </c>
      <c r="Q144" s="131">
        <v>2.8782894736842105E-2</v>
      </c>
      <c r="R144" s="131">
        <v>6.8256578947368418E-2</v>
      </c>
      <c r="S144" s="131">
        <v>0.22301848370927319</v>
      </c>
      <c r="T144" s="131">
        <v>0.26989348370927319</v>
      </c>
      <c r="U144" s="131">
        <v>1.3157894736842103E-2</v>
      </c>
      <c r="V144" s="131">
        <v>1.3157894736842103E-2</v>
      </c>
      <c r="W144" s="131">
        <v>9.3515037593984968E-2</v>
      </c>
      <c r="X144" s="131">
        <v>0.23041979949874686</v>
      </c>
      <c r="Y144" s="131">
        <v>1</v>
      </c>
      <c r="Z144" s="83">
        <v>58</v>
      </c>
      <c r="AA144" s="10">
        <v>41943</v>
      </c>
      <c r="AB144" s="8">
        <v>1.1884550084889645E-2</v>
      </c>
      <c r="AC144" s="8">
        <v>1.0237833968527399E-2</v>
      </c>
      <c r="AD144" s="8">
        <v>-3.8538615692917944E-5</v>
      </c>
      <c r="AE144" s="8">
        <v>7.1902623626760587E-3</v>
      </c>
      <c r="AF144" s="8">
        <v>2.7503697301928032E-2</v>
      </c>
      <c r="AG144" s="8">
        <v>6.8565624876741893E-3</v>
      </c>
      <c r="AH144" s="8">
        <v>1.2019720385017196E-2</v>
      </c>
      <c r="AI144" s="8">
        <v>1.387332655709006E-4</v>
      </c>
      <c r="AJ144" s="8">
        <v>1.0541182954975969E-2</v>
      </c>
      <c r="AK144" s="8">
        <v>9.681537881019997E-3</v>
      </c>
      <c r="AL144" s="124">
        <v>58</v>
      </c>
      <c r="AM144" s="125">
        <v>41943</v>
      </c>
      <c r="AN144" s="122">
        <v>1.2539608857874035E-2</v>
      </c>
      <c r="AO144" s="122">
        <v>9.8293029115787967E-3</v>
      </c>
      <c r="AP144" s="122">
        <v>9.6015542076586472E-3</v>
      </c>
      <c r="AQ144" s="123">
        <v>237.10239634564502</v>
      </c>
      <c r="AR144" s="123">
        <v>162.67041172843753</v>
      </c>
      <c r="AS144" s="123">
        <v>183.07531847543743</v>
      </c>
      <c r="AT144" s="123">
        <v>1.4575631414855239</v>
      </c>
      <c r="AU144" s="123">
        <v>1.2951084740429182</v>
      </c>
      <c r="AV144" s="123"/>
      <c r="AW144" s="123"/>
      <c r="AX144" s="123"/>
      <c r="AY144" s="82">
        <v>0.86875000000000002</v>
      </c>
      <c r="AZ144" s="202">
        <v>41943</v>
      </c>
      <c r="BA144" s="151">
        <v>237.10239634564502</v>
      </c>
      <c r="BB144" s="151">
        <v>162.67041172843753</v>
      </c>
      <c r="BC144" s="152">
        <v>1.2539608857873974E-2</v>
      </c>
      <c r="BD144" s="152">
        <v>9.8293029115787967E-3</v>
      </c>
      <c r="BE144" s="204">
        <v>-1.4849238969039114E-3</v>
      </c>
      <c r="BF144" s="204">
        <v>0</v>
      </c>
      <c r="BG144" s="204">
        <v>1.2535358857873973E-2</v>
      </c>
      <c r="BH144" s="204">
        <v>9.8250529115787959E-3</v>
      </c>
      <c r="BI144" s="208">
        <v>41943</v>
      </c>
      <c r="BJ144" s="204">
        <v>1.2539608857873974E-2</v>
      </c>
      <c r="BK144" s="204">
        <v>9.8293029115787967E-3</v>
      </c>
      <c r="BL144" s="204">
        <v>1.5200000000000001E-4</v>
      </c>
      <c r="BM144" s="204">
        <v>1.2665784307808181E-5</v>
      </c>
      <c r="BN144" s="204">
        <v>1.2526943073566166E-2</v>
      </c>
      <c r="BO144" s="204">
        <v>9.8166371272709885E-3</v>
      </c>
      <c r="BP144" s="204">
        <v>0</v>
      </c>
      <c r="BQ144" s="204">
        <v>0</v>
      </c>
      <c r="BR144" s="204">
        <v>0</v>
      </c>
      <c r="BS144" s="204">
        <v>0</v>
      </c>
      <c r="BT144" s="204">
        <v>1.012539608857874</v>
      </c>
      <c r="BU144" s="204">
        <v>1.0098293029115788</v>
      </c>
      <c r="BV144" s="204">
        <v>1</v>
      </c>
      <c r="BW144" s="204">
        <v>1</v>
      </c>
      <c r="BX144" s="277">
        <v>41943</v>
      </c>
      <c r="BY144" s="217">
        <v>-0.14849238969039114</v>
      </c>
      <c r="BZ144" s="217">
        <v>0</v>
      </c>
      <c r="CA144" s="277">
        <v>41943</v>
      </c>
      <c r="CB144" s="204">
        <v>2.7103059462951773E-3</v>
      </c>
      <c r="CC144" s="207">
        <v>4</v>
      </c>
      <c r="CD144" s="207">
        <v>8</v>
      </c>
    </row>
    <row r="145" spans="1:82" x14ac:dyDescent="0.25">
      <c r="A145" s="118">
        <v>57</v>
      </c>
      <c r="B145" s="6">
        <v>41971</v>
      </c>
      <c r="C145" s="7">
        <v>0.1</v>
      </c>
      <c r="D145" s="7">
        <v>0.1</v>
      </c>
      <c r="E145" s="7">
        <v>0.1</v>
      </c>
      <c r="F145" s="7">
        <v>0.1</v>
      </c>
      <c r="G145" s="7">
        <v>0.1</v>
      </c>
      <c r="H145" s="7">
        <v>0.1</v>
      </c>
      <c r="I145" s="7">
        <v>0.1</v>
      </c>
      <c r="J145" s="7">
        <v>0.1</v>
      </c>
      <c r="K145" s="7">
        <v>0.1</v>
      </c>
      <c r="L145" s="7">
        <v>0.1</v>
      </c>
      <c r="M145" s="91">
        <v>57</v>
      </c>
      <c r="N145" s="132">
        <v>41971</v>
      </c>
      <c r="O145" s="131">
        <v>4.6640037593984968E-2</v>
      </c>
      <c r="P145" s="131">
        <v>1.3157894736842103E-2</v>
      </c>
      <c r="Q145" s="131">
        <v>2.8782894736842105E-2</v>
      </c>
      <c r="R145" s="131">
        <v>6.8256578947368418E-2</v>
      </c>
      <c r="S145" s="131">
        <v>0.22301848370927319</v>
      </c>
      <c r="T145" s="131">
        <v>0.26989348370927319</v>
      </c>
      <c r="U145" s="131">
        <v>1.3157894736842103E-2</v>
      </c>
      <c r="V145" s="131">
        <v>1.3157894736842103E-2</v>
      </c>
      <c r="W145" s="131">
        <v>9.3515037593984968E-2</v>
      </c>
      <c r="X145" s="131">
        <v>0.23041979949874686</v>
      </c>
      <c r="Y145" s="131">
        <v>1</v>
      </c>
      <c r="Z145" s="83">
        <v>57</v>
      </c>
      <c r="AA145" s="10">
        <v>41971</v>
      </c>
      <c r="AB145" s="8">
        <v>-7.2787407657767256E-3</v>
      </c>
      <c r="AC145" s="8">
        <v>6.7391846014888124E-3</v>
      </c>
      <c r="AD145" s="8">
        <v>7.7080201950074922E-5</v>
      </c>
      <c r="AE145" s="8">
        <v>5.1873619040141428E-3</v>
      </c>
      <c r="AF145" s="8">
        <v>2.7671876800336559E-2</v>
      </c>
      <c r="AG145" s="8">
        <v>1.7298705036079554E-3</v>
      </c>
      <c r="AH145" s="8">
        <v>-3.8332393688402799E-3</v>
      </c>
      <c r="AI145" s="8">
        <v>-3.6507796486590083E-3</v>
      </c>
      <c r="AJ145" s="8">
        <v>7.6700187489346927E-3</v>
      </c>
      <c r="AK145" s="8">
        <v>6.5477592226648174E-3</v>
      </c>
      <c r="AL145" s="124">
        <v>57</v>
      </c>
      <c r="AM145" s="125">
        <v>41971</v>
      </c>
      <c r="AN145" s="122">
        <v>8.8712252137652294E-3</v>
      </c>
      <c r="AO145" s="122">
        <v>7.0962307854285367E-3</v>
      </c>
      <c r="AP145" s="122">
        <v>4.0860392199721044E-3</v>
      </c>
      <c r="AQ145" s="123">
        <v>239.20578510235066</v>
      </c>
      <c r="AR145" s="123">
        <v>163.82475851202321</v>
      </c>
      <c r="AS145" s="123">
        <v>183.82337140693696</v>
      </c>
      <c r="AT145" s="123">
        <v>1.4601320781730021</v>
      </c>
      <c r="AU145" s="123">
        <v>1.3012805894676553</v>
      </c>
      <c r="AV145" s="127"/>
      <c r="AW145" s="127"/>
      <c r="AX145" s="127"/>
      <c r="AY145" s="82">
        <v>0.86875000000000002</v>
      </c>
      <c r="AZ145" s="202">
        <v>41971</v>
      </c>
      <c r="BA145" s="151">
        <v>239.20578510235066</v>
      </c>
      <c r="BB145" s="151">
        <v>163.82475851202321</v>
      </c>
      <c r="BC145" s="152">
        <v>8.8712252137652658E-3</v>
      </c>
      <c r="BD145" s="152">
        <v>7.0962307854285367E-3</v>
      </c>
      <c r="BE145" s="204">
        <v>0</v>
      </c>
      <c r="BF145" s="204">
        <v>0</v>
      </c>
      <c r="BG145" s="204">
        <v>8.8628085470985989E-3</v>
      </c>
      <c r="BH145" s="204">
        <v>7.0878141187618697E-3</v>
      </c>
      <c r="BI145" s="208">
        <v>41971</v>
      </c>
      <c r="BJ145" s="204">
        <v>8.8712252137652658E-3</v>
      </c>
      <c r="BK145" s="204">
        <v>7.0962307854285367E-3</v>
      </c>
      <c r="BL145" s="204">
        <v>5.1000000000000006E-5</v>
      </c>
      <c r="BM145" s="204">
        <v>4.2499006593921251E-6</v>
      </c>
      <c r="BN145" s="204">
        <v>8.8669753131058737E-3</v>
      </c>
      <c r="BO145" s="204">
        <v>7.0919808847691446E-3</v>
      </c>
      <c r="BP145" s="204">
        <v>0</v>
      </c>
      <c r="BQ145" s="204">
        <v>0</v>
      </c>
      <c r="BR145" s="204">
        <v>0</v>
      </c>
      <c r="BS145" s="204">
        <v>0</v>
      </c>
      <c r="BT145" s="204">
        <v>1.0088712252137653</v>
      </c>
      <c r="BU145" s="204">
        <v>1.0070962307854285</v>
      </c>
      <c r="BV145" s="204">
        <v>1</v>
      </c>
      <c r="BW145" s="204">
        <v>1</v>
      </c>
      <c r="BX145" s="277">
        <v>41971</v>
      </c>
      <c r="BY145" s="217">
        <v>0</v>
      </c>
      <c r="BZ145" s="217">
        <v>0</v>
      </c>
      <c r="CA145" s="277">
        <v>41971</v>
      </c>
      <c r="CB145" s="204">
        <v>1.7749944283367292E-3</v>
      </c>
      <c r="CC145" s="207">
        <v>4</v>
      </c>
      <c r="CD145" s="207">
        <v>8</v>
      </c>
    </row>
    <row r="146" spans="1:82" x14ac:dyDescent="0.25">
      <c r="A146" s="118">
        <v>56</v>
      </c>
      <c r="B146" s="6">
        <v>42004</v>
      </c>
      <c r="C146" s="7">
        <v>0.1</v>
      </c>
      <c r="D146" s="7">
        <v>0.1</v>
      </c>
      <c r="E146" s="7">
        <v>0.1</v>
      </c>
      <c r="F146" s="7">
        <v>0.1</v>
      </c>
      <c r="G146" s="7">
        <v>0.1</v>
      </c>
      <c r="H146" s="7">
        <v>0.1</v>
      </c>
      <c r="I146" s="7">
        <v>0.1</v>
      </c>
      <c r="J146" s="7">
        <v>0.1</v>
      </c>
      <c r="K146" s="7">
        <v>0.1</v>
      </c>
      <c r="L146" s="7">
        <v>0.1</v>
      </c>
      <c r="M146" s="91">
        <v>56</v>
      </c>
      <c r="N146" s="132">
        <v>42004</v>
      </c>
      <c r="O146" s="131">
        <v>0.10021146616541354</v>
      </c>
      <c r="P146" s="131">
        <v>1.3157894736842103E-2</v>
      </c>
      <c r="Q146" s="131">
        <v>2.8782894736842105E-2</v>
      </c>
      <c r="R146" s="131">
        <v>6.8256578947368418E-2</v>
      </c>
      <c r="S146" s="131">
        <v>0.16944705513784461</v>
      </c>
      <c r="T146" s="131">
        <v>0.21632205513784461</v>
      </c>
      <c r="U146" s="131">
        <v>1.3157894736842103E-2</v>
      </c>
      <c r="V146" s="131">
        <v>1.3157894736842103E-2</v>
      </c>
      <c r="W146" s="131">
        <v>0.14708646616541354</v>
      </c>
      <c r="X146" s="131">
        <v>0.23041979949874686</v>
      </c>
      <c r="Y146" s="131">
        <v>1</v>
      </c>
      <c r="Z146" s="83">
        <v>56</v>
      </c>
      <c r="AA146" s="10">
        <v>42004</v>
      </c>
      <c r="AB146" s="8">
        <v>-1.4481827798786484E-2</v>
      </c>
      <c r="AC146" s="8">
        <v>6.0714575752074396E-4</v>
      </c>
      <c r="AD146" s="8">
        <v>-1.1561139157589828E-4</v>
      </c>
      <c r="AE146" s="8">
        <v>-2.6723498267714474E-3</v>
      </c>
      <c r="AF146" s="8">
        <v>2.8643778900490746E-2</v>
      </c>
      <c r="AG146" s="8">
        <v>5.0456575890451827E-3</v>
      </c>
      <c r="AH146" s="8">
        <v>-2.5169321179938753E-2</v>
      </c>
      <c r="AI146" s="8">
        <v>-6.885412440599481E-3</v>
      </c>
      <c r="AJ146" s="8">
        <v>-1.099458728010827E-2</v>
      </c>
      <c r="AK146" s="8">
        <v>1.5461846368245435E-3</v>
      </c>
      <c r="AL146" s="124">
        <v>56</v>
      </c>
      <c r="AM146" s="125">
        <v>42004</v>
      </c>
      <c r="AN146" s="122">
        <v>5.803044422343819E-3</v>
      </c>
      <c r="AO146" s="122">
        <v>9.3566395550626069E-4</v>
      </c>
      <c r="AP146" s="122">
        <v>-2.4476343033899115E-3</v>
      </c>
      <c r="AQ146" s="123">
        <v>240.59390689938124</v>
      </c>
      <c r="AR146" s="123">
        <v>163.97804343358243</v>
      </c>
      <c r="AS146" s="123">
        <v>183.37343901731654</v>
      </c>
      <c r="AT146" s="123">
        <v>1.4672324529645413</v>
      </c>
      <c r="AU146" s="123">
        <v>1.3120433809209477</v>
      </c>
      <c r="AV146" s="127">
        <v>9.2613877763028327</v>
      </c>
      <c r="AW146" s="127">
        <v>5.9660442929398982</v>
      </c>
      <c r="AX146" s="127">
        <v>3.2953434833629345</v>
      </c>
      <c r="AY146" s="82">
        <v>0.86875000000000002</v>
      </c>
      <c r="AZ146" s="202">
        <v>42004</v>
      </c>
      <c r="BA146" s="151">
        <v>240.59390689938124</v>
      </c>
      <c r="BB146" s="151">
        <v>163.97804343358243</v>
      </c>
      <c r="BC146" s="152">
        <v>5.803044422343806E-3</v>
      </c>
      <c r="BD146" s="152">
        <v>9.3566395550626069E-4</v>
      </c>
      <c r="BE146" s="204">
        <v>0</v>
      </c>
      <c r="BF146" s="204">
        <v>0</v>
      </c>
      <c r="BG146" s="204">
        <v>5.7734610890104723E-3</v>
      </c>
      <c r="BH146" s="204">
        <v>9.0608062217292741E-4</v>
      </c>
      <c r="BI146" s="208">
        <v>42004</v>
      </c>
      <c r="BJ146" s="204">
        <v>5.803044422343806E-3</v>
      </c>
      <c r="BK146" s="204">
        <v>9.3566395550626069E-4</v>
      </c>
      <c r="BL146" s="204">
        <v>1.01E-4</v>
      </c>
      <c r="BM146" s="204">
        <v>8.4162770703777312E-6</v>
      </c>
      <c r="BN146" s="204">
        <v>5.7946281452734283E-3</v>
      </c>
      <c r="BO146" s="204">
        <v>9.2724767843588296E-4</v>
      </c>
      <c r="BP146" s="204">
        <v>-1.4692731821972383E-4</v>
      </c>
      <c r="BQ146" s="204">
        <v>-2.4416663837971966E-3</v>
      </c>
      <c r="BR146" s="204">
        <v>2.158763683923999E-8</v>
      </c>
      <c r="BS146" s="204">
        <v>5.9617347297652791E-6</v>
      </c>
      <c r="BT146" s="204">
        <v>1.0058030444223438</v>
      </c>
      <c r="BU146" s="204">
        <v>1.0009356639555063</v>
      </c>
      <c r="BV146" s="204">
        <v>1</v>
      </c>
      <c r="BW146" s="204">
        <v>1</v>
      </c>
      <c r="BX146" s="277">
        <v>42004</v>
      </c>
      <c r="BY146" s="217">
        <v>0</v>
      </c>
      <c r="BZ146" s="217">
        <v>0</v>
      </c>
      <c r="CA146" s="277">
        <v>42004</v>
      </c>
      <c r="CB146" s="204">
        <v>4.8673804668375453E-3</v>
      </c>
      <c r="CC146" s="207">
        <v>4</v>
      </c>
      <c r="CD146" s="207">
        <v>8</v>
      </c>
    </row>
    <row r="147" spans="1:82" x14ac:dyDescent="0.25">
      <c r="A147" s="118">
        <v>55</v>
      </c>
      <c r="B147" s="6">
        <v>42034</v>
      </c>
      <c r="C147" s="7">
        <v>0.1</v>
      </c>
      <c r="D147" s="7">
        <v>0.1</v>
      </c>
      <c r="E147" s="7">
        <v>0.1</v>
      </c>
      <c r="F147" s="7">
        <v>0.1</v>
      </c>
      <c r="G147" s="7">
        <v>0.1</v>
      </c>
      <c r="H147" s="7">
        <v>0.1</v>
      </c>
      <c r="I147" s="7">
        <v>0.1</v>
      </c>
      <c r="J147" s="7">
        <v>0.1</v>
      </c>
      <c r="K147" s="7">
        <v>0.1</v>
      </c>
      <c r="L147" s="7">
        <v>0.1</v>
      </c>
      <c r="M147" s="91">
        <v>55</v>
      </c>
      <c r="N147" s="132">
        <v>42034</v>
      </c>
      <c r="O147" s="131">
        <v>0.10021146616541354</v>
      </c>
      <c r="P147" s="131">
        <v>1.3157894736842103E-2</v>
      </c>
      <c r="Q147" s="131">
        <v>2.8782894736842105E-2</v>
      </c>
      <c r="R147" s="131">
        <v>6.8256578947368418E-2</v>
      </c>
      <c r="S147" s="131">
        <v>0.16944705513784461</v>
      </c>
      <c r="T147" s="131">
        <v>0.21632205513784461</v>
      </c>
      <c r="U147" s="131">
        <v>1.3157894736842103E-2</v>
      </c>
      <c r="V147" s="131">
        <v>1.3157894736842103E-2</v>
      </c>
      <c r="W147" s="131">
        <v>0.14708646616541354</v>
      </c>
      <c r="X147" s="131">
        <v>0.23041979949874686</v>
      </c>
      <c r="Y147" s="131">
        <v>1</v>
      </c>
      <c r="Z147" s="83">
        <v>55</v>
      </c>
      <c r="AA147" s="10">
        <v>42034</v>
      </c>
      <c r="AB147" s="8">
        <v>6.6070326958667103E-3</v>
      </c>
      <c r="AC147" s="8">
        <v>3.0338867761184884E-2</v>
      </c>
      <c r="AD147" s="8">
        <v>3.4687427734536591E-4</v>
      </c>
      <c r="AE147" s="8">
        <v>1.6502204023181477E-2</v>
      </c>
      <c r="AF147" s="8">
        <v>8.5587974819736123E-2</v>
      </c>
      <c r="AG147" s="8">
        <v>1.7723790553397567E-2</v>
      </c>
      <c r="AH147" s="8">
        <v>5.2326987493054311E-3</v>
      </c>
      <c r="AI147" s="8">
        <v>-1.5817097316219719E-3</v>
      </c>
      <c r="AJ147" s="8">
        <v>-8.1751325466052904E-3</v>
      </c>
      <c r="AK147" s="8">
        <v>8.4858087417540862E-3</v>
      </c>
      <c r="AL147" s="124">
        <v>55</v>
      </c>
      <c r="AM147" s="125">
        <v>42034</v>
      </c>
      <c r="AN147" s="122">
        <v>2.1335227506503553E-2</v>
      </c>
      <c r="AO147" s="122">
        <v>2.0967480821152407E-2</v>
      </c>
      <c r="AP147" s="122">
        <v>1.6106840934354442E-2</v>
      </c>
      <c r="AQ147" s="123">
        <v>245.72703263975808</v>
      </c>
      <c r="AR147" s="123">
        <v>167.41624991436618</v>
      </c>
      <c r="AS147" s="123">
        <v>186.327005831154</v>
      </c>
      <c r="AT147" s="123">
        <v>1.4677609417571356</v>
      </c>
      <c r="AU147" s="123">
        <v>1.3187945115290012</v>
      </c>
      <c r="AV147" s="123"/>
      <c r="AW147" s="123"/>
      <c r="AX147" s="123"/>
      <c r="AY147" s="82">
        <v>0.86875000000000002</v>
      </c>
      <c r="AZ147" s="202">
        <v>42034</v>
      </c>
      <c r="BA147" s="151">
        <v>245.72703263975808</v>
      </c>
      <c r="BB147" s="151">
        <v>167.41624991436618</v>
      </c>
      <c r="BC147" s="152">
        <v>2.1335227506503518E-2</v>
      </c>
      <c r="BD147" s="152">
        <v>2.0967480821152407E-2</v>
      </c>
      <c r="BE147" s="204">
        <v>0</v>
      </c>
      <c r="BF147" s="204">
        <v>0</v>
      </c>
      <c r="BG147" s="204">
        <v>2.1335227506503518E-2</v>
      </c>
      <c r="BH147" s="204">
        <v>2.0967480821152407E-2</v>
      </c>
      <c r="BI147" s="208">
        <v>42034</v>
      </c>
      <c r="BJ147" s="204">
        <v>2.1335227506503518E-2</v>
      </c>
      <c r="BK147" s="204">
        <v>2.0967480821152407E-2</v>
      </c>
      <c r="BL147" s="204">
        <v>3.5499999999999996E-4</v>
      </c>
      <c r="BM147" s="204">
        <v>2.9578520969852917E-5</v>
      </c>
      <c r="BN147" s="204">
        <v>2.1305648985533665E-2</v>
      </c>
      <c r="BO147" s="204">
        <v>2.0937902300182554E-2</v>
      </c>
      <c r="BP147" s="204">
        <v>0</v>
      </c>
      <c r="BQ147" s="204">
        <v>0</v>
      </c>
      <c r="BR147" s="204">
        <v>0</v>
      </c>
      <c r="BS147" s="204">
        <v>0</v>
      </c>
      <c r="BT147" s="204">
        <v>1.0213352275065035</v>
      </c>
      <c r="BU147" s="204">
        <v>1.0209674808211524</v>
      </c>
      <c r="BV147" s="204">
        <v>1</v>
      </c>
      <c r="BW147" s="204">
        <v>1</v>
      </c>
      <c r="BX147" s="277">
        <v>42034</v>
      </c>
      <c r="BY147" s="217">
        <v>0</v>
      </c>
      <c r="BZ147" s="217">
        <v>0</v>
      </c>
      <c r="CA147" s="277">
        <v>42034</v>
      </c>
      <c r="CB147" s="204">
        <v>3.6774668535111132E-4</v>
      </c>
      <c r="CC147" s="207">
        <v>4</v>
      </c>
      <c r="CD147" s="207">
        <v>8</v>
      </c>
    </row>
    <row r="148" spans="1:82" x14ac:dyDescent="0.25">
      <c r="A148" s="118">
        <v>54</v>
      </c>
      <c r="B148" s="6">
        <v>42062</v>
      </c>
      <c r="C148" s="7">
        <v>0.1</v>
      </c>
      <c r="D148" s="7">
        <v>0.1</v>
      </c>
      <c r="E148" s="7">
        <v>0.1</v>
      </c>
      <c r="F148" s="7">
        <v>0.1</v>
      </c>
      <c r="G148" s="7">
        <v>0.1</v>
      </c>
      <c r="H148" s="7">
        <v>0.1</v>
      </c>
      <c r="I148" s="7">
        <v>0.1</v>
      </c>
      <c r="J148" s="7">
        <v>0.1</v>
      </c>
      <c r="K148" s="7">
        <v>0.1</v>
      </c>
      <c r="L148" s="7">
        <v>0.1</v>
      </c>
      <c r="M148" s="91">
        <v>54</v>
      </c>
      <c r="N148" s="132">
        <v>42062</v>
      </c>
      <c r="O148" s="131">
        <v>0.10021146616541354</v>
      </c>
      <c r="P148" s="131">
        <v>1.3157894736842103E-2</v>
      </c>
      <c r="Q148" s="131">
        <v>2.8782894736842105E-2</v>
      </c>
      <c r="R148" s="131">
        <v>6.8256578947368418E-2</v>
      </c>
      <c r="S148" s="131">
        <v>0.16944705513784461</v>
      </c>
      <c r="T148" s="131">
        <v>0.21632205513784461</v>
      </c>
      <c r="U148" s="131">
        <v>1.3157894736842103E-2</v>
      </c>
      <c r="V148" s="131">
        <v>1.3157894736842103E-2</v>
      </c>
      <c r="W148" s="131">
        <v>0.14708646616541354</v>
      </c>
      <c r="X148" s="131">
        <v>0.23041979949874686</v>
      </c>
      <c r="Y148" s="131">
        <v>1</v>
      </c>
      <c r="Z148" s="83">
        <v>54</v>
      </c>
      <c r="AA148" s="10">
        <v>42062</v>
      </c>
      <c r="AB148" s="8">
        <v>2.4103547811804793E-2</v>
      </c>
      <c r="AC148" s="8">
        <v>-1.0135261858856492E-2</v>
      </c>
      <c r="AD148" s="8">
        <v>3.8528221922629058E-5</v>
      </c>
      <c r="AE148" s="8">
        <v>-9.0086619633050757E-3</v>
      </c>
      <c r="AF148" s="8">
        <v>-5.34765527455342E-2</v>
      </c>
      <c r="AG148" s="8">
        <v>-1.0315392386994082E-2</v>
      </c>
      <c r="AH148" s="8">
        <v>1.1805511168800242E-2</v>
      </c>
      <c r="AI148" s="8">
        <v>-8.0974670980752395E-3</v>
      </c>
      <c r="AJ148" s="8">
        <v>3.7522416885087617E-2</v>
      </c>
      <c r="AK148" s="8">
        <v>-1.6264829697665295E-3</v>
      </c>
      <c r="AL148" s="124">
        <v>54</v>
      </c>
      <c r="AM148" s="125">
        <v>42062</v>
      </c>
      <c r="AN148" s="122">
        <v>-4.4315337223813532E-3</v>
      </c>
      <c r="AO148" s="122">
        <v>-9.4014383484567476E-3</v>
      </c>
      <c r="AP148" s="122">
        <v>-1.9189814934916331E-3</v>
      </c>
      <c r="AQ148" s="123">
        <v>244.63808500811427</v>
      </c>
      <c r="AR148" s="123">
        <v>165.84229636226644</v>
      </c>
      <c r="AS148" s="123">
        <v>185.9694477552263</v>
      </c>
      <c r="AT148" s="123">
        <v>1.4751248045536349</v>
      </c>
      <c r="AU148" s="123">
        <v>1.3154746005919631</v>
      </c>
      <c r="AV148" s="123"/>
      <c r="AW148" s="123"/>
      <c r="AX148" s="123"/>
      <c r="AY148" s="82">
        <v>0.86875000000000002</v>
      </c>
      <c r="AZ148" s="202">
        <v>42062</v>
      </c>
      <c r="BA148" s="151">
        <v>244.63808500811427</v>
      </c>
      <c r="BB148" s="151">
        <v>165.84229636226644</v>
      </c>
      <c r="BC148" s="152">
        <v>-4.4315337223813644E-3</v>
      </c>
      <c r="BD148" s="152">
        <v>-9.4014383484567476E-3</v>
      </c>
      <c r="BE148" s="204">
        <v>-4.4315337223813644E-3</v>
      </c>
      <c r="BF148" s="204">
        <v>-9.4014383484567476E-3</v>
      </c>
      <c r="BG148" s="204">
        <v>-4.4399503890480314E-3</v>
      </c>
      <c r="BH148" s="204">
        <v>-9.4098550151234146E-3</v>
      </c>
      <c r="BI148" s="208">
        <v>42062</v>
      </c>
      <c r="BJ148" s="204">
        <v>-4.4315337223813644E-3</v>
      </c>
      <c r="BK148" s="204">
        <v>-9.4014383484567476E-3</v>
      </c>
      <c r="BL148" s="204">
        <v>0</v>
      </c>
      <c r="BM148" s="204">
        <v>0</v>
      </c>
      <c r="BN148" s="204">
        <v>-4.4315337223813644E-3</v>
      </c>
      <c r="BO148" s="204">
        <v>-9.4014383484567476E-3</v>
      </c>
      <c r="BP148" s="204">
        <v>-1.0381505462944893E-2</v>
      </c>
      <c r="BQ148" s="204">
        <v>-1.2778768687760206E-2</v>
      </c>
      <c r="BR148" s="204">
        <v>1.0777565567715466E-4</v>
      </c>
      <c r="BS148" s="204">
        <v>1.6329692917528069E-4</v>
      </c>
      <c r="BT148" s="204">
        <v>1</v>
      </c>
      <c r="BU148" s="204">
        <v>1</v>
      </c>
      <c r="BV148" s="204">
        <v>0.99556846627761864</v>
      </c>
      <c r="BW148" s="204">
        <v>0.99059856165154325</v>
      </c>
      <c r="BX148" s="277">
        <v>42062</v>
      </c>
      <c r="BY148" s="217">
        <v>-0.44315337223813644</v>
      </c>
      <c r="BZ148" s="217">
        <v>-0.94014383484567476</v>
      </c>
      <c r="CA148" s="277">
        <v>42062</v>
      </c>
      <c r="CB148" s="204">
        <v>4.9699046260753832E-3</v>
      </c>
      <c r="CC148" s="207">
        <v>4</v>
      </c>
      <c r="CD148" s="207">
        <v>8</v>
      </c>
    </row>
    <row r="149" spans="1:82" x14ac:dyDescent="0.25">
      <c r="A149" s="118">
        <v>53</v>
      </c>
      <c r="B149" s="6">
        <v>42094</v>
      </c>
      <c r="C149" s="7">
        <v>0.1</v>
      </c>
      <c r="D149" s="7">
        <v>0.1</v>
      </c>
      <c r="E149" s="7">
        <v>0.1</v>
      </c>
      <c r="F149" s="7">
        <v>0.1</v>
      </c>
      <c r="G149" s="7">
        <v>0.1</v>
      </c>
      <c r="H149" s="7">
        <v>0.1</v>
      </c>
      <c r="I149" s="7">
        <v>0.1</v>
      </c>
      <c r="J149" s="7">
        <v>0.1</v>
      </c>
      <c r="K149" s="7">
        <v>0.1</v>
      </c>
      <c r="L149" s="7">
        <v>0.1</v>
      </c>
      <c r="M149" s="91">
        <v>53</v>
      </c>
      <c r="N149" s="132">
        <v>42094</v>
      </c>
      <c r="O149" s="131">
        <v>0.12812499999999999</v>
      </c>
      <c r="P149" s="131">
        <v>9.8958333333333329E-2</v>
      </c>
      <c r="Q149" s="131">
        <v>3.125E-2</v>
      </c>
      <c r="R149" s="131">
        <v>3.125E-2</v>
      </c>
      <c r="S149" s="131">
        <v>0.16458333333333333</v>
      </c>
      <c r="T149" s="131">
        <v>0.12812499999999999</v>
      </c>
      <c r="U149" s="131">
        <v>1.5625E-2</v>
      </c>
      <c r="V149" s="131">
        <v>1.5625E-2</v>
      </c>
      <c r="W149" s="131">
        <v>0.17499999999999999</v>
      </c>
      <c r="X149" s="131">
        <v>0.21145833333333333</v>
      </c>
      <c r="Y149" s="131">
        <v>1</v>
      </c>
      <c r="Z149" s="83">
        <v>53</v>
      </c>
      <c r="AA149" s="10">
        <v>42094</v>
      </c>
      <c r="AB149" s="8">
        <v>-5.4756319417846866E-3</v>
      </c>
      <c r="AC149" s="8">
        <v>3.1906992254406852E-3</v>
      </c>
      <c r="AD149" s="8">
        <v>3.8526737555777402E-5</v>
      </c>
      <c r="AE149" s="8">
        <v>5.4310100679153539E-3</v>
      </c>
      <c r="AF149" s="8">
        <v>1.1734333022602073E-2</v>
      </c>
      <c r="AG149" s="8">
        <v>2.8879369224579232E-3</v>
      </c>
      <c r="AH149" s="8">
        <v>5.7982485930918592E-3</v>
      </c>
      <c r="AI149" s="8">
        <v>-9.6388489472776229E-3</v>
      </c>
      <c r="AJ149" s="8">
        <v>-2.6592208482911772E-4</v>
      </c>
      <c r="AK149" s="8">
        <v>3.7021158550425426E-3</v>
      </c>
      <c r="AL149" s="124">
        <v>53</v>
      </c>
      <c r="AM149" s="125">
        <v>42094</v>
      </c>
      <c r="AN149" s="122">
        <v>3.2415385209548673E-3</v>
      </c>
      <c r="AO149" s="122">
        <v>4.6420604758756756E-3</v>
      </c>
      <c r="AP149" s="122">
        <v>1.7402467450214787E-3</v>
      </c>
      <c r="AQ149" s="123">
        <v>245.4310887843607</v>
      </c>
      <c r="AR149" s="123">
        <v>166.61214633143817</v>
      </c>
      <c r="AS149" s="123">
        <v>186.29308048135576</v>
      </c>
      <c r="AT149" s="123">
        <v>1.4730684058059584</v>
      </c>
      <c r="AU149" s="123">
        <v>1.3174460809290416</v>
      </c>
      <c r="AV149" s="123"/>
      <c r="AW149" s="123"/>
      <c r="AX149" s="123"/>
      <c r="AY149" s="82">
        <v>0.86875000000000002</v>
      </c>
      <c r="AZ149" s="202">
        <v>42094</v>
      </c>
      <c r="BA149" s="151">
        <v>245.4310887843607</v>
      </c>
      <c r="BB149" s="151">
        <v>166.61214633143817</v>
      </c>
      <c r="BC149" s="152">
        <v>3.2415385209547676E-3</v>
      </c>
      <c r="BD149" s="152">
        <v>4.6420604758756756E-3</v>
      </c>
      <c r="BE149" s="204">
        <v>-1.2043601886946309E-3</v>
      </c>
      <c r="BF149" s="204">
        <v>-4.8030199179548427E-3</v>
      </c>
      <c r="BG149" s="204">
        <v>3.2246218542881008E-3</v>
      </c>
      <c r="BH149" s="204">
        <v>4.6251438092090088E-3</v>
      </c>
      <c r="BI149" s="208">
        <v>42094</v>
      </c>
      <c r="BJ149" s="204">
        <v>3.2415385209547676E-3</v>
      </c>
      <c r="BK149" s="204">
        <v>4.6420604758756756E-3</v>
      </c>
      <c r="BL149" s="204">
        <v>1.01E-4</v>
      </c>
      <c r="BM149" s="204">
        <v>8.4162770703777312E-6</v>
      </c>
      <c r="BN149" s="204">
        <v>3.2331222438843898E-3</v>
      </c>
      <c r="BO149" s="204">
        <v>4.6336441988052979E-3</v>
      </c>
      <c r="BP149" s="204">
        <v>-2.7084332196087623E-3</v>
      </c>
      <c r="BQ149" s="204">
        <v>0</v>
      </c>
      <c r="BR149" s="204">
        <v>7.335610505080286E-6</v>
      </c>
      <c r="BS149" s="204">
        <v>0</v>
      </c>
      <c r="BT149" s="204">
        <v>1.0032415385209548</v>
      </c>
      <c r="BU149" s="204">
        <v>1.0046420604758757</v>
      </c>
      <c r="BV149" s="204">
        <v>1</v>
      </c>
      <c r="BW149" s="204">
        <v>1</v>
      </c>
      <c r="BX149" s="277">
        <v>42094</v>
      </c>
      <c r="BY149" s="217">
        <v>-0.12043601886946309</v>
      </c>
      <c r="BZ149" s="217">
        <v>-0.48030199179548427</v>
      </c>
      <c r="CA149" s="277">
        <v>42094</v>
      </c>
      <c r="CB149" s="204">
        <v>-1.400521954920908E-3</v>
      </c>
      <c r="CC149" s="207">
        <v>3</v>
      </c>
      <c r="CD149" s="207">
        <v>7</v>
      </c>
    </row>
    <row r="150" spans="1:82" x14ac:dyDescent="0.25">
      <c r="A150" s="118">
        <v>52</v>
      </c>
      <c r="B150" s="6">
        <v>42124</v>
      </c>
      <c r="C150" s="7">
        <v>0.1</v>
      </c>
      <c r="D150" s="7">
        <v>0.1</v>
      </c>
      <c r="E150" s="7">
        <v>0.1</v>
      </c>
      <c r="F150" s="7">
        <v>0.1</v>
      </c>
      <c r="G150" s="7">
        <v>0.1</v>
      </c>
      <c r="H150" s="7">
        <v>0.1</v>
      </c>
      <c r="I150" s="7">
        <v>0.1</v>
      </c>
      <c r="J150" s="7">
        <v>0.1</v>
      </c>
      <c r="K150" s="7">
        <v>0.1</v>
      </c>
      <c r="L150" s="7">
        <v>0.1</v>
      </c>
      <c r="M150" s="91">
        <v>52</v>
      </c>
      <c r="N150" s="132">
        <v>42124</v>
      </c>
      <c r="O150" s="131">
        <v>0.12812499999999999</v>
      </c>
      <c r="P150" s="131">
        <v>9.8958333333333329E-2</v>
      </c>
      <c r="Q150" s="131">
        <v>3.125E-2</v>
      </c>
      <c r="R150" s="131">
        <v>3.125E-2</v>
      </c>
      <c r="S150" s="131">
        <v>0.16458333333333333</v>
      </c>
      <c r="T150" s="131">
        <v>0.12812499999999999</v>
      </c>
      <c r="U150" s="131">
        <v>1.5625E-2</v>
      </c>
      <c r="V150" s="131">
        <v>1.5625E-2</v>
      </c>
      <c r="W150" s="131">
        <v>0.17499999999999999</v>
      </c>
      <c r="X150" s="131">
        <v>0.21145833333333333</v>
      </c>
      <c r="Y150" s="131">
        <v>1</v>
      </c>
      <c r="Z150" s="83">
        <v>52</v>
      </c>
      <c r="AA150" s="10">
        <v>42124</v>
      </c>
      <c r="AB150" s="8">
        <v>1.2070594323330575E-2</v>
      </c>
      <c r="AC150" s="8">
        <v>-7.0032560985744396E-3</v>
      </c>
      <c r="AD150" s="8">
        <v>3.0820202642822814E-4</v>
      </c>
      <c r="AE150" s="8">
        <v>-1.0217889591560558E-3</v>
      </c>
      <c r="AF150" s="8">
        <v>-3.10775350667849E-2</v>
      </c>
      <c r="AG150" s="8">
        <v>-5.2467266177922411E-3</v>
      </c>
      <c r="AH150" s="8">
        <v>1.8227017741632601E-2</v>
      </c>
      <c r="AI150" s="8">
        <v>1.0634928859273751E-2</v>
      </c>
      <c r="AJ150" s="8">
        <v>9.077004920867271E-3</v>
      </c>
      <c r="AK150" s="8">
        <v>4.1708752305291696E-4</v>
      </c>
      <c r="AL150" s="124">
        <v>52</v>
      </c>
      <c r="AM150" s="125">
        <v>42124</v>
      </c>
      <c r="AN150" s="122">
        <v>-2.8282259971022573E-3</v>
      </c>
      <c r="AO150" s="122">
        <v>-3.5875269193011983E-3</v>
      </c>
      <c r="AP150" s="122">
        <v>6.3855286522777031E-4</v>
      </c>
      <c r="AQ150" s="123">
        <v>244.73695419856367</v>
      </c>
      <c r="AR150" s="123">
        <v>166.01442077139157</v>
      </c>
      <c r="AS150" s="123">
        <v>186.41203846166923</v>
      </c>
      <c r="AT150" s="123">
        <v>1.4741909351090419</v>
      </c>
      <c r="AU150" s="123">
        <v>1.3128817013011069</v>
      </c>
      <c r="AV150" s="123"/>
      <c r="AW150" s="123"/>
      <c r="AX150" s="123"/>
      <c r="AY150" s="82">
        <v>0.86875000000000002</v>
      </c>
      <c r="AZ150" s="202">
        <v>42124</v>
      </c>
      <c r="BA150" s="151">
        <v>244.73695419856367</v>
      </c>
      <c r="BB150" s="151">
        <v>166.01442077139157</v>
      </c>
      <c r="BC150" s="152">
        <v>-2.8282259971021961E-3</v>
      </c>
      <c r="BD150" s="152">
        <v>-3.5875269193013093E-3</v>
      </c>
      <c r="BE150" s="204">
        <v>-4.0291799830012298E-3</v>
      </c>
      <c r="BF150" s="204">
        <v>-8.3733158740064706E-3</v>
      </c>
      <c r="BG150" s="204">
        <v>-2.8282259971021961E-3</v>
      </c>
      <c r="BH150" s="204">
        <v>-3.5875269193013093E-3</v>
      </c>
      <c r="BI150" s="208">
        <v>42124</v>
      </c>
      <c r="BJ150" s="204">
        <v>-2.8282259971021961E-3</v>
      </c>
      <c r="BK150" s="204">
        <v>-3.5875269193013093E-3</v>
      </c>
      <c r="BL150" s="204">
        <v>2.0299999999999997E-4</v>
      </c>
      <c r="BM150" s="204">
        <v>1.6915092915903429E-5</v>
      </c>
      <c r="BN150" s="204">
        <v>-2.8451410900180996E-3</v>
      </c>
      <c r="BO150" s="204">
        <v>-3.6044420122172127E-3</v>
      </c>
      <c r="BP150" s="204">
        <v>-8.7781977376657251E-3</v>
      </c>
      <c r="BQ150" s="204">
        <v>-6.9648572586047666E-3</v>
      </c>
      <c r="BR150" s="204">
        <v>7.705675552155965E-5</v>
      </c>
      <c r="BS150" s="204">
        <v>4.8509236632739505E-5</v>
      </c>
      <c r="BT150" s="204">
        <v>1</v>
      </c>
      <c r="BU150" s="204">
        <v>1</v>
      </c>
      <c r="BV150" s="204">
        <v>0.9971717740028978</v>
      </c>
      <c r="BW150" s="204">
        <v>0.99641247308069869</v>
      </c>
      <c r="BX150" s="277">
        <v>42124</v>
      </c>
      <c r="BY150" s="217">
        <v>-0.40291799830012298</v>
      </c>
      <c r="BZ150" s="217">
        <v>-0.83733158740064706</v>
      </c>
      <c r="CA150" s="277">
        <v>42124</v>
      </c>
      <c r="CB150" s="204">
        <v>7.5930092219911316E-4</v>
      </c>
      <c r="CC150" s="207">
        <v>4</v>
      </c>
      <c r="CD150" s="207">
        <v>8</v>
      </c>
    </row>
    <row r="151" spans="1:82" x14ac:dyDescent="0.25">
      <c r="A151" s="118">
        <v>51</v>
      </c>
      <c r="B151" s="6">
        <v>42153</v>
      </c>
      <c r="C151" s="7">
        <v>0.1</v>
      </c>
      <c r="D151" s="7">
        <v>0.1</v>
      </c>
      <c r="E151" s="7">
        <v>0.1</v>
      </c>
      <c r="F151" s="7">
        <v>0.1</v>
      </c>
      <c r="G151" s="7">
        <v>0.1</v>
      </c>
      <c r="H151" s="7">
        <v>0.1</v>
      </c>
      <c r="I151" s="7">
        <v>0.1</v>
      </c>
      <c r="J151" s="7">
        <v>0.1</v>
      </c>
      <c r="K151" s="7">
        <v>0.1</v>
      </c>
      <c r="L151" s="7">
        <v>0.1</v>
      </c>
      <c r="M151" s="91">
        <v>51</v>
      </c>
      <c r="N151" s="132">
        <v>42153</v>
      </c>
      <c r="O151" s="131">
        <v>0.12812499999999999</v>
      </c>
      <c r="P151" s="131">
        <v>9.8958333333333329E-2</v>
      </c>
      <c r="Q151" s="131">
        <v>3.125E-2</v>
      </c>
      <c r="R151" s="131">
        <v>3.125E-2</v>
      </c>
      <c r="S151" s="131">
        <v>0.16458333333333333</v>
      </c>
      <c r="T151" s="131">
        <v>0.12812499999999999</v>
      </c>
      <c r="U151" s="131">
        <v>1.5625E-2</v>
      </c>
      <c r="V151" s="131">
        <v>1.5625E-2</v>
      </c>
      <c r="W151" s="131">
        <v>0.17499999999999999</v>
      </c>
      <c r="X151" s="131">
        <v>0.21145833333333333</v>
      </c>
      <c r="Y151" s="131">
        <v>1</v>
      </c>
      <c r="Z151" s="83">
        <v>51</v>
      </c>
      <c r="AA151" s="10">
        <v>42153</v>
      </c>
      <c r="AB151" s="8">
        <v>3.0321947739231359E-3</v>
      </c>
      <c r="AC151" s="8">
        <v>-6.5276932440658797E-3</v>
      </c>
      <c r="AD151" s="8">
        <v>7.7026766801546742E-5</v>
      </c>
      <c r="AE151" s="8">
        <v>4.588931276607866E-4</v>
      </c>
      <c r="AF151" s="8">
        <v>-1.5881361073488365E-2</v>
      </c>
      <c r="AG151" s="8">
        <v>-2.7626302205627784E-3</v>
      </c>
      <c r="AH151" s="8">
        <v>6.4076197216356157E-4</v>
      </c>
      <c r="AI151" s="8">
        <v>-1.7879118885411716E-2</v>
      </c>
      <c r="AJ151" s="8">
        <v>2.40205608092523E-2</v>
      </c>
      <c r="AK151" s="8">
        <v>-2.3106056800714647E-4</v>
      </c>
      <c r="AL151" s="124">
        <v>51</v>
      </c>
      <c r="AM151" s="125">
        <v>42153</v>
      </c>
      <c r="AN151" s="122">
        <v>6.7689760005206986E-4</v>
      </c>
      <c r="AO151" s="122">
        <v>-2.4088927862172538E-3</v>
      </c>
      <c r="AP151" s="122">
        <v>-1.5052426541734556E-3</v>
      </c>
      <c r="AQ151" s="123">
        <v>244.90261605550472</v>
      </c>
      <c r="AR151" s="123">
        <v>165.61450983078734</v>
      </c>
      <c r="AS151" s="123">
        <v>186.1314431101253</v>
      </c>
      <c r="AT151" s="123">
        <v>1.4787509639446936</v>
      </c>
      <c r="AU151" s="123">
        <v>1.3157509121691344</v>
      </c>
      <c r="AV151" s="123"/>
      <c r="AW151" s="123"/>
      <c r="AX151" s="123"/>
      <c r="AY151" s="82">
        <v>0.86875000000000002</v>
      </c>
      <c r="AZ151" s="202">
        <v>42153</v>
      </c>
      <c r="BA151" s="151">
        <v>244.90261605550472</v>
      </c>
      <c r="BB151" s="151">
        <v>165.61450983078734</v>
      </c>
      <c r="BC151" s="152">
        <v>6.768976000519622E-4</v>
      </c>
      <c r="BD151" s="152">
        <v>-2.4088927862171428E-3</v>
      </c>
      <c r="BE151" s="204">
        <v>-3.3550097252098565E-3</v>
      </c>
      <c r="BF151" s="204">
        <v>-1.076203824001809E-2</v>
      </c>
      <c r="BG151" s="204">
        <v>6.768976000519622E-4</v>
      </c>
      <c r="BH151" s="204">
        <v>-2.4088927862171428E-3</v>
      </c>
      <c r="BI151" s="208">
        <v>42153</v>
      </c>
      <c r="BJ151" s="204">
        <v>6.768976000519622E-4</v>
      </c>
      <c r="BK151" s="204">
        <v>-2.4088927862171428E-3</v>
      </c>
      <c r="BL151" s="204">
        <v>0</v>
      </c>
      <c r="BM151" s="204">
        <v>0</v>
      </c>
      <c r="BN151" s="204">
        <v>6.768976000519622E-4</v>
      </c>
      <c r="BO151" s="204">
        <v>-2.4088927862171428E-3</v>
      </c>
      <c r="BP151" s="204">
        <v>-5.2730741405115676E-3</v>
      </c>
      <c r="BQ151" s="204">
        <v>-5.7862231255206001E-3</v>
      </c>
      <c r="BR151" s="204">
        <v>2.7805310891331808E-5</v>
      </c>
      <c r="BS151" s="204">
        <v>3.3480378058309381E-5</v>
      </c>
      <c r="BT151" s="204">
        <v>1</v>
      </c>
      <c r="BU151" s="204">
        <v>1</v>
      </c>
      <c r="BV151" s="204">
        <v>1.000676897600052</v>
      </c>
      <c r="BW151" s="204">
        <v>0.99759110721378286</v>
      </c>
      <c r="BX151" s="277">
        <v>42153</v>
      </c>
      <c r="BY151" s="217">
        <v>-0.33550097252098565</v>
      </c>
      <c r="BZ151" s="217">
        <v>-1.076203824001809</v>
      </c>
      <c r="CA151" s="277">
        <v>42153</v>
      </c>
      <c r="CB151" s="204">
        <v>3.085790386269105E-3</v>
      </c>
      <c r="CC151" s="207">
        <v>4</v>
      </c>
      <c r="CD151" s="207">
        <v>8</v>
      </c>
    </row>
    <row r="152" spans="1:82" x14ac:dyDescent="0.25">
      <c r="A152" s="118">
        <v>50</v>
      </c>
      <c r="B152" s="6">
        <v>42185</v>
      </c>
      <c r="C152" s="7">
        <v>0.1</v>
      </c>
      <c r="D152" s="7">
        <v>0.1</v>
      </c>
      <c r="E152" s="7">
        <v>0.1</v>
      </c>
      <c r="F152" s="7">
        <v>0.1</v>
      </c>
      <c r="G152" s="7">
        <v>0.1</v>
      </c>
      <c r="H152" s="7">
        <v>0.1</v>
      </c>
      <c r="I152" s="7">
        <v>0.1</v>
      </c>
      <c r="J152" s="7">
        <v>0.1</v>
      </c>
      <c r="K152" s="7">
        <v>0.1</v>
      </c>
      <c r="L152" s="7">
        <v>0.1</v>
      </c>
      <c r="M152" s="91">
        <v>50</v>
      </c>
      <c r="N152" s="132">
        <v>42185</v>
      </c>
      <c r="O152" s="131">
        <v>5.1510167464114832E-2</v>
      </c>
      <c r="P152" s="131">
        <v>1.3157894736842103E-2</v>
      </c>
      <c r="Q152" s="131">
        <v>2.8782894736842105E-2</v>
      </c>
      <c r="R152" s="131">
        <v>0.15158991228070173</v>
      </c>
      <c r="S152" s="131">
        <v>0.15916566985645933</v>
      </c>
      <c r="T152" s="131">
        <v>0.20604066985645933</v>
      </c>
      <c r="U152" s="131">
        <v>1.3157894736842103E-2</v>
      </c>
      <c r="V152" s="131">
        <v>1.3157894736842103E-2</v>
      </c>
      <c r="W152" s="131">
        <v>0.18171850079744817</v>
      </c>
      <c r="X152" s="131">
        <v>0.18171850079744817</v>
      </c>
      <c r="Y152" s="131">
        <v>1</v>
      </c>
      <c r="Z152" s="83">
        <v>50</v>
      </c>
      <c r="AA152" s="10">
        <v>42185</v>
      </c>
      <c r="AB152" s="8">
        <v>-1.4883969058415492E-2</v>
      </c>
      <c r="AC152" s="8">
        <v>-1.8379255946455064E-2</v>
      </c>
      <c r="AD152" s="8">
        <v>1.5404166827104326E-4</v>
      </c>
      <c r="AE152" s="8">
        <v>-4.1005122877211253E-3</v>
      </c>
      <c r="AF152" s="8">
        <v>-3.8331326944183619E-2</v>
      </c>
      <c r="AG152" s="8">
        <v>-9.1120008841316658E-4</v>
      </c>
      <c r="AH152" s="8">
        <v>-1.4154016112373213E-2</v>
      </c>
      <c r="AI152" s="8">
        <v>-4.3799765813231639E-3</v>
      </c>
      <c r="AJ152" s="8">
        <v>-2.1558658858356394E-2</v>
      </c>
      <c r="AK152" s="8">
        <v>-7.6267609879618892E-3</v>
      </c>
      <c r="AL152" s="124">
        <v>50</v>
      </c>
      <c r="AM152" s="125">
        <v>42185</v>
      </c>
      <c r="AN152" s="122">
        <v>-1.5949662453024222E-2</v>
      </c>
      <c r="AO152" s="122">
        <v>-1.0904973164148513E-2</v>
      </c>
      <c r="AP152" s="122">
        <v>-1.2417163519693209E-2</v>
      </c>
      <c r="AQ152" s="123">
        <v>240.99650199555683</v>
      </c>
      <c r="AR152" s="123">
        <v>163.80848804548899</v>
      </c>
      <c r="AS152" s="123">
        <v>183.82021854487041</v>
      </c>
      <c r="AT152" s="123">
        <v>1.471208878557215</v>
      </c>
      <c r="AU152" s="123">
        <v>1.3110445842317924</v>
      </c>
      <c r="AV152" s="123"/>
      <c r="AW152" s="123"/>
      <c r="AX152" s="123"/>
      <c r="AY152" s="82">
        <v>0.86875000000000002</v>
      </c>
      <c r="AZ152" s="202">
        <v>42185</v>
      </c>
      <c r="BA152" s="151">
        <v>240.99650199555683</v>
      </c>
      <c r="BB152" s="151">
        <v>163.80848804548899</v>
      </c>
      <c r="BC152" s="152">
        <v>-1.5949662453024205E-2</v>
      </c>
      <c r="BD152" s="152">
        <v>-1.0904973164148624E-2</v>
      </c>
      <c r="BE152" s="204">
        <v>-1.9251160905590425E-2</v>
      </c>
      <c r="BF152" s="204">
        <v>-2.1549651665967673E-2</v>
      </c>
      <c r="BG152" s="204">
        <v>-1.5953912453024206E-2</v>
      </c>
      <c r="BH152" s="204">
        <v>-1.0909223164148624E-2</v>
      </c>
      <c r="BI152" s="208">
        <v>42185</v>
      </c>
      <c r="BJ152" s="204">
        <v>-1.5949662453024205E-2</v>
      </c>
      <c r="BK152" s="204">
        <v>-1.0904973164148624E-2</v>
      </c>
      <c r="BL152" s="204">
        <v>0</v>
      </c>
      <c r="BM152" s="204">
        <v>0</v>
      </c>
      <c r="BN152" s="204">
        <v>-1.5949662453024205E-2</v>
      </c>
      <c r="BO152" s="204">
        <v>-1.0904973164148624E-2</v>
      </c>
      <c r="BP152" s="204">
        <v>-2.1899634193587734E-2</v>
      </c>
      <c r="BQ152" s="204">
        <v>-1.4282303503452082E-2</v>
      </c>
      <c r="BR152" s="204">
        <v>4.7959397781295707E-4</v>
      </c>
      <c r="BS152" s="204">
        <v>2.039841933647196E-4</v>
      </c>
      <c r="BT152" s="204">
        <v>1</v>
      </c>
      <c r="BU152" s="204">
        <v>1</v>
      </c>
      <c r="BV152" s="204">
        <v>0.9840503375469758</v>
      </c>
      <c r="BW152" s="204">
        <v>0.98909502683585138</v>
      </c>
      <c r="BX152" s="277">
        <v>42185</v>
      </c>
      <c r="BY152" s="217">
        <v>-1.9251160905590425</v>
      </c>
      <c r="BZ152" s="217">
        <v>-2.1549651665967673</v>
      </c>
      <c r="CA152" s="277">
        <v>42185</v>
      </c>
      <c r="CB152" s="204">
        <v>-5.0446892888755812E-3</v>
      </c>
      <c r="CC152" s="207">
        <v>2</v>
      </c>
      <c r="CD152" s="207">
        <v>7</v>
      </c>
    </row>
    <row r="153" spans="1:82" x14ac:dyDescent="0.25">
      <c r="A153" s="118">
        <v>49</v>
      </c>
      <c r="B153" s="6">
        <v>42216</v>
      </c>
      <c r="C153" s="7">
        <v>0.1</v>
      </c>
      <c r="D153" s="7">
        <v>0.1</v>
      </c>
      <c r="E153" s="7">
        <v>0.1</v>
      </c>
      <c r="F153" s="7">
        <v>0.1</v>
      </c>
      <c r="G153" s="7">
        <v>0.1</v>
      </c>
      <c r="H153" s="7">
        <v>0.1</v>
      </c>
      <c r="I153" s="7">
        <v>0.1</v>
      </c>
      <c r="J153" s="7">
        <v>0.1</v>
      </c>
      <c r="K153" s="7">
        <v>0.1</v>
      </c>
      <c r="L153" s="7">
        <v>0.1</v>
      </c>
      <c r="M153" s="91">
        <v>49</v>
      </c>
      <c r="N153" s="132">
        <v>42216</v>
      </c>
      <c r="O153" s="131">
        <v>5.1510167464114832E-2</v>
      </c>
      <c r="P153" s="131">
        <v>1.3157894736842103E-2</v>
      </c>
      <c r="Q153" s="131">
        <v>2.8782894736842105E-2</v>
      </c>
      <c r="R153" s="131">
        <v>0.15158991228070173</v>
      </c>
      <c r="S153" s="131">
        <v>0.15916566985645933</v>
      </c>
      <c r="T153" s="131">
        <v>0.20604066985645933</v>
      </c>
      <c r="U153" s="131">
        <v>1.3157894736842103E-2</v>
      </c>
      <c r="V153" s="131">
        <v>1.3157894736842103E-2</v>
      </c>
      <c r="W153" s="131">
        <v>0.18171850079744817</v>
      </c>
      <c r="X153" s="131">
        <v>0.18171850079744817</v>
      </c>
      <c r="Y153" s="131">
        <v>1</v>
      </c>
      <c r="Z153" s="83">
        <v>49</v>
      </c>
      <c r="AA153" s="10">
        <v>42216</v>
      </c>
      <c r="AB153" s="8">
        <v>-5.8245183339952211E-3</v>
      </c>
      <c r="AC153" s="8">
        <v>6.7521180821019655E-3</v>
      </c>
      <c r="AD153" s="8">
        <v>-3.8504485772583585E-5</v>
      </c>
      <c r="AE153" s="8">
        <v>4.1617881261410972E-3</v>
      </c>
      <c r="AF153" s="8">
        <v>3.5018887556708789E-2</v>
      </c>
      <c r="AG153" s="8">
        <v>7.2432761294305426E-3</v>
      </c>
      <c r="AH153" s="8">
        <v>1.2952427778565312E-3</v>
      </c>
      <c r="AI153" s="8">
        <v>2.240527927500402E-3</v>
      </c>
      <c r="AJ153" s="8">
        <v>-5.9523809523809312E-3</v>
      </c>
      <c r="AK153" s="8">
        <v>6.3032229973978282E-3</v>
      </c>
      <c r="AL153" s="124">
        <v>49</v>
      </c>
      <c r="AM153" s="125">
        <v>42216</v>
      </c>
      <c r="AN153" s="122">
        <v>7.5950905210514629E-3</v>
      </c>
      <c r="AO153" s="122">
        <v>6.9528305339041641E-3</v>
      </c>
      <c r="AP153" s="122">
        <v>5.1199659824988416E-3</v>
      </c>
      <c r="AQ153" s="123">
        <v>242.82689224346984</v>
      </c>
      <c r="AR153" s="123">
        <v>164.94742070288433</v>
      </c>
      <c r="AS153" s="123">
        <v>184.76137181071564</v>
      </c>
      <c r="AT153" s="123">
        <v>1.4721472527955914</v>
      </c>
      <c r="AU153" s="123">
        <v>1.3142730532020577</v>
      </c>
      <c r="AV153" s="123"/>
      <c r="AW153" s="123"/>
      <c r="AX153" s="123"/>
      <c r="AY153" s="82">
        <v>0.86875000000000002</v>
      </c>
      <c r="AZ153" s="202">
        <v>42216</v>
      </c>
      <c r="BA153" s="151">
        <v>242.82689224346984</v>
      </c>
      <c r="BB153" s="151">
        <v>164.94742070288433</v>
      </c>
      <c r="BC153" s="152">
        <v>7.5950905210515618E-3</v>
      </c>
      <c r="BD153" s="152">
        <v>6.9528305339041641E-3</v>
      </c>
      <c r="BE153" s="204">
        <v>-1.1802284694252263E-2</v>
      </c>
      <c r="BF153" s="204">
        <v>-1.4746652208161737E-2</v>
      </c>
      <c r="BG153" s="204">
        <v>7.5442571877182285E-3</v>
      </c>
      <c r="BH153" s="204">
        <v>6.9019972005708308E-3</v>
      </c>
      <c r="BI153" s="208">
        <v>42216</v>
      </c>
      <c r="BJ153" s="204">
        <v>7.5950905210515618E-3</v>
      </c>
      <c r="BK153" s="204">
        <v>6.9528305339041641E-3</v>
      </c>
      <c r="BL153" s="204">
        <v>5.1000000000000006E-5</v>
      </c>
      <c r="BM153" s="204">
        <v>4.2499006593921251E-6</v>
      </c>
      <c r="BN153" s="204">
        <v>7.5908406203921697E-3</v>
      </c>
      <c r="BO153" s="204">
        <v>6.9485806332447719E-3</v>
      </c>
      <c r="BP153" s="204">
        <v>0</v>
      </c>
      <c r="BQ153" s="204">
        <v>0</v>
      </c>
      <c r="BR153" s="204">
        <v>0</v>
      </c>
      <c r="BS153" s="204">
        <v>0</v>
      </c>
      <c r="BT153" s="204">
        <v>1.0075950905210516</v>
      </c>
      <c r="BU153" s="204">
        <v>1.0069528305339042</v>
      </c>
      <c r="BV153" s="204">
        <v>1</v>
      </c>
      <c r="BW153" s="204">
        <v>1</v>
      </c>
      <c r="BX153" s="277">
        <v>42216</v>
      </c>
      <c r="BY153" s="217">
        <v>-1.1802284694252263</v>
      </c>
      <c r="BZ153" s="217">
        <v>-1.4746652208161737</v>
      </c>
      <c r="CA153" s="277">
        <v>42216</v>
      </c>
      <c r="CB153" s="204">
        <v>6.4225998714739774E-4</v>
      </c>
      <c r="CC153" s="207">
        <v>4</v>
      </c>
      <c r="CD153" s="207">
        <v>8</v>
      </c>
    </row>
    <row r="154" spans="1:82" x14ac:dyDescent="0.25">
      <c r="A154" s="118">
        <v>48</v>
      </c>
      <c r="B154" s="6">
        <v>42247</v>
      </c>
      <c r="C154" s="7">
        <v>0.1</v>
      </c>
      <c r="D154" s="7">
        <v>0.1</v>
      </c>
      <c r="E154" s="7">
        <v>0.1</v>
      </c>
      <c r="F154" s="7">
        <v>0.1</v>
      </c>
      <c r="G154" s="7">
        <v>0.1</v>
      </c>
      <c r="H154" s="7">
        <v>0.1</v>
      </c>
      <c r="I154" s="7">
        <v>0.1</v>
      </c>
      <c r="J154" s="7">
        <v>0.1</v>
      </c>
      <c r="K154" s="7">
        <v>0.1</v>
      </c>
      <c r="L154" s="7">
        <v>0.1</v>
      </c>
      <c r="M154" s="91">
        <v>48</v>
      </c>
      <c r="N154" s="132">
        <v>42247</v>
      </c>
      <c r="O154" s="131">
        <v>5.1510167464114832E-2</v>
      </c>
      <c r="P154" s="131">
        <v>1.3157894736842103E-2</v>
      </c>
      <c r="Q154" s="131">
        <v>2.8782894736842105E-2</v>
      </c>
      <c r="R154" s="131">
        <v>0.15158991228070173</v>
      </c>
      <c r="S154" s="131">
        <v>0.15916566985645933</v>
      </c>
      <c r="T154" s="131">
        <v>0.20604066985645933</v>
      </c>
      <c r="U154" s="131">
        <v>1.3157894736842103E-2</v>
      </c>
      <c r="V154" s="131">
        <v>1.3157894736842103E-2</v>
      </c>
      <c r="W154" s="131">
        <v>0.18171850079744817</v>
      </c>
      <c r="X154" s="131">
        <v>0.18171850079744817</v>
      </c>
      <c r="Y154" s="131">
        <v>1</v>
      </c>
      <c r="Z154" s="83">
        <v>48</v>
      </c>
      <c r="AA154" s="10">
        <v>42247</v>
      </c>
      <c r="AB154" s="8">
        <v>-1.7418566085240839E-2</v>
      </c>
      <c r="AC154" s="8">
        <v>-5.9203006644839018E-3</v>
      </c>
      <c r="AD154" s="8">
        <v>3.8505968425139869E-5</v>
      </c>
      <c r="AE154" s="8">
        <v>5.4155315233672674E-4</v>
      </c>
      <c r="AF154" s="8">
        <v>-1.9329465892681252E-4</v>
      </c>
      <c r="AG154" s="8">
        <v>1.9637122741802404E-3</v>
      </c>
      <c r="AH154" s="8">
        <v>-1.2706379118548772E-2</v>
      </c>
      <c r="AI154" s="8">
        <v>1.1635342940456983E-3</v>
      </c>
      <c r="AJ154" s="8">
        <v>-3.4240910444304662E-2</v>
      </c>
      <c r="AK154" s="8">
        <v>8.4522773353179481E-4</v>
      </c>
      <c r="AL154" s="124">
        <v>48</v>
      </c>
      <c r="AM154" s="125">
        <v>42247</v>
      </c>
      <c r="AN154" s="122">
        <v>-6.7385838548589929E-3</v>
      </c>
      <c r="AO154" s="122">
        <v>-1.4380720489671761E-3</v>
      </c>
      <c r="AP154" s="122">
        <v>-6.5926917548985399E-3</v>
      </c>
      <c r="AQ154" s="123">
        <v>241.19058286787242</v>
      </c>
      <c r="AR154" s="123">
        <v>164.71021442762228</v>
      </c>
      <c r="AS154" s="123">
        <v>183.5432970381554</v>
      </c>
      <c r="AT154" s="123">
        <v>1.4643328812728704</v>
      </c>
      <c r="AU154" s="123">
        <v>1.3140800386610314</v>
      </c>
      <c r="AV154" s="123"/>
      <c r="AW154" s="123"/>
      <c r="AX154" s="123"/>
      <c r="AY154" s="82">
        <v>0.86875000000000002</v>
      </c>
      <c r="AZ154" s="202">
        <v>42247</v>
      </c>
      <c r="BA154" s="151">
        <v>241.19058286787242</v>
      </c>
      <c r="BB154" s="151">
        <v>164.71021442762228</v>
      </c>
      <c r="BC154" s="152">
        <v>-6.7385838548589261E-3</v>
      </c>
      <c r="BD154" s="152">
        <v>-1.4380720489671761E-3</v>
      </c>
      <c r="BE154" s="204">
        <v>-1.8461337864020044E-2</v>
      </c>
      <c r="BF154" s="204">
        <v>-1.616351750877254E-2</v>
      </c>
      <c r="BG154" s="204">
        <v>-6.7385838548589261E-3</v>
      </c>
      <c r="BH154" s="204">
        <v>-1.4380720489671761E-3</v>
      </c>
      <c r="BI154" s="208">
        <v>42247</v>
      </c>
      <c r="BJ154" s="204">
        <v>-6.7385838548589261E-3</v>
      </c>
      <c r="BK154" s="204">
        <v>-1.4380720489671761E-3</v>
      </c>
      <c r="BL154" s="204">
        <v>6.0999999999999997E-4</v>
      </c>
      <c r="BM154" s="204">
        <v>5.0819126716783458E-5</v>
      </c>
      <c r="BN154" s="204">
        <v>-6.7894029815757095E-3</v>
      </c>
      <c r="BO154" s="204">
        <v>-1.4888911756839596E-3</v>
      </c>
      <c r="BP154" s="204">
        <v>-1.2688555595422455E-2</v>
      </c>
      <c r="BQ154" s="204">
        <v>-4.8154023882706334E-3</v>
      </c>
      <c r="BR154" s="204">
        <v>1.6099944309812649E-4</v>
      </c>
      <c r="BS154" s="204">
        <v>2.3188100160962521E-5</v>
      </c>
      <c r="BT154" s="204">
        <v>1</v>
      </c>
      <c r="BU154" s="204">
        <v>1</v>
      </c>
      <c r="BV154" s="204">
        <v>0.99326141614514107</v>
      </c>
      <c r="BW154" s="204">
        <v>0.99856192795103282</v>
      </c>
      <c r="BX154" s="277">
        <v>42247</v>
      </c>
      <c r="BY154" s="217">
        <v>-1.8461337864020044</v>
      </c>
      <c r="BZ154" s="217">
        <v>-1.616351750877254</v>
      </c>
      <c r="CA154" s="277">
        <v>42247</v>
      </c>
      <c r="CB154" s="204">
        <v>-5.30051180589175E-3</v>
      </c>
      <c r="CC154" s="207">
        <v>2</v>
      </c>
      <c r="CD154" s="207">
        <v>7</v>
      </c>
    </row>
    <row r="155" spans="1:82" x14ac:dyDescent="0.25">
      <c r="A155" s="118">
        <v>47</v>
      </c>
      <c r="B155" s="6">
        <v>42277</v>
      </c>
      <c r="C155" s="7">
        <v>0.1</v>
      </c>
      <c r="D155" s="7">
        <v>0.1</v>
      </c>
      <c r="E155" s="7">
        <v>0.1</v>
      </c>
      <c r="F155" s="7">
        <v>0.1</v>
      </c>
      <c r="G155" s="7">
        <v>0.1</v>
      </c>
      <c r="H155" s="7">
        <v>0.1</v>
      </c>
      <c r="I155" s="7">
        <v>0.1</v>
      </c>
      <c r="J155" s="7">
        <v>0.1</v>
      </c>
      <c r="K155" s="7">
        <v>0.1</v>
      </c>
      <c r="L155" s="7">
        <v>0.1</v>
      </c>
      <c r="M155" s="91">
        <v>47</v>
      </c>
      <c r="N155" s="132">
        <v>42277</v>
      </c>
      <c r="O155" s="131">
        <v>4.6640037593984968E-2</v>
      </c>
      <c r="P155" s="131">
        <v>1.3157894736842103E-2</v>
      </c>
      <c r="Q155" s="131">
        <v>2.8782894736842105E-2</v>
      </c>
      <c r="R155" s="131">
        <v>0.15158991228070173</v>
      </c>
      <c r="S155" s="131">
        <v>0.22301848370927319</v>
      </c>
      <c r="T155" s="131">
        <v>0.26989348370927319</v>
      </c>
      <c r="U155" s="131">
        <v>1.3157894736842103E-2</v>
      </c>
      <c r="V155" s="131">
        <v>1.3157894736842103E-2</v>
      </c>
      <c r="W155" s="131">
        <v>9.3515037593984968E-2</v>
      </c>
      <c r="X155" s="131">
        <v>0.14708646616541354</v>
      </c>
      <c r="Y155" s="131">
        <v>1</v>
      </c>
      <c r="Z155" s="83">
        <v>47</v>
      </c>
      <c r="AA155" s="10">
        <v>42277</v>
      </c>
      <c r="AB155" s="8">
        <v>-2.6024342769852438E-2</v>
      </c>
      <c r="AC155" s="8">
        <v>7.4561420603584949E-3</v>
      </c>
      <c r="AD155" s="8">
        <v>6.1607177236155941E-4</v>
      </c>
      <c r="AE155" s="8">
        <v>7.6936247300603E-3</v>
      </c>
      <c r="AF155" s="8">
        <v>1.5401238886838087E-2</v>
      </c>
      <c r="AG155" s="8">
        <v>7.2439323468873607E-3</v>
      </c>
      <c r="AH155" s="8">
        <v>-1.2587820273220807E-2</v>
      </c>
      <c r="AI155" s="8">
        <v>5.0964836335036789E-3</v>
      </c>
      <c r="AJ155" s="8">
        <v>-2.9220334338174947E-2</v>
      </c>
      <c r="AK155" s="8">
        <v>5.8462481966108371E-3</v>
      </c>
      <c r="AL155" s="124">
        <v>47</v>
      </c>
      <c r="AM155" s="125">
        <v>42277</v>
      </c>
      <c r="AN155" s="122">
        <v>-4.6058382782939301E-4</v>
      </c>
      <c r="AO155" s="122">
        <v>6.7639933035945621E-3</v>
      </c>
      <c r="AP155" s="122">
        <v>-1.847875575462788E-3</v>
      </c>
      <c r="AQ155" s="123">
        <v>241.07949438597873</v>
      </c>
      <c r="AR155" s="123">
        <v>165.82431321504433</v>
      </c>
      <c r="AS155" s="123">
        <v>183.20413186251869</v>
      </c>
      <c r="AT155" s="123">
        <v>1.4538247722054001</v>
      </c>
      <c r="AU155" s="123">
        <v>1.3159064259909339</v>
      </c>
      <c r="AV155" s="123"/>
      <c r="AW155" s="123"/>
      <c r="AX155" s="123"/>
      <c r="AY155" s="82">
        <v>0.86875000000000002</v>
      </c>
      <c r="AZ155" s="202">
        <v>42277</v>
      </c>
      <c r="BA155" s="151">
        <v>241.07949438597873</v>
      </c>
      <c r="BB155" s="151">
        <v>165.82431321504433</v>
      </c>
      <c r="BC155" s="152">
        <v>-4.6058382782943053E-4</v>
      </c>
      <c r="BD155" s="152">
        <v>6.7639933035945621E-3</v>
      </c>
      <c r="BE155" s="204">
        <v>-1.8913418698189188E-2</v>
      </c>
      <c r="BF155" s="204">
        <v>-9.5088541293699702E-3</v>
      </c>
      <c r="BG155" s="204">
        <v>-4.4366716116276387E-4</v>
      </c>
      <c r="BH155" s="204">
        <v>6.7809099702612289E-3</v>
      </c>
      <c r="BI155" s="208">
        <v>42277</v>
      </c>
      <c r="BJ155" s="204">
        <v>-4.6058382782943053E-4</v>
      </c>
      <c r="BK155" s="204">
        <v>6.7639933035945621E-3</v>
      </c>
      <c r="BL155" s="204">
        <v>0</v>
      </c>
      <c r="BM155" s="204">
        <v>0</v>
      </c>
      <c r="BN155" s="204">
        <v>-4.6058382782943053E-4</v>
      </c>
      <c r="BO155" s="204">
        <v>6.7639933035945621E-3</v>
      </c>
      <c r="BP155" s="204">
        <v>-6.4105555683929604E-3</v>
      </c>
      <c r="BQ155" s="204">
        <v>0</v>
      </c>
      <c r="BR155" s="204">
        <v>4.1095222695453988E-5</v>
      </c>
      <c r="BS155" s="204">
        <v>0</v>
      </c>
      <c r="BT155" s="204">
        <v>0.99953941617217057</v>
      </c>
      <c r="BU155" s="204">
        <v>1.0067639933035946</v>
      </c>
      <c r="BV155" s="204">
        <v>1</v>
      </c>
      <c r="BW155" s="204">
        <v>1</v>
      </c>
      <c r="BX155" s="277">
        <v>42277</v>
      </c>
      <c r="BY155" s="217">
        <v>-1.8913418698189188</v>
      </c>
      <c r="BZ155" s="217">
        <v>-0.95088541293699702</v>
      </c>
      <c r="CA155" s="277">
        <v>42277</v>
      </c>
      <c r="CB155" s="204">
        <v>-7.2245771314239926E-3</v>
      </c>
      <c r="CC155" s="207">
        <v>2</v>
      </c>
      <c r="CD155" s="207">
        <v>7</v>
      </c>
    </row>
    <row r="156" spans="1:82" x14ac:dyDescent="0.25">
      <c r="A156" s="118">
        <v>46</v>
      </c>
      <c r="B156" s="6">
        <v>42307</v>
      </c>
      <c r="C156" s="7">
        <v>0.1</v>
      </c>
      <c r="D156" s="7">
        <v>0.1</v>
      </c>
      <c r="E156" s="7">
        <v>0.1</v>
      </c>
      <c r="F156" s="7">
        <v>0.1</v>
      </c>
      <c r="G156" s="7">
        <v>0.1</v>
      </c>
      <c r="H156" s="7">
        <v>0.1</v>
      </c>
      <c r="I156" s="7">
        <v>0.1</v>
      </c>
      <c r="J156" s="7">
        <v>0.1</v>
      </c>
      <c r="K156" s="7">
        <v>0.1</v>
      </c>
      <c r="L156" s="7">
        <v>0.1</v>
      </c>
      <c r="M156" s="91">
        <v>46</v>
      </c>
      <c r="N156" s="132">
        <v>42307</v>
      </c>
      <c r="O156" s="131">
        <v>4.6640037593984968E-2</v>
      </c>
      <c r="P156" s="131">
        <v>1.3157894736842103E-2</v>
      </c>
      <c r="Q156" s="131">
        <v>2.8782894736842105E-2</v>
      </c>
      <c r="R156" s="131">
        <v>0.15158991228070173</v>
      </c>
      <c r="S156" s="131">
        <v>0.22301848370927319</v>
      </c>
      <c r="T156" s="131">
        <v>0.26989348370927319</v>
      </c>
      <c r="U156" s="131">
        <v>1.3157894736842103E-2</v>
      </c>
      <c r="V156" s="131">
        <v>1.3157894736842103E-2</v>
      </c>
      <c r="W156" s="131">
        <v>9.3515037593984968E-2</v>
      </c>
      <c r="X156" s="131">
        <v>0.14708646616541354</v>
      </c>
      <c r="Y156" s="131">
        <v>1</v>
      </c>
      <c r="Z156" s="83">
        <v>46</v>
      </c>
      <c r="AA156" s="10">
        <v>42307</v>
      </c>
      <c r="AB156" s="8">
        <v>2.7491256806410291E-2</v>
      </c>
      <c r="AC156" s="8">
        <v>4.1782729805013297E-3</v>
      </c>
      <c r="AD156" s="8">
        <v>-1.5392311540396442E-4</v>
      </c>
      <c r="AE156" s="8">
        <v>-3.3652686734044757E-3</v>
      </c>
      <c r="AF156" s="8">
        <v>-5.4556979430290253E-3</v>
      </c>
      <c r="AG156" s="8">
        <v>3.9758162582661516E-3</v>
      </c>
      <c r="AH156" s="8">
        <v>2.6885263277998783E-2</v>
      </c>
      <c r="AI156" s="8">
        <v>2.1120202072715255E-3</v>
      </c>
      <c r="AJ156" s="8">
        <v>3.6310384981827148E-2</v>
      </c>
      <c r="AK156" s="8">
        <v>6.5968994572540574E-4</v>
      </c>
      <c r="AL156" s="124">
        <v>46</v>
      </c>
      <c r="AM156" s="125">
        <v>42307</v>
      </c>
      <c r="AN156" s="122">
        <v>4.5530664921495604E-3</v>
      </c>
      <c r="AO156" s="122">
        <v>1.7041669463901954E-4</v>
      </c>
      <c r="AP156" s="122">
        <v>9.2637814726163181E-3</v>
      </c>
      <c r="AQ156" s="123">
        <v>242.17714535381188</v>
      </c>
      <c r="AR156" s="123">
        <v>165.85257244639322</v>
      </c>
      <c r="AS156" s="123">
        <v>184.90129490497344</v>
      </c>
      <c r="AT156" s="123">
        <v>1.4601952914060965</v>
      </c>
      <c r="AU156" s="123">
        <v>1.3097644636738444</v>
      </c>
      <c r="AV156" s="123"/>
      <c r="AW156" s="123"/>
      <c r="AX156" s="123"/>
      <c r="AY156" s="82">
        <v>0.86875000000000002</v>
      </c>
      <c r="AZ156" s="202">
        <v>42307</v>
      </c>
      <c r="BA156" s="151">
        <v>242.17714535381188</v>
      </c>
      <c r="BB156" s="151">
        <v>165.85257244639322</v>
      </c>
      <c r="BC156" s="152">
        <v>4.5530664921495934E-3</v>
      </c>
      <c r="BD156" s="152">
        <v>1.7041669463901954E-4</v>
      </c>
      <c r="BE156" s="204">
        <v>-1.4446466258966395E-2</v>
      </c>
      <c r="BF156" s="204">
        <v>-9.3400579022213659E-3</v>
      </c>
      <c r="BG156" s="204">
        <v>4.4937331588162602E-3</v>
      </c>
      <c r="BH156" s="204">
        <v>1.1108336130568621E-4</v>
      </c>
      <c r="BI156" s="208">
        <v>42307</v>
      </c>
      <c r="BJ156" s="204">
        <v>4.5530664921495934E-3</v>
      </c>
      <c r="BK156" s="204">
        <v>1.7041669463901954E-4</v>
      </c>
      <c r="BL156" s="204">
        <v>-2.0299999999999997E-4</v>
      </c>
      <c r="BM156" s="204">
        <v>-1.6918240825725128E-5</v>
      </c>
      <c r="BN156" s="204">
        <v>4.5699847329753185E-3</v>
      </c>
      <c r="BO156" s="204">
        <v>1.8733493546474467E-4</v>
      </c>
      <c r="BP156" s="204">
        <v>-1.3969052484139365E-3</v>
      </c>
      <c r="BQ156" s="204">
        <v>-3.2069136446644378E-3</v>
      </c>
      <c r="BR156" s="204">
        <v>1.9513442730464016E-6</v>
      </c>
      <c r="BS156" s="204">
        <v>1.0284295124334947E-5</v>
      </c>
      <c r="BT156" s="204">
        <v>1.0045530664921496</v>
      </c>
      <c r="BU156" s="204">
        <v>1.000170416694639</v>
      </c>
      <c r="BV156" s="204">
        <v>1</v>
      </c>
      <c r="BW156" s="204">
        <v>1</v>
      </c>
      <c r="BX156" s="277">
        <v>42307</v>
      </c>
      <c r="BY156" s="217">
        <v>-1.4446466258966395</v>
      </c>
      <c r="BZ156" s="217">
        <v>-0.93400579022213659</v>
      </c>
      <c r="CA156" s="277">
        <v>42307</v>
      </c>
      <c r="CB156" s="204">
        <v>4.3826497975105738E-3</v>
      </c>
      <c r="CC156" s="207">
        <v>4</v>
      </c>
      <c r="CD156" s="207">
        <v>8</v>
      </c>
    </row>
    <row r="157" spans="1:82" x14ac:dyDescent="0.25">
      <c r="A157" s="118">
        <v>45</v>
      </c>
      <c r="B157" s="6">
        <v>42338</v>
      </c>
      <c r="C157" s="7">
        <v>0.1</v>
      </c>
      <c r="D157" s="7">
        <v>0.1</v>
      </c>
      <c r="E157" s="7">
        <v>0.1</v>
      </c>
      <c r="F157" s="7">
        <v>0.1</v>
      </c>
      <c r="G157" s="7">
        <v>0.1</v>
      </c>
      <c r="H157" s="7">
        <v>0.1</v>
      </c>
      <c r="I157" s="7">
        <v>0.1</v>
      </c>
      <c r="J157" s="7">
        <v>0.1</v>
      </c>
      <c r="K157" s="7">
        <v>0.1</v>
      </c>
      <c r="L157" s="7">
        <v>0.1</v>
      </c>
      <c r="M157" s="91">
        <v>45</v>
      </c>
      <c r="N157" s="132">
        <v>42338</v>
      </c>
      <c r="O157" s="131">
        <v>4.6640037593984968E-2</v>
      </c>
      <c r="P157" s="131">
        <v>1.3157894736842103E-2</v>
      </c>
      <c r="Q157" s="131">
        <v>2.8782894736842105E-2</v>
      </c>
      <c r="R157" s="131">
        <v>0.15158991228070173</v>
      </c>
      <c r="S157" s="131">
        <v>0.22301848370927319</v>
      </c>
      <c r="T157" s="131">
        <v>0.26989348370927319</v>
      </c>
      <c r="U157" s="131">
        <v>1.3157894736842103E-2</v>
      </c>
      <c r="V157" s="131">
        <v>1.3157894736842103E-2</v>
      </c>
      <c r="W157" s="131">
        <v>9.3515037593984968E-2</v>
      </c>
      <c r="X157" s="131">
        <v>0.14708646616541354</v>
      </c>
      <c r="Y157" s="131">
        <v>1</v>
      </c>
      <c r="Z157" s="83">
        <v>45</v>
      </c>
      <c r="AA157" s="10">
        <v>42338</v>
      </c>
      <c r="AB157" s="8">
        <v>-2.2225641656921313E-2</v>
      </c>
      <c r="AC157" s="8">
        <v>-2.1883186931730414E-3</v>
      </c>
      <c r="AD157" s="8">
        <v>-3.078936227532969E-4</v>
      </c>
      <c r="AE157" s="8">
        <v>-3.3931301488138166E-3</v>
      </c>
      <c r="AF157" s="8">
        <v>-8.202000277343191E-3</v>
      </c>
      <c r="AG157" s="8">
        <v>3.9759087320594411E-3</v>
      </c>
      <c r="AH157" s="8">
        <v>-2.6664630688573165E-3</v>
      </c>
      <c r="AI157" s="8">
        <v>-1.6556212162987416E-2</v>
      </c>
      <c r="AJ157" s="8">
        <v>-3.2007627349496248E-3</v>
      </c>
      <c r="AK157" s="8">
        <v>-1.358464934623882E-3</v>
      </c>
      <c r="AL157" s="124">
        <v>45</v>
      </c>
      <c r="AM157" s="125">
        <v>42338</v>
      </c>
      <c r="AN157" s="122">
        <v>-3.0968117988175135E-3</v>
      </c>
      <c r="AO157" s="122">
        <v>-2.6435903261116112E-3</v>
      </c>
      <c r="AP157" s="122">
        <v>-5.6122978568363463E-3</v>
      </c>
      <c r="AQ157" s="123">
        <v>241.42716831267626</v>
      </c>
      <c r="AR157" s="123">
        <v>165.41412619031323</v>
      </c>
      <c r="AS157" s="123">
        <v>183.863573763852</v>
      </c>
      <c r="AT157" s="123">
        <v>1.4595317454018895</v>
      </c>
      <c r="AU157" s="123">
        <v>1.313077753088586</v>
      </c>
      <c r="AV157" s="127"/>
      <c r="AW157" s="127"/>
      <c r="AX157" s="127"/>
      <c r="AY157" s="82">
        <v>0.86875000000000002</v>
      </c>
      <c r="AZ157" s="202">
        <v>42338</v>
      </c>
      <c r="BA157" s="151">
        <v>241.42716831267626</v>
      </c>
      <c r="BB157" s="151">
        <v>165.41412619031323</v>
      </c>
      <c r="BC157" s="152">
        <v>-3.0968117988174892E-3</v>
      </c>
      <c r="BD157" s="152">
        <v>-2.6435903261115001E-3</v>
      </c>
      <c r="BE157" s="204">
        <v>-1.7498540070621904E-2</v>
      </c>
      <c r="BF157" s="204">
        <v>-1.1958956941617305E-2</v>
      </c>
      <c r="BG157" s="204">
        <v>-3.2366451321508226E-3</v>
      </c>
      <c r="BH157" s="204">
        <v>-2.7834236594448335E-3</v>
      </c>
      <c r="BI157" s="208">
        <v>42338</v>
      </c>
      <c r="BJ157" s="204">
        <v>-3.0968117988174892E-3</v>
      </c>
      <c r="BK157" s="204">
        <v>-2.6435903261115001E-3</v>
      </c>
      <c r="BL157" s="204">
        <v>7.1199999999999996E-4</v>
      </c>
      <c r="BM157" s="204">
        <v>5.9313979692054986E-5</v>
      </c>
      <c r="BN157" s="204">
        <v>-3.1561257785095442E-3</v>
      </c>
      <c r="BO157" s="204">
        <v>-2.7029043058035551E-3</v>
      </c>
      <c r="BP157" s="204">
        <v>-9.0467835393810182E-3</v>
      </c>
      <c r="BQ157" s="204">
        <v>-6.0209206654149574E-3</v>
      </c>
      <c r="BR157" s="204">
        <v>8.184429240841535E-5</v>
      </c>
      <c r="BS157" s="204">
        <v>3.6251485659220897E-5</v>
      </c>
      <c r="BT157" s="204">
        <v>1</v>
      </c>
      <c r="BU157" s="204">
        <v>1</v>
      </c>
      <c r="BV157" s="204">
        <v>0.99690318820118251</v>
      </c>
      <c r="BW157" s="204">
        <v>0.9973564096738885</v>
      </c>
      <c r="BX157" s="277">
        <v>42338</v>
      </c>
      <c r="BY157" s="217">
        <v>-1.7498540070621904</v>
      </c>
      <c r="BZ157" s="217">
        <v>-1.1958956941617305</v>
      </c>
      <c r="CA157" s="277">
        <v>42338</v>
      </c>
      <c r="CB157" s="204">
        <v>-4.5322147270598911E-4</v>
      </c>
      <c r="CC157" s="207">
        <v>3</v>
      </c>
      <c r="CD157" s="207">
        <v>7</v>
      </c>
    </row>
    <row r="158" spans="1:82" x14ac:dyDescent="0.25">
      <c r="A158" s="118">
        <v>44</v>
      </c>
      <c r="B158" s="6">
        <v>42369</v>
      </c>
      <c r="C158" s="7">
        <v>0.1</v>
      </c>
      <c r="D158" s="7">
        <v>0.1</v>
      </c>
      <c r="E158" s="7">
        <v>0.1</v>
      </c>
      <c r="F158" s="7">
        <v>0.1</v>
      </c>
      <c r="G158" s="7">
        <v>0.1</v>
      </c>
      <c r="H158" s="7">
        <v>0.1</v>
      </c>
      <c r="I158" s="7">
        <v>0.1</v>
      </c>
      <c r="J158" s="7">
        <v>0.1</v>
      </c>
      <c r="K158" s="7">
        <v>0.1</v>
      </c>
      <c r="L158" s="7">
        <v>0.1</v>
      </c>
      <c r="M158" s="91">
        <v>44</v>
      </c>
      <c r="N158" s="132">
        <v>42369</v>
      </c>
      <c r="O158" s="131">
        <v>0.10021146616541354</v>
      </c>
      <c r="P158" s="131">
        <v>1.3157894736842103E-2</v>
      </c>
      <c r="Q158" s="131">
        <v>0.11211622807017543</v>
      </c>
      <c r="R158" s="131">
        <v>6.8256578947368418E-2</v>
      </c>
      <c r="S158" s="131">
        <v>8.6113721804511267E-2</v>
      </c>
      <c r="T158" s="131">
        <v>0.21632205513784461</v>
      </c>
      <c r="U158" s="131">
        <v>1.3157894736842103E-2</v>
      </c>
      <c r="V158" s="131">
        <v>1.3157894736842103E-2</v>
      </c>
      <c r="W158" s="131">
        <v>0.14708646616541354</v>
      </c>
      <c r="X158" s="131">
        <v>0.23041979949874686</v>
      </c>
      <c r="Y158" s="131">
        <v>1</v>
      </c>
      <c r="Z158" s="83">
        <v>44</v>
      </c>
      <c r="AA158" s="10">
        <v>42369</v>
      </c>
      <c r="AB158" s="8">
        <v>-2.518585664016515E-2</v>
      </c>
      <c r="AC158" s="8">
        <v>-7.7956075863346852E-3</v>
      </c>
      <c r="AD158" s="8">
        <v>1.5399422521666928E-4</v>
      </c>
      <c r="AE158" s="8">
        <v>-1.8871985034847327E-3</v>
      </c>
      <c r="AF158" s="8">
        <v>-1.6816134638653057E-4</v>
      </c>
      <c r="AG158" s="8">
        <v>7.0254788267294366E-3</v>
      </c>
      <c r="AH158" s="8">
        <v>-1.4002305152593486E-2</v>
      </c>
      <c r="AI158" s="8">
        <v>5.3154455565314063E-3</v>
      </c>
      <c r="AJ158" s="8">
        <v>-2.0803443328550997E-2</v>
      </c>
      <c r="AK158" s="8">
        <v>-3.2507476719634276E-4</v>
      </c>
      <c r="AL158" s="124">
        <v>44</v>
      </c>
      <c r="AM158" s="125">
        <v>42369</v>
      </c>
      <c r="AN158" s="122">
        <v>-1.8078127416666049E-3</v>
      </c>
      <c r="AO158" s="122">
        <v>-3.2304156053922783E-3</v>
      </c>
      <c r="AP158" s="122">
        <v>-5.7672728716234413E-3</v>
      </c>
      <c r="AQ158" s="123">
        <v>240.9907132016161</v>
      </c>
      <c r="AR158" s="123">
        <v>164.87976981571572</v>
      </c>
      <c r="AS158" s="123">
        <v>182.80318236280399</v>
      </c>
      <c r="AT158" s="123">
        <v>1.4616148086024667</v>
      </c>
      <c r="AU158" s="123">
        <v>1.3183069905387592</v>
      </c>
      <c r="AV158" s="127">
        <v>0.16492782687169694</v>
      </c>
      <c r="AW158" s="127">
        <v>0.54990678218362898</v>
      </c>
      <c r="AX158" s="127">
        <v>-0.38497895531193205</v>
      </c>
      <c r="AY158" s="82">
        <v>0.86875000000000002</v>
      </c>
      <c r="AZ158" s="202">
        <v>42369</v>
      </c>
      <c r="BA158" s="151">
        <v>240.9907132016161</v>
      </c>
      <c r="BB158" s="151">
        <v>164.87976981571572</v>
      </c>
      <c r="BC158" s="152">
        <v>-1.8078127416666367E-3</v>
      </c>
      <c r="BD158" s="152">
        <v>-3.2304156053922783E-3</v>
      </c>
      <c r="BE158" s="204">
        <v>-1.9274718728588325E-2</v>
      </c>
      <c r="BF158" s="204">
        <v>-1.5150740145881136E-2</v>
      </c>
      <c r="BG158" s="204">
        <v>-1.94339607499997E-3</v>
      </c>
      <c r="BH158" s="204">
        <v>-3.3659989387256118E-3</v>
      </c>
      <c r="BI158" s="208">
        <v>42369</v>
      </c>
      <c r="BJ158" s="204">
        <v>-1.8078127416666367E-3</v>
      </c>
      <c r="BK158" s="204">
        <v>-3.2304156053922783E-3</v>
      </c>
      <c r="BL158" s="204">
        <v>1.678E-3</v>
      </c>
      <c r="BM158" s="204">
        <v>1.3972590499888859E-4</v>
      </c>
      <c r="BN158" s="204">
        <v>-1.9475386466655253E-3</v>
      </c>
      <c r="BO158" s="204">
        <v>-3.3701415103911669E-3</v>
      </c>
      <c r="BP158" s="204">
        <v>-7.7577844822301666E-3</v>
      </c>
      <c r="BQ158" s="204">
        <v>-6.6077459446957356E-3</v>
      </c>
      <c r="BR158" s="204">
        <v>6.0183220072731173E-5</v>
      </c>
      <c r="BS158" s="204">
        <v>4.366230646964294E-5</v>
      </c>
      <c r="BT158" s="204">
        <v>1</v>
      </c>
      <c r="BU158" s="204">
        <v>1</v>
      </c>
      <c r="BV158" s="204">
        <v>0.99819218725833336</v>
      </c>
      <c r="BW158" s="204">
        <v>0.99676958439460772</v>
      </c>
      <c r="BX158" s="277">
        <v>42369</v>
      </c>
      <c r="BY158" s="217">
        <v>-1.9274718728588325</v>
      </c>
      <c r="BZ158" s="217">
        <v>-1.5150740145881136</v>
      </c>
      <c r="CA158" s="277">
        <v>42369</v>
      </c>
      <c r="CB158" s="204">
        <v>1.4226028637256416E-3</v>
      </c>
      <c r="CC158" s="207">
        <v>4</v>
      </c>
      <c r="CD158" s="207">
        <v>8</v>
      </c>
    </row>
    <row r="159" spans="1:82" x14ac:dyDescent="0.25">
      <c r="A159" s="118">
        <v>43</v>
      </c>
      <c r="B159" s="6">
        <v>42398</v>
      </c>
      <c r="C159" s="7">
        <v>0.1</v>
      </c>
      <c r="D159" s="7">
        <v>0.1</v>
      </c>
      <c r="E159" s="7">
        <v>0.1</v>
      </c>
      <c r="F159" s="7">
        <v>0.1</v>
      </c>
      <c r="G159" s="7">
        <v>0.1</v>
      </c>
      <c r="H159" s="7">
        <v>0.1</v>
      </c>
      <c r="I159" s="7">
        <v>0.1</v>
      </c>
      <c r="J159" s="7">
        <v>0.1</v>
      </c>
      <c r="K159" s="7">
        <v>0.1</v>
      </c>
      <c r="L159" s="7">
        <v>0.1</v>
      </c>
      <c r="M159" s="91">
        <v>43</v>
      </c>
      <c r="N159" s="132">
        <v>42398</v>
      </c>
      <c r="O159" s="131">
        <v>0.10021146616541354</v>
      </c>
      <c r="P159" s="131">
        <v>1.3157894736842103E-2</v>
      </c>
      <c r="Q159" s="131">
        <v>0.11211622807017543</v>
      </c>
      <c r="R159" s="131">
        <v>6.8256578947368418E-2</v>
      </c>
      <c r="S159" s="131">
        <v>8.6113721804511267E-2</v>
      </c>
      <c r="T159" s="131">
        <v>0.21632205513784461</v>
      </c>
      <c r="U159" s="131">
        <v>1.3157894736842103E-2</v>
      </c>
      <c r="V159" s="131">
        <v>1.3157894736842103E-2</v>
      </c>
      <c r="W159" s="131">
        <v>0.14708646616541354</v>
      </c>
      <c r="X159" s="131">
        <v>0.23041979949874686</v>
      </c>
      <c r="Y159" s="131">
        <v>1</v>
      </c>
      <c r="Z159" s="83">
        <v>43</v>
      </c>
      <c r="AA159" s="10">
        <v>42398</v>
      </c>
      <c r="AB159" s="8">
        <v>-1.6072789265003995E-2</v>
      </c>
      <c r="AC159" s="8">
        <v>3.5451195261759771E-3</v>
      </c>
      <c r="AD159" s="8">
        <v>7.3135994457063092E-4</v>
      </c>
      <c r="AE159" s="8">
        <v>1.6303716849385586E-2</v>
      </c>
      <c r="AF159" s="8">
        <v>5.0242225734720369E-2</v>
      </c>
      <c r="AG159" s="8">
        <v>1.1931884341152665E-2</v>
      </c>
      <c r="AH159" s="8">
        <v>-2.7163313976352743E-4</v>
      </c>
      <c r="AI159" s="8">
        <v>8.6659738109589046E-3</v>
      </c>
      <c r="AJ159" s="8">
        <v>-5.7631257631257538E-2</v>
      </c>
      <c r="AK159" s="8">
        <v>1.2977202347302708E-2</v>
      </c>
      <c r="AL159" s="124">
        <v>43</v>
      </c>
      <c r="AM159" s="125">
        <v>42398</v>
      </c>
      <c r="AN159" s="122">
        <v>1.1623547668648004E-3</v>
      </c>
      <c r="AO159" s="122">
        <v>1.3758180118417007E-2</v>
      </c>
      <c r="AP159" s="122">
        <v>3.0421802518241776E-3</v>
      </c>
      <c r="AQ159" s="123">
        <v>241.27082990587616</v>
      </c>
      <c r="AR159" s="123">
        <v>167.14821538672348</v>
      </c>
      <c r="AS159" s="123">
        <v>183.35930259415872</v>
      </c>
      <c r="AT159" s="123">
        <v>1.4434544176715165</v>
      </c>
      <c r="AU159" s="123">
        <v>1.3158363196870182</v>
      </c>
      <c r="AV159" s="123"/>
      <c r="AW159" s="123"/>
      <c r="AX159" s="123"/>
      <c r="AY159" s="82">
        <v>0.86875000000000002</v>
      </c>
      <c r="AZ159" s="202">
        <v>42398</v>
      </c>
      <c r="BA159" s="151">
        <v>241.27082990587616</v>
      </c>
      <c r="BB159" s="151">
        <v>167.14821538672348</v>
      </c>
      <c r="BC159" s="152">
        <v>1.1623547668648815E-3</v>
      </c>
      <c r="BD159" s="152">
        <v>1.3758180118417007E-2</v>
      </c>
      <c r="BE159" s="204">
        <v>-1.8134768022917691E-2</v>
      </c>
      <c r="BF159" s="204">
        <v>-1.601006639318503E-3</v>
      </c>
      <c r="BG159" s="204">
        <v>9.0377143353154816E-4</v>
      </c>
      <c r="BH159" s="204">
        <v>1.3499596785083674E-2</v>
      </c>
      <c r="BI159" s="208">
        <v>42398</v>
      </c>
      <c r="BJ159" s="204">
        <v>1.1623547668648815E-3</v>
      </c>
      <c r="BK159" s="204">
        <v>1.3758180118417007E-2</v>
      </c>
      <c r="BL159" s="204">
        <v>1.6270000000000002E-3</v>
      </c>
      <c r="BM159" s="204">
        <v>1.3548233268378951E-4</v>
      </c>
      <c r="BN159" s="204">
        <v>1.026872434181092E-3</v>
      </c>
      <c r="BO159" s="204">
        <v>1.3622697785733218E-2</v>
      </c>
      <c r="BP159" s="204">
        <v>-4.7876169736986484E-3</v>
      </c>
      <c r="BQ159" s="204">
        <v>0</v>
      </c>
      <c r="BR159" s="204">
        <v>2.2921276286847404E-5</v>
      </c>
      <c r="BS159" s="204">
        <v>0</v>
      </c>
      <c r="BT159" s="204">
        <v>1.0011623547668649</v>
      </c>
      <c r="BU159" s="204">
        <v>1.013758180118417</v>
      </c>
      <c r="BV159" s="204">
        <v>1</v>
      </c>
      <c r="BW159" s="204">
        <v>1</v>
      </c>
      <c r="BX159" s="277">
        <v>42398</v>
      </c>
      <c r="BY159" s="217">
        <v>-1.8134768022917691</v>
      </c>
      <c r="BZ159" s="217">
        <v>-0.1601006639318503</v>
      </c>
      <c r="CA159" s="277">
        <v>42398</v>
      </c>
      <c r="CB159" s="204">
        <v>-1.2595825351552126E-2</v>
      </c>
      <c r="CC159" s="207">
        <v>1</v>
      </c>
      <c r="CD159" s="207">
        <v>7</v>
      </c>
    </row>
    <row r="160" spans="1:82" x14ac:dyDescent="0.25">
      <c r="A160" s="118">
        <v>42</v>
      </c>
      <c r="B160" s="6">
        <v>42429</v>
      </c>
      <c r="C160" s="7">
        <v>0.1</v>
      </c>
      <c r="D160" s="7">
        <v>0.1</v>
      </c>
      <c r="E160" s="7">
        <v>0.1</v>
      </c>
      <c r="F160" s="7">
        <v>0.1</v>
      </c>
      <c r="G160" s="7">
        <v>0.1</v>
      </c>
      <c r="H160" s="7">
        <v>0.1</v>
      </c>
      <c r="I160" s="7">
        <v>0.1</v>
      </c>
      <c r="J160" s="7">
        <v>0.1</v>
      </c>
      <c r="K160" s="7">
        <v>0.1</v>
      </c>
      <c r="L160" s="7">
        <v>0.1</v>
      </c>
      <c r="M160" s="91">
        <v>42</v>
      </c>
      <c r="N160" s="132">
        <v>42429</v>
      </c>
      <c r="O160" s="131">
        <v>0.10021146616541354</v>
      </c>
      <c r="P160" s="131">
        <v>1.3157894736842103E-2</v>
      </c>
      <c r="Q160" s="131">
        <v>0.11211622807017543</v>
      </c>
      <c r="R160" s="131">
        <v>6.8256578947368418E-2</v>
      </c>
      <c r="S160" s="131">
        <v>8.6113721804511267E-2</v>
      </c>
      <c r="T160" s="131">
        <v>0.21632205513784461</v>
      </c>
      <c r="U160" s="131">
        <v>1.3157894736842103E-2</v>
      </c>
      <c r="V160" s="131">
        <v>1.3157894736842103E-2</v>
      </c>
      <c r="W160" s="131">
        <v>0.14708646616541354</v>
      </c>
      <c r="X160" s="131">
        <v>0.23041979949874686</v>
      </c>
      <c r="Y160" s="131">
        <v>1</v>
      </c>
      <c r="Z160" s="83">
        <v>42</v>
      </c>
      <c r="AA160" s="10">
        <v>42429</v>
      </c>
      <c r="AB160" s="8">
        <v>5.7163858790174604E-3</v>
      </c>
      <c r="AC160" s="8">
        <v>8.0772750539002125E-3</v>
      </c>
      <c r="AD160" s="8">
        <v>3.461804754210096E-4</v>
      </c>
      <c r="AE160" s="8">
        <v>5.1515547141893769E-3</v>
      </c>
      <c r="AF160" s="8">
        <v>2.9796854361185288E-2</v>
      </c>
      <c r="AG160" s="8">
        <v>1.5729166638704939E-3</v>
      </c>
      <c r="AH160" s="8">
        <v>1.4396780213052907E-2</v>
      </c>
      <c r="AI160" s="8">
        <v>2.2267542374591498E-2</v>
      </c>
      <c r="AJ160" s="8">
        <v>-1.4807685188622521E-4</v>
      </c>
      <c r="AK160" s="8">
        <v>3.7336467752848712E-3</v>
      </c>
      <c r="AL160" s="124">
        <v>42</v>
      </c>
      <c r="AM160" s="125">
        <v>42429</v>
      </c>
      <c r="AN160" s="122">
        <v>5.2966932253088062E-3</v>
      </c>
      <c r="AO160" s="122">
        <v>7.0956867446423377E-3</v>
      </c>
      <c r="AP160" s="122">
        <v>9.0911059658626888E-3</v>
      </c>
      <c r="AQ160" s="123">
        <v>242.54876747610325</v>
      </c>
      <c r="AR160" s="123">
        <v>168.33424676303366</v>
      </c>
      <c r="AS160" s="123">
        <v>185.02624144386891</v>
      </c>
      <c r="AT160" s="123">
        <v>1.440875948537925</v>
      </c>
      <c r="AU160" s="123">
        <v>1.3108884749717236</v>
      </c>
      <c r="AV160" s="123"/>
      <c r="AW160" s="123"/>
      <c r="AX160" s="123"/>
      <c r="AY160" s="82">
        <v>0.86875000000000002</v>
      </c>
      <c r="AZ160" s="202">
        <v>42429</v>
      </c>
      <c r="BA160" s="151">
        <v>242.54876747610325</v>
      </c>
      <c r="BB160" s="151">
        <v>168.33424676303366</v>
      </c>
      <c r="BC160" s="152">
        <v>5.2966932253089016E-3</v>
      </c>
      <c r="BD160" s="152">
        <v>7.0956867446423377E-3</v>
      </c>
      <c r="BE160" s="204">
        <v>-1.2934129100538372E-2</v>
      </c>
      <c r="BF160" s="204">
        <v>0</v>
      </c>
      <c r="BG160" s="204">
        <v>5.033859891975568E-3</v>
      </c>
      <c r="BH160" s="204">
        <v>6.8328534113090041E-3</v>
      </c>
      <c r="BI160" s="208">
        <v>42429</v>
      </c>
      <c r="BJ160" s="204">
        <v>5.2966932253089016E-3</v>
      </c>
      <c r="BK160" s="204">
        <v>7.0956867446423377E-3</v>
      </c>
      <c r="BL160" s="204">
        <v>3.1030000000000003E-3</v>
      </c>
      <c r="BM160" s="204">
        <v>2.5821630138889162E-4</v>
      </c>
      <c r="BN160" s="204">
        <v>5.03847692392001E-3</v>
      </c>
      <c r="BO160" s="204">
        <v>6.8374704432534461E-3</v>
      </c>
      <c r="BP160" s="204">
        <v>-6.5327851525462822E-4</v>
      </c>
      <c r="BQ160" s="204">
        <v>0</v>
      </c>
      <c r="BR160" s="204">
        <v>4.2677281849329151E-7</v>
      </c>
      <c r="BS160" s="204">
        <v>0</v>
      </c>
      <c r="BT160" s="204">
        <v>1.0052966932253089</v>
      </c>
      <c r="BU160" s="204">
        <v>1.0070956867446423</v>
      </c>
      <c r="BV160" s="204">
        <v>1</v>
      </c>
      <c r="BW160" s="204">
        <v>1</v>
      </c>
      <c r="BX160" s="277">
        <v>42429</v>
      </c>
      <c r="BY160" s="217">
        <v>-1.2934129100538372</v>
      </c>
      <c r="BZ160" s="217">
        <v>0</v>
      </c>
      <c r="CA160" s="277">
        <v>42429</v>
      </c>
      <c r="CB160" s="204">
        <v>-1.7989935193334361E-3</v>
      </c>
      <c r="CC160" s="207">
        <v>3</v>
      </c>
      <c r="CD160" s="207">
        <v>7</v>
      </c>
    </row>
    <row r="161" spans="1:82" x14ac:dyDescent="0.25">
      <c r="A161" s="118">
        <v>41</v>
      </c>
      <c r="B161" s="6">
        <v>42460</v>
      </c>
      <c r="C161" s="7">
        <v>0.1</v>
      </c>
      <c r="D161" s="7">
        <v>0.1</v>
      </c>
      <c r="E161" s="7">
        <v>0.1</v>
      </c>
      <c r="F161" s="7">
        <v>0.1</v>
      </c>
      <c r="G161" s="7">
        <v>0.1</v>
      </c>
      <c r="H161" s="7">
        <v>0.1</v>
      </c>
      <c r="I161" s="7">
        <v>0.1</v>
      </c>
      <c r="J161" s="7">
        <v>0.1</v>
      </c>
      <c r="K161" s="7">
        <v>0.1</v>
      </c>
      <c r="L161" s="7">
        <v>0.1</v>
      </c>
      <c r="M161" s="91">
        <v>41</v>
      </c>
      <c r="N161" s="132">
        <v>42460</v>
      </c>
      <c r="O161" s="131">
        <v>7.8782894736842107E-2</v>
      </c>
      <c r="P161" s="131">
        <v>9.6491228070175433E-2</v>
      </c>
      <c r="Q161" s="131">
        <v>2.8782894736842105E-2</v>
      </c>
      <c r="R161" s="131">
        <v>6.8256578947368418E-2</v>
      </c>
      <c r="S161" s="131">
        <v>0.20158991228070175</v>
      </c>
      <c r="T161" s="131">
        <v>0.16513157894736841</v>
      </c>
      <c r="U161" s="131">
        <v>1.3157894736842103E-2</v>
      </c>
      <c r="V161" s="131">
        <v>9.6491228070175433E-2</v>
      </c>
      <c r="W161" s="131">
        <v>0.12565789473684211</v>
      </c>
      <c r="X161" s="131">
        <v>0.12565789473684211</v>
      </c>
      <c r="Y161" s="131">
        <v>0.99999999999999989</v>
      </c>
      <c r="Z161" s="83">
        <v>41</v>
      </c>
      <c r="AA161" s="10">
        <v>42460</v>
      </c>
      <c r="AB161" s="8">
        <v>4.4446619681545174E-2</v>
      </c>
      <c r="AC161" s="8">
        <v>2.7738135994183954E-2</v>
      </c>
      <c r="AD161" s="8">
        <v>7.690237243818121E-4</v>
      </c>
      <c r="AE161" s="8">
        <v>1.8671357055879412E-3</v>
      </c>
      <c r="AF161" s="8">
        <v>-2.2410581534959562E-6</v>
      </c>
      <c r="AG161" s="8">
        <v>3.1674259078733336E-3</v>
      </c>
      <c r="AH161" s="8">
        <v>3.0674418263978653E-2</v>
      </c>
      <c r="AI161" s="8">
        <v>2.7022977954280991E-2</v>
      </c>
      <c r="AJ161" s="8">
        <v>4.6503017512681044E-2</v>
      </c>
      <c r="AK161" s="8">
        <v>2.9571096098681693E-3</v>
      </c>
      <c r="AL161" s="124">
        <v>41</v>
      </c>
      <c r="AM161" s="125">
        <v>42460</v>
      </c>
      <c r="AN161" s="122">
        <v>1.3998209210389535E-2</v>
      </c>
      <c r="AO161" s="122">
        <v>9.1721183879862611E-3</v>
      </c>
      <c r="AP161" s="122">
        <v>1.8514362329622756E-2</v>
      </c>
      <c r="AQ161" s="123">
        <v>245.94401586695588</v>
      </c>
      <c r="AR161" s="123">
        <v>169.8782284030967</v>
      </c>
      <c r="AS161" s="123">
        <v>188.45188431844898</v>
      </c>
      <c r="AT161" s="123">
        <v>1.4477665453595734</v>
      </c>
      <c r="AU161" s="123">
        <v>1.3050759176881235</v>
      </c>
      <c r="AV161" s="123"/>
      <c r="AW161" s="123"/>
      <c r="AX161" s="123"/>
      <c r="AY161" s="82">
        <v>0.86875000000000002</v>
      </c>
      <c r="AZ161" s="202">
        <v>42460</v>
      </c>
      <c r="BA161" s="151">
        <v>245.94401586695588</v>
      </c>
      <c r="BB161" s="151">
        <v>169.8782284030967</v>
      </c>
      <c r="BC161" s="152">
        <v>1.3998209210389634E-2</v>
      </c>
      <c r="BD161" s="152">
        <v>9.1721183879862611E-3</v>
      </c>
      <c r="BE161" s="204">
        <v>0</v>
      </c>
      <c r="BF161" s="204">
        <v>0</v>
      </c>
      <c r="BG161" s="204">
        <v>1.3832959210389633E-2</v>
      </c>
      <c r="BH161" s="204">
        <v>9.0068683879862606E-3</v>
      </c>
      <c r="BI161" s="208">
        <v>42460</v>
      </c>
      <c r="BJ161" s="204">
        <v>1.3998209210389634E-2</v>
      </c>
      <c r="BK161" s="204">
        <v>9.1721183879862611E-3</v>
      </c>
      <c r="BL161" s="204">
        <v>3.1540000000000001E-3</v>
      </c>
      <c r="BM161" s="204">
        <v>2.6245414970604841E-4</v>
      </c>
      <c r="BN161" s="204">
        <v>1.3735755060683585E-2</v>
      </c>
      <c r="BO161" s="204">
        <v>8.9096642382802127E-3</v>
      </c>
      <c r="BP161" s="204">
        <v>0</v>
      </c>
      <c r="BQ161" s="204">
        <v>0</v>
      </c>
      <c r="BR161" s="204">
        <v>0</v>
      </c>
      <c r="BS161" s="204">
        <v>0</v>
      </c>
      <c r="BT161" s="204">
        <v>1.0139982092103896</v>
      </c>
      <c r="BU161" s="204">
        <v>1.0091721183879863</v>
      </c>
      <c r="BV161" s="204">
        <v>1</v>
      </c>
      <c r="BW161" s="204">
        <v>1</v>
      </c>
      <c r="BX161" s="277">
        <v>42460</v>
      </c>
      <c r="BY161" s="217">
        <v>0</v>
      </c>
      <c r="BZ161" s="217">
        <v>0</v>
      </c>
      <c r="CA161" s="277">
        <v>42460</v>
      </c>
      <c r="CB161" s="204">
        <v>4.8260908224033727E-3</v>
      </c>
      <c r="CC161" s="207">
        <v>4</v>
      </c>
      <c r="CD161" s="207">
        <v>8</v>
      </c>
    </row>
    <row r="162" spans="1:82" x14ac:dyDescent="0.25">
      <c r="A162" s="118">
        <v>40</v>
      </c>
      <c r="B162" s="6">
        <v>42489</v>
      </c>
      <c r="C162" s="7">
        <v>0.1</v>
      </c>
      <c r="D162" s="7">
        <v>0.1</v>
      </c>
      <c r="E162" s="7">
        <v>0.1</v>
      </c>
      <c r="F162" s="7">
        <v>0.1</v>
      </c>
      <c r="G162" s="7">
        <v>0.1</v>
      </c>
      <c r="H162" s="7">
        <v>0.1</v>
      </c>
      <c r="I162" s="7">
        <v>0.1</v>
      </c>
      <c r="J162" s="7">
        <v>0.1</v>
      </c>
      <c r="K162" s="7">
        <v>0.1</v>
      </c>
      <c r="L162" s="7">
        <v>0.1</v>
      </c>
      <c r="M162" s="91">
        <v>40</v>
      </c>
      <c r="N162" s="132">
        <v>42489</v>
      </c>
      <c r="O162" s="131">
        <v>7.8782894736842107E-2</v>
      </c>
      <c r="P162" s="131">
        <v>9.6491228070175433E-2</v>
      </c>
      <c r="Q162" s="131">
        <v>2.8782894736842105E-2</v>
      </c>
      <c r="R162" s="131">
        <v>6.8256578947368418E-2</v>
      </c>
      <c r="S162" s="131">
        <v>0.20158991228070175</v>
      </c>
      <c r="T162" s="131">
        <v>0.16513157894736841</v>
      </c>
      <c r="U162" s="131">
        <v>1.3157894736842103E-2</v>
      </c>
      <c r="V162" s="131">
        <v>9.6491228070175433E-2</v>
      </c>
      <c r="W162" s="131">
        <v>0.12565789473684211</v>
      </c>
      <c r="X162" s="131">
        <v>0.12565789473684211</v>
      </c>
      <c r="Y162" s="131">
        <v>0.99999999999999989</v>
      </c>
      <c r="Z162" s="83">
        <v>40</v>
      </c>
      <c r="AA162" s="10">
        <v>42489</v>
      </c>
      <c r="AB162" s="8">
        <v>3.9150020930828422E-2</v>
      </c>
      <c r="AC162" s="8">
        <v>1.3691247033812637E-2</v>
      </c>
      <c r="AD162" s="8">
        <v>5.3790294693989438E-4</v>
      </c>
      <c r="AE162" s="8">
        <v>-3.1871218668977352E-4</v>
      </c>
      <c r="AF162" s="8">
        <v>-5.0061453849786774E-3</v>
      </c>
      <c r="AG162" s="8">
        <v>7.3532247100767112E-3</v>
      </c>
      <c r="AH162" s="8">
        <v>1.7597706507155086E-2</v>
      </c>
      <c r="AI162" s="8">
        <v>1.3301208360039452E-2</v>
      </c>
      <c r="AJ162" s="8">
        <v>1.5637714487882537E-2</v>
      </c>
      <c r="AK162" s="8">
        <v>1.6189167974882679E-3</v>
      </c>
      <c r="AL162" s="124">
        <v>40</v>
      </c>
      <c r="AM162" s="125">
        <v>42489</v>
      </c>
      <c r="AN162" s="122">
        <v>8.2876572729970559E-3</v>
      </c>
      <c r="AO162" s="122">
        <v>3.8411711035049034E-3</v>
      </c>
      <c r="AP162" s="122">
        <v>1.0356308420255457E-2</v>
      </c>
      <c r="AQ162" s="123">
        <v>247.98231557880575</v>
      </c>
      <c r="AR162" s="123">
        <v>170.53075974515329</v>
      </c>
      <c r="AS162" s="123">
        <v>190.40355015482913</v>
      </c>
      <c r="AT162" s="123">
        <v>1.4541793864602408</v>
      </c>
      <c r="AU162" s="123">
        <v>1.3024038437159164</v>
      </c>
      <c r="AV162" s="123"/>
      <c r="AW162" s="123"/>
      <c r="AX162" s="123"/>
      <c r="AY162" s="82">
        <v>0.86875000000000002</v>
      </c>
      <c r="AZ162" s="202">
        <v>42489</v>
      </c>
      <c r="BA162" s="151">
        <v>247.98231557880575</v>
      </c>
      <c r="BB162" s="151">
        <v>170.53075974515329</v>
      </c>
      <c r="BC162" s="152">
        <v>8.2876572729970732E-3</v>
      </c>
      <c r="BD162" s="152">
        <v>3.8411711035049034E-3</v>
      </c>
      <c r="BE162" s="204">
        <v>0</v>
      </c>
      <c r="BF162" s="204">
        <v>0</v>
      </c>
      <c r="BG162" s="204">
        <v>8.1139072729970729E-3</v>
      </c>
      <c r="BH162" s="204">
        <v>3.6674211035049036E-3</v>
      </c>
      <c r="BI162" s="208">
        <v>42489</v>
      </c>
      <c r="BJ162" s="204">
        <v>8.2876572729970732E-3</v>
      </c>
      <c r="BK162" s="204">
        <v>3.8411711035049034E-3</v>
      </c>
      <c r="BL162" s="204">
        <v>1.983E-3</v>
      </c>
      <c r="BM162" s="204">
        <v>1.6509999841174405E-4</v>
      </c>
      <c r="BN162" s="204">
        <v>8.1225572745853292E-3</v>
      </c>
      <c r="BO162" s="204">
        <v>3.6760711050931594E-3</v>
      </c>
      <c r="BP162" s="204">
        <v>0</v>
      </c>
      <c r="BQ162" s="204">
        <v>0</v>
      </c>
      <c r="BR162" s="204">
        <v>0</v>
      </c>
      <c r="BS162" s="204">
        <v>0</v>
      </c>
      <c r="BT162" s="204">
        <v>1.0082876572729971</v>
      </c>
      <c r="BU162" s="204">
        <v>1.0038411711035049</v>
      </c>
      <c r="BV162" s="204">
        <v>1</v>
      </c>
      <c r="BW162" s="204">
        <v>1</v>
      </c>
      <c r="BX162" s="277">
        <v>42489</v>
      </c>
      <c r="BY162" s="217">
        <v>0</v>
      </c>
      <c r="BZ162" s="217">
        <v>0</v>
      </c>
      <c r="CA162" s="277">
        <v>42489</v>
      </c>
      <c r="CB162" s="204">
        <v>4.4464861694921698E-3</v>
      </c>
      <c r="CC162" s="207">
        <v>4</v>
      </c>
      <c r="CD162" s="207">
        <v>8</v>
      </c>
    </row>
    <row r="163" spans="1:82" x14ac:dyDescent="0.25">
      <c r="A163" s="118">
        <v>39</v>
      </c>
      <c r="B163" s="6">
        <v>42521</v>
      </c>
      <c r="C163" s="7">
        <v>0.1</v>
      </c>
      <c r="D163" s="7">
        <v>0.1</v>
      </c>
      <c r="E163" s="7">
        <v>0.1</v>
      </c>
      <c r="F163" s="7">
        <v>0.1</v>
      </c>
      <c r="G163" s="7">
        <v>0.1</v>
      </c>
      <c r="H163" s="7">
        <v>0.1</v>
      </c>
      <c r="I163" s="7">
        <v>0.1</v>
      </c>
      <c r="J163" s="7">
        <v>0.1</v>
      </c>
      <c r="K163" s="7">
        <v>0.1</v>
      </c>
      <c r="L163" s="7">
        <v>0.1</v>
      </c>
      <c r="M163" s="91">
        <v>39</v>
      </c>
      <c r="N163" s="132">
        <v>42521</v>
      </c>
      <c r="O163" s="131">
        <v>7.8782894736842107E-2</v>
      </c>
      <c r="P163" s="131">
        <v>9.6491228070175433E-2</v>
      </c>
      <c r="Q163" s="131">
        <v>2.8782894736842105E-2</v>
      </c>
      <c r="R163" s="131">
        <v>6.8256578947368418E-2</v>
      </c>
      <c r="S163" s="131">
        <v>0.20158991228070175</v>
      </c>
      <c r="T163" s="131">
        <v>0.16513157894736841</v>
      </c>
      <c r="U163" s="131">
        <v>1.3157894736842103E-2</v>
      </c>
      <c r="V163" s="131">
        <v>9.6491228070175433E-2</v>
      </c>
      <c r="W163" s="131">
        <v>0.12565789473684211</v>
      </c>
      <c r="X163" s="131">
        <v>0.12565789473684211</v>
      </c>
      <c r="Y163" s="131">
        <v>0.99999999999999989</v>
      </c>
      <c r="Z163" s="83">
        <v>39</v>
      </c>
      <c r="AA163" s="10">
        <v>42521</v>
      </c>
      <c r="AB163" s="8">
        <v>6.1749550557068655E-3</v>
      </c>
      <c r="AC163" s="8">
        <v>-7.7168470956601176E-4</v>
      </c>
      <c r="AD163" s="8">
        <v>-3.8400983065400851E-5</v>
      </c>
      <c r="AE163" s="8">
        <v>-1.5022073802691827E-3</v>
      </c>
      <c r="AF163" s="8">
        <v>7.9314638791461167E-3</v>
      </c>
      <c r="AG163" s="8">
        <v>2.704643537193574E-3</v>
      </c>
      <c r="AH163" s="8">
        <v>-7.6972303122424535E-5</v>
      </c>
      <c r="AI163" s="8">
        <v>-1.3415158768984803E-2</v>
      </c>
      <c r="AJ163" s="8">
        <v>1.5501445640436096E-2</v>
      </c>
      <c r="AK163" s="8">
        <v>1.293040113630628E-3</v>
      </c>
      <c r="AL163" s="124">
        <v>39</v>
      </c>
      <c r="AM163" s="125">
        <v>42521</v>
      </c>
      <c r="AN163" s="122">
        <v>3.1688061513966952E-3</v>
      </c>
      <c r="AO163" s="122">
        <v>2.5610252135432887E-4</v>
      </c>
      <c r="AP163" s="122">
        <v>1.7801124081105457E-3</v>
      </c>
      <c r="AQ163" s="123">
        <v>248.76812346584947</v>
      </c>
      <c r="AR163" s="123">
        <v>170.5744331026925</v>
      </c>
      <c r="AS163" s="123">
        <v>190.74248987700804</v>
      </c>
      <c r="AT163" s="123">
        <v>1.4584138955694568</v>
      </c>
      <c r="AU163" s="123">
        <v>1.304209269923323</v>
      </c>
      <c r="AV163" s="123"/>
      <c r="AW163" s="123"/>
      <c r="AX163" s="123"/>
      <c r="AY163" s="82">
        <v>0.86875000000000002</v>
      </c>
      <c r="AZ163" s="202">
        <v>42521</v>
      </c>
      <c r="BA163" s="151">
        <v>248.76812346584947</v>
      </c>
      <c r="BB163" s="151">
        <v>170.5744331026925</v>
      </c>
      <c r="BC163" s="152">
        <v>3.168806151396808E-3</v>
      </c>
      <c r="BD163" s="152">
        <v>2.5610252135432887E-4</v>
      </c>
      <c r="BE163" s="204">
        <v>0</v>
      </c>
      <c r="BF163" s="204">
        <v>0</v>
      </c>
      <c r="BG163" s="204">
        <v>2.9313894847301414E-3</v>
      </c>
      <c r="BH163" s="204">
        <v>1.8685854687662225E-5</v>
      </c>
      <c r="BI163" s="208">
        <v>42521</v>
      </c>
      <c r="BJ163" s="204">
        <v>3.168806151396808E-3</v>
      </c>
      <c r="BK163" s="204">
        <v>2.5610252135432887E-4</v>
      </c>
      <c r="BL163" s="204">
        <v>2.085E-3</v>
      </c>
      <c r="BM163" s="204">
        <v>1.7358418099933104E-4</v>
      </c>
      <c r="BN163" s="204">
        <v>2.995221970397477E-3</v>
      </c>
      <c r="BO163" s="204">
        <v>8.2518340354997832E-5</v>
      </c>
      <c r="BP163" s="204">
        <v>-2.7811655891667219E-3</v>
      </c>
      <c r="BQ163" s="204">
        <v>-3.1212278179491284E-3</v>
      </c>
      <c r="BR163" s="204">
        <v>7.7348820343650789E-6</v>
      </c>
      <c r="BS163" s="204">
        <v>9.7420630915394773E-6</v>
      </c>
      <c r="BT163" s="204">
        <v>1.0031688061513968</v>
      </c>
      <c r="BU163" s="204">
        <v>1.0002561025213543</v>
      </c>
      <c r="BV163" s="204">
        <v>1</v>
      </c>
      <c r="BW163" s="204">
        <v>1</v>
      </c>
      <c r="BX163" s="277">
        <v>42521</v>
      </c>
      <c r="BY163" s="217">
        <v>0</v>
      </c>
      <c r="BZ163" s="217">
        <v>0</v>
      </c>
      <c r="CA163" s="277">
        <v>42521</v>
      </c>
      <c r="CB163" s="204">
        <v>2.9127036300424791E-3</v>
      </c>
      <c r="CC163" s="207">
        <v>4</v>
      </c>
      <c r="CD163" s="207">
        <v>8</v>
      </c>
    </row>
    <row r="164" spans="1:82" x14ac:dyDescent="0.25">
      <c r="A164" s="118">
        <v>38</v>
      </c>
      <c r="B164" s="6">
        <v>42551</v>
      </c>
      <c r="C164" s="7">
        <v>0.1</v>
      </c>
      <c r="D164" s="7">
        <v>0.1</v>
      </c>
      <c r="E164" s="7">
        <v>0.1</v>
      </c>
      <c r="F164" s="7">
        <v>0.1</v>
      </c>
      <c r="G164" s="7">
        <v>0.1</v>
      </c>
      <c r="H164" s="7">
        <v>0.1</v>
      </c>
      <c r="I164" s="7">
        <v>0.1</v>
      </c>
      <c r="J164" s="7">
        <v>0.1</v>
      </c>
      <c r="K164" s="7">
        <v>0.1</v>
      </c>
      <c r="L164" s="7">
        <v>0.1</v>
      </c>
      <c r="M164" s="91">
        <v>38</v>
      </c>
      <c r="N164" s="132">
        <v>42551</v>
      </c>
      <c r="O164" s="131">
        <v>0.10085227272727273</v>
      </c>
      <c r="P164" s="131">
        <v>1.5625E-2</v>
      </c>
      <c r="Q164" s="131">
        <v>3.125E-2</v>
      </c>
      <c r="R164" s="131">
        <v>3.125E-2</v>
      </c>
      <c r="S164" s="131">
        <v>0.20549242424242425</v>
      </c>
      <c r="T164" s="131">
        <v>0.16903409090909091</v>
      </c>
      <c r="U164" s="131">
        <v>9.8958333333333329E-2</v>
      </c>
      <c r="V164" s="131">
        <v>9.8958333333333329E-2</v>
      </c>
      <c r="W164" s="131">
        <v>0.14772727272727273</v>
      </c>
      <c r="X164" s="131">
        <v>0.10085227272727273</v>
      </c>
      <c r="Y164" s="131">
        <v>1.0000000000000002</v>
      </c>
      <c r="Z164" s="83">
        <v>38</v>
      </c>
      <c r="AA164" s="10">
        <v>42551</v>
      </c>
      <c r="AB164" s="8">
        <v>9.2026006310352848E-3</v>
      </c>
      <c r="AC164" s="8">
        <v>2.2510688142720392E-2</v>
      </c>
      <c r="AD164" s="8">
        <v>1.0752688172044333E-3</v>
      </c>
      <c r="AE164" s="8">
        <v>1.4655027789352904E-2</v>
      </c>
      <c r="AF164" s="8">
        <v>6.1384581020871298E-2</v>
      </c>
      <c r="AG164" s="8">
        <v>1.5908658695703126E-2</v>
      </c>
      <c r="AH164" s="8">
        <v>2.8631006952714477E-2</v>
      </c>
      <c r="AI164" s="8">
        <v>2.920229654915163E-2</v>
      </c>
      <c r="AJ164" s="8">
        <v>4.35647639956116E-3</v>
      </c>
      <c r="AK164" s="8">
        <v>8.1248715967010554E-3</v>
      </c>
      <c r="AL164" s="124">
        <v>38</v>
      </c>
      <c r="AM164" s="125">
        <v>42551</v>
      </c>
      <c r="AN164" s="122">
        <v>2.369274624849535E-2</v>
      </c>
      <c r="AO164" s="122">
        <v>1.7967769466338712E-2</v>
      </c>
      <c r="AP164" s="122">
        <v>1.9505147659501575E-2</v>
      </c>
      <c r="AQ164" s="123">
        <v>254.66212348984021</v>
      </c>
      <c r="AR164" s="123">
        <v>173.63927519353308</v>
      </c>
      <c r="AS164" s="123">
        <v>194.46295030700006</v>
      </c>
      <c r="AT164" s="123">
        <v>1.4666159093672875</v>
      </c>
      <c r="AU164" s="123">
        <v>1.3095662854430794</v>
      </c>
      <c r="AV164" s="123"/>
      <c r="AW164" s="123"/>
      <c r="AX164" s="123"/>
      <c r="AY164" s="82">
        <v>0.86875000000000002</v>
      </c>
      <c r="AZ164" s="202">
        <v>42551</v>
      </c>
      <c r="BA164" s="151">
        <v>254.66212348984021</v>
      </c>
      <c r="BB164" s="151">
        <v>173.63927519353308</v>
      </c>
      <c r="BC164" s="152">
        <v>2.3692746248495489E-2</v>
      </c>
      <c r="BD164" s="152">
        <v>1.7967769466338712E-2</v>
      </c>
      <c r="BE164" s="204">
        <v>0</v>
      </c>
      <c r="BF164" s="204">
        <v>0</v>
      </c>
      <c r="BG164" s="204">
        <v>2.3477162915162154E-2</v>
      </c>
      <c r="BH164" s="204">
        <v>1.7752186133005377E-2</v>
      </c>
      <c r="BI164" s="208">
        <v>42551</v>
      </c>
      <c r="BJ164" s="204">
        <v>2.3692746248495489E-2</v>
      </c>
      <c r="BK164" s="204">
        <v>1.7967769466338712E-2</v>
      </c>
      <c r="BL164" s="204">
        <v>2.849E-3</v>
      </c>
      <c r="BM164" s="204">
        <v>2.3710721308289884E-4</v>
      </c>
      <c r="BN164" s="204">
        <v>2.345563903541259E-2</v>
      </c>
      <c r="BO164" s="204">
        <v>1.7730662253255813E-2</v>
      </c>
      <c r="BP164" s="204">
        <v>0</v>
      </c>
      <c r="BQ164" s="204">
        <v>0</v>
      </c>
      <c r="BR164" s="204">
        <v>0</v>
      </c>
      <c r="BS164" s="204">
        <v>0</v>
      </c>
      <c r="BT164" s="204">
        <v>1.0236927462484955</v>
      </c>
      <c r="BU164" s="204">
        <v>1.0179677694663387</v>
      </c>
      <c r="BV164" s="204">
        <v>1</v>
      </c>
      <c r="BW164" s="204">
        <v>1</v>
      </c>
      <c r="BX164" s="277">
        <v>42551</v>
      </c>
      <c r="BY164" s="217">
        <v>0</v>
      </c>
      <c r="BZ164" s="217">
        <v>0</v>
      </c>
      <c r="CA164" s="277">
        <v>42551</v>
      </c>
      <c r="CB164" s="204">
        <v>5.7249767821567765E-3</v>
      </c>
      <c r="CC164" s="207">
        <v>5</v>
      </c>
      <c r="CD164" s="207">
        <v>8</v>
      </c>
    </row>
    <row r="165" spans="1:82" x14ac:dyDescent="0.25">
      <c r="A165" s="118">
        <v>37</v>
      </c>
      <c r="B165" s="6">
        <v>42580</v>
      </c>
      <c r="C165" s="7">
        <v>0.1</v>
      </c>
      <c r="D165" s="7">
        <v>0.1</v>
      </c>
      <c r="E165" s="7">
        <v>0.1</v>
      </c>
      <c r="F165" s="7">
        <v>0.1</v>
      </c>
      <c r="G165" s="7">
        <v>0.1</v>
      </c>
      <c r="H165" s="7">
        <v>0.1</v>
      </c>
      <c r="I165" s="7">
        <v>0.1</v>
      </c>
      <c r="J165" s="7">
        <v>0.1</v>
      </c>
      <c r="K165" s="7">
        <v>0.1</v>
      </c>
      <c r="L165" s="7">
        <v>0.1</v>
      </c>
      <c r="M165" s="91">
        <v>37</v>
      </c>
      <c r="N165" s="132">
        <v>42580</v>
      </c>
      <c r="O165" s="131">
        <v>0.10085227272727273</v>
      </c>
      <c r="P165" s="131">
        <v>1.5625E-2</v>
      </c>
      <c r="Q165" s="131">
        <v>3.125E-2</v>
      </c>
      <c r="R165" s="131">
        <v>3.125E-2</v>
      </c>
      <c r="S165" s="131">
        <v>0.20549242424242425</v>
      </c>
      <c r="T165" s="131">
        <v>0.16903409090909091</v>
      </c>
      <c r="U165" s="131">
        <v>9.8958333333333329E-2</v>
      </c>
      <c r="V165" s="131">
        <v>9.8958333333333329E-2</v>
      </c>
      <c r="W165" s="131">
        <v>0.14772727272727273</v>
      </c>
      <c r="X165" s="131">
        <v>0.10085227272727273</v>
      </c>
      <c r="Y165" s="131">
        <v>1.0000000000000002</v>
      </c>
      <c r="Z165" s="83">
        <v>37</v>
      </c>
      <c r="AA165" s="10">
        <v>42580</v>
      </c>
      <c r="AB165" s="8">
        <v>2.7036308945785237E-2</v>
      </c>
      <c r="AC165" s="8">
        <v>1.4610489341172705E-2</v>
      </c>
      <c r="AD165" s="8">
        <v>2.301672548719047E-4</v>
      </c>
      <c r="AE165" s="8">
        <v>3.9468561157596227E-4</v>
      </c>
      <c r="AF165" s="8">
        <v>2.2426844548464331E-2</v>
      </c>
      <c r="AG165" s="8">
        <v>6.1062125158084513E-4</v>
      </c>
      <c r="AH165" s="8">
        <v>1.5168335517277587E-2</v>
      </c>
      <c r="AI165" s="8">
        <v>7.5378037057356462E-3</v>
      </c>
      <c r="AJ165" s="8">
        <v>4.3546569213429365E-2</v>
      </c>
      <c r="AK165" s="8">
        <v>2.0475994080400017E-3</v>
      </c>
      <c r="AL165" s="124">
        <v>37</v>
      </c>
      <c r="AM165" s="125">
        <v>42580</v>
      </c>
      <c r="AN165" s="122">
        <v>1.6572733868303331E-2</v>
      </c>
      <c r="AO165" s="122">
        <v>6.322465465628424E-3</v>
      </c>
      <c r="AP165" s="122">
        <v>1.3360942479793358E-2</v>
      </c>
      <c r="AQ165" s="123">
        <v>258.88257108877434</v>
      </c>
      <c r="AR165" s="123">
        <v>174.73710351442094</v>
      </c>
      <c r="AS165" s="123">
        <v>197.06115860050281</v>
      </c>
      <c r="AT165" s="123">
        <v>1.4815546663070842</v>
      </c>
      <c r="AU165" s="123">
        <v>1.3137168832626249</v>
      </c>
      <c r="AV165" s="123"/>
      <c r="AW165" s="123"/>
      <c r="AX165" s="123"/>
      <c r="AY165" s="82">
        <v>0.86875000000000002</v>
      </c>
      <c r="AZ165" s="202">
        <v>42580</v>
      </c>
      <c r="BA165" s="151">
        <v>258.88257108877434</v>
      </c>
      <c r="BB165" s="151">
        <v>174.73710351442094</v>
      </c>
      <c r="BC165" s="152">
        <v>1.6572733868303269E-2</v>
      </c>
      <c r="BD165" s="152">
        <v>6.322465465628424E-3</v>
      </c>
      <c r="BE165" s="204">
        <v>0</v>
      </c>
      <c r="BF165" s="204">
        <v>0</v>
      </c>
      <c r="BG165" s="204">
        <v>1.6361400534969935E-2</v>
      </c>
      <c r="BH165" s="204">
        <v>6.1111321322950907E-3</v>
      </c>
      <c r="BI165" s="208">
        <v>42580</v>
      </c>
      <c r="BJ165" s="204">
        <v>1.6572733868303269E-2</v>
      </c>
      <c r="BK165" s="204">
        <v>6.322465465628424E-3</v>
      </c>
      <c r="BL165" s="204">
        <v>2.5869999999999999E-3</v>
      </c>
      <c r="BM165" s="204">
        <v>2.1532813607150203E-4</v>
      </c>
      <c r="BN165" s="204">
        <v>1.6357405732231767E-2</v>
      </c>
      <c r="BO165" s="204">
        <v>6.107137329556922E-3</v>
      </c>
      <c r="BP165" s="204">
        <v>0</v>
      </c>
      <c r="BQ165" s="204">
        <v>0</v>
      </c>
      <c r="BR165" s="204">
        <v>0</v>
      </c>
      <c r="BS165" s="204">
        <v>0</v>
      </c>
      <c r="BT165" s="204">
        <v>1.0165727338683033</v>
      </c>
      <c r="BU165" s="204">
        <v>1.0063224654656284</v>
      </c>
      <c r="BV165" s="204">
        <v>1</v>
      </c>
      <c r="BW165" s="204">
        <v>1</v>
      </c>
      <c r="BX165" s="277">
        <v>42580</v>
      </c>
      <c r="BY165" s="217">
        <v>0</v>
      </c>
      <c r="BZ165" s="217">
        <v>0</v>
      </c>
      <c r="CA165" s="277">
        <v>42580</v>
      </c>
      <c r="CB165" s="204">
        <v>1.0250268402674845E-2</v>
      </c>
      <c r="CC165" s="207">
        <v>6</v>
      </c>
      <c r="CD165" s="207">
        <v>8</v>
      </c>
    </row>
    <row r="166" spans="1:82" x14ac:dyDescent="0.25">
      <c r="A166" s="118">
        <v>36</v>
      </c>
      <c r="B166" s="6">
        <v>42613</v>
      </c>
      <c r="C166" s="7">
        <v>0.1</v>
      </c>
      <c r="D166" s="7">
        <v>0.1</v>
      </c>
      <c r="E166" s="7">
        <v>0.1</v>
      </c>
      <c r="F166" s="7">
        <v>0.1</v>
      </c>
      <c r="G166" s="7">
        <v>0.1</v>
      </c>
      <c r="H166" s="7">
        <v>0.1</v>
      </c>
      <c r="I166" s="7">
        <v>0.1</v>
      </c>
      <c r="J166" s="7">
        <v>0.1</v>
      </c>
      <c r="K166" s="7">
        <v>0.1</v>
      </c>
      <c r="L166" s="7">
        <v>0.1</v>
      </c>
      <c r="M166" s="91">
        <v>36</v>
      </c>
      <c r="N166" s="132">
        <v>42613</v>
      </c>
      <c r="O166" s="131">
        <v>0.10085227272727273</v>
      </c>
      <c r="P166" s="131">
        <v>1.5625E-2</v>
      </c>
      <c r="Q166" s="131">
        <v>3.125E-2</v>
      </c>
      <c r="R166" s="131">
        <v>3.125E-2</v>
      </c>
      <c r="S166" s="131">
        <v>0.20549242424242425</v>
      </c>
      <c r="T166" s="131">
        <v>0.16903409090909091</v>
      </c>
      <c r="U166" s="131">
        <v>9.8958333333333329E-2</v>
      </c>
      <c r="V166" s="131">
        <v>9.8958333333333329E-2</v>
      </c>
      <c r="W166" s="131">
        <v>0.14772727272727273</v>
      </c>
      <c r="X166" s="131">
        <v>0.10085227272727273</v>
      </c>
      <c r="Y166" s="131">
        <v>1.0000000000000002</v>
      </c>
      <c r="Z166" s="83">
        <v>36</v>
      </c>
      <c r="AA166" s="10">
        <v>42613</v>
      </c>
      <c r="AB166" s="8">
        <v>2.0922456039204285E-2</v>
      </c>
      <c r="AC166" s="8">
        <v>1.958954559377668E-3</v>
      </c>
      <c r="AD166" s="8">
        <v>1.9176190841463381E-4</v>
      </c>
      <c r="AE166" s="8">
        <v>-4.681043904779747E-3</v>
      </c>
      <c r="AF166" s="8">
        <v>-9.4911028409027098E-3</v>
      </c>
      <c r="AG166" s="8">
        <v>1.3492080081340951E-3</v>
      </c>
      <c r="AH166" s="8">
        <v>1.3915899631022022E-2</v>
      </c>
      <c r="AI166" s="8">
        <v>-4.8572612924732139E-3</v>
      </c>
      <c r="AJ166" s="8">
        <v>1.2076978464358179E-2</v>
      </c>
      <c r="AK166" s="8">
        <v>1.152447498268927E-3</v>
      </c>
      <c r="AL166" s="124">
        <v>36</v>
      </c>
      <c r="AM166" s="125">
        <v>42613</v>
      </c>
      <c r="AN166" s="122">
        <v>3.0748620557621725E-3</v>
      </c>
      <c r="AO166" s="122">
        <v>-1.1418713948962989E-3</v>
      </c>
      <c r="AP166" s="122">
        <v>3.2538298070624145E-3</v>
      </c>
      <c r="AQ166" s="123">
        <v>259.67859928351339</v>
      </c>
      <c r="AR166" s="123">
        <v>174.53757621429079</v>
      </c>
      <c r="AS166" s="123">
        <v>197.70236207217138</v>
      </c>
      <c r="AT166" s="123">
        <v>1.487809129219771</v>
      </c>
      <c r="AU166" s="123">
        <v>1.3134825328425643</v>
      </c>
      <c r="AV166" s="123"/>
      <c r="AW166" s="123"/>
      <c r="AX166" s="123"/>
      <c r="AY166" s="82">
        <v>0.86875000000000002</v>
      </c>
      <c r="AZ166" s="202">
        <v>42613</v>
      </c>
      <c r="BA166" s="151">
        <v>259.67859928351339</v>
      </c>
      <c r="BB166" s="151">
        <v>174.53757621429079</v>
      </c>
      <c r="BC166" s="152">
        <v>3.0748620557623507E-3</v>
      </c>
      <c r="BD166" s="152">
        <v>-1.1418713948962989E-3</v>
      </c>
      <c r="BE166" s="204">
        <v>0</v>
      </c>
      <c r="BF166" s="204">
        <v>-1.1418713948962989E-3</v>
      </c>
      <c r="BG166" s="204">
        <v>2.8000287224290172E-3</v>
      </c>
      <c r="BH166" s="204">
        <v>-1.4167047282296322E-3</v>
      </c>
      <c r="BI166" s="208">
        <v>42613</v>
      </c>
      <c r="BJ166" s="204">
        <v>3.0748620557623507E-3</v>
      </c>
      <c r="BK166" s="204">
        <v>-1.1418713948962989E-3</v>
      </c>
      <c r="BL166" s="204">
        <v>2.5360000000000001E-3</v>
      </c>
      <c r="BM166" s="204">
        <v>2.1108809081216151E-4</v>
      </c>
      <c r="BN166" s="204">
        <v>2.8637739649501892E-3</v>
      </c>
      <c r="BO166" s="204">
        <v>-1.3529594857084604E-3</v>
      </c>
      <c r="BP166" s="204">
        <v>-2.8751096848011791E-3</v>
      </c>
      <c r="BQ166" s="204">
        <v>-4.5192017341997561E-3</v>
      </c>
      <c r="BR166" s="204">
        <v>8.2662556996375349E-6</v>
      </c>
      <c r="BS166" s="204">
        <v>2.0423184314394084E-5</v>
      </c>
      <c r="BT166" s="204">
        <v>1</v>
      </c>
      <c r="BU166" s="204">
        <v>1</v>
      </c>
      <c r="BV166" s="204">
        <v>1.0030748620557624</v>
      </c>
      <c r="BW166" s="204">
        <v>0.9988581286051037</v>
      </c>
      <c r="BX166" s="277">
        <v>42613</v>
      </c>
      <c r="BY166" s="217">
        <v>0</v>
      </c>
      <c r="BZ166" s="217">
        <v>-0.11418713948962989</v>
      </c>
      <c r="CA166" s="277">
        <v>42613</v>
      </c>
      <c r="CB166" s="204">
        <v>4.2167334506586496E-3</v>
      </c>
      <c r="CC166" s="207">
        <v>4</v>
      </c>
      <c r="CD166" s="207">
        <v>8</v>
      </c>
    </row>
    <row r="167" spans="1:82" x14ac:dyDescent="0.25">
      <c r="A167" s="118">
        <v>35</v>
      </c>
      <c r="B167" s="6">
        <v>42643</v>
      </c>
      <c r="C167" s="7">
        <v>0.1</v>
      </c>
      <c r="D167" s="7">
        <v>0.1</v>
      </c>
      <c r="E167" s="7">
        <v>0.1</v>
      </c>
      <c r="F167" s="7">
        <v>0.1</v>
      </c>
      <c r="G167" s="7">
        <v>0.1</v>
      </c>
      <c r="H167" s="7">
        <v>0.1</v>
      </c>
      <c r="I167" s="7">
        <v>0.1</v>
      </c>
      <c r="J167" s="7">
        <v>0.1</v>
      </c>
      <c r="K167" s="7">
        <v>0.1</v>
      </c>
      <c r="L167" s="7">
        <v>0.1</v>
      </c>
      <c r="M167" s="91">
        <v>35</v>
      </c>
      <c r="N167" s="132">
        <v>42643</v>
      </c>
      <c r="O167" s="131">
        <v>0.17931547619047619</v>
      </c>
      <c r="P167" s="131">
        <v>1.5625E-2</v>
      </c>
      <c r="Q167" s="131">
        <v>3.125E-2</v>
      </c>
      <c r="R167" s="131">
        <v>3.125E-2</v>
      </c>
      <c r="S167" s="131">
        <v>0.10267857142857144</v>
      </c>
      <c r="T167" s="131">
        <v>0.14955357142857145</v>
      </c>
      <c r="U167" s="131">
        <v>9.8958333333333329E-2</v>
      </c>
      <c r="V167" s="131">
        <v>1.5625E-2</v>
      </c>
      <c r="W167" s="131">
        <v>0.22619047619047619</v>
      </c>
      <c r="X167" s="131">
        <v>0.14955357142857145</v>
      </c>
      <c r="Y167" s="131">
        <v>1</v>
      </c>
      <c r="Z167" s="83">
        <v>35</v>
      </c>
      <c r="AA167" s="10">
        <v>42643</v>
      </c>
      <c r="AB167" s="8">
        <v>6.6636924762393246E-3</v>
      </c>
      <c r="AC167" s="8">
        <v>-2.4776760323056424E-3</v>
      </c>
      <c r="AD167" s="8">
        <v>4.9848537137164861E-4</v>
      </c>
      <c r="AE167" s="8">
        <v>1.6980293218060716E-3</v>
      </c>
      <c r="AF167" s="8">
        <v>-1.6099122529985688E-2</v>
      </c>
      <c r="AG167" s="8">
        <v>-4.9909560467248371E-3</v>
      </c>
      <c r="AH167" s="8">
        <v>1.9253040204603167E-3</v>
      </c>
      <c r="AI167" s="8">
        <v>5.5059968680306604E-3</v>
      </c>
      <c r="AJ167" s="8">
        <v>1.393784561653133E-2</v>
      </c>
      <c r="AK167" s="8">
        <v>2.7520495272179701E-3</v>
      </c>
      <c r="AL167" s="124">
        <v>35</v>
      </c>
      <c r="AM167" s="125">
        <v>42643</v>
      </c>
      <c r="AN167" s="122">
        <v>-3.7797398732107899E-4</v>
      </c>
      <c r="AO167" s="122">
        <v>-5.8876056089263162E-4</v>
      </c>
      <c r="AP167" s="122">
        <v>9.4136485926411568E-4</v>
      </c>
      <c r="AQ167" s="123">
        <v>259.58044752792023</v>
      </c>
      <c r="AR167" s="123">
        <v>174.43481537302202</v>
      </c>
      <c r="AS167" s="123">
        <v>197.88847212841964</v>
      </c>
      <c r="AT167" s="123">
        <v>1.4881229241583316</v>
      </c>
      <c r="AU167" s="123">
        <v>1.3117512340964743</v>
      </c>
      <c r="AV167" s="123"/>
      <c r="AW167" s="123"/>
      <c r="AX167" s="123"/>
      <c r="AY167" s="82">
        <v>0.86875000000000002</v>
      </c>
      <c r="AZ167" s="202">
        <v>42643</v>
      </c>
      <c r="BA167" s="151">
        <v>259.58044752792023</v>
      </c>
      <c r="BB167" s="151">
        <v>174.43481537302202</v>
      </c>
      <c r="BC167" s="152">
        <v>-3.7797398732120069E-4</v>
      </c>
      <c r="BD167" s="152">
        <v>-5.8876056089263162E-4</v>
      </c>
      <c r="BE167" s="204">
        <v>-3.7797398732120069E-4</v>
      </c>
      <c r="BF167" s="204">
        <v>-1.7299596669460016E-3</v>
      </c>
      <c r="BG167" s="204">
        <v>-6.0622398732120063E-4</v>
      </c>
      <c r="BH167" s="204">
        <v>-8.1701056089263156E-4</v>
      </c>
      <c r="BI167" s="208">
        <v>42643</v>
      </c>
      <c r="BJ167" s="204">
        <v>-3.7797398732120069E-4</v>
      </c>
      <c r="BK167" s="204">
        <v>-5.8876056089263162E-4</v>
      </c>
      <c r="BL167" s="204">
        <v>3.2979999999999997E-3</v>
      </c>
      <c r="BM167" s="204">
        <v>2.7441877308898022E-4</v>
      </c>
      <c r="BN167" s="204">
        <v>-6.5239276041018091E-4</v>
      </c>
      <c r="BO167" s="204">
        <v>-8.6317933398161184E-4</v>
      </c>
      <c r="BP167" s="204">
        <v>-6.3279457278847305E-3</v>
      </c>
      <c r="BQ167" s="204">
        <v>-3.9660909001960889E-3</v>
      </c>
      <c r="BR167" s="204">
        <v>4.0042897135054614E-5</v>
      </c>
      <c r="BS167" s="204">
        <v>1.5729877028618221E-5</v>
      </c>
      <c r="BT167" s="204">
        <v>1</v>
      </c>
      <c r="BU167" s="204">
        <v>1</v>
      </c>
      <c r="BV167" s="204">
        <v>0.9996220260126788</v>
      </c>
      <c r="BW167" s="204">
        <v>0.99941123943910737</v>
      </c>
      <c r="BX167" s="277">
        <v>42643</v>
      </c>
      <c r="BY167" s="217">
        <v>-3.7797398732120069E-2</v>
      </c>
      <c r="BZ167" s="217">
        <v>-0.17299596669460016</v>
      </c>
      <c r="CA167" s="277">
        <v>42643</v>
      </c>
      <c r="CB167" s="204">
        <v>2.1078657357143094E-4</v>
      </c>
      <c r="CC167" s="207">
        <v>4</v>
      </c>
      <c r="CD167" s="207">
        <v>8</v>
      </c>
    </row>
    <row r="168" spans="1:82" x14ac:dyDescent="0.25">
      <c r="A168" s="118">
        <v>34</v>
      </c>
      <c r="B168" s="6">
        <v>42674</v>
      </c>
      <c r="C168" s="7">
        <v>0.1</v>
      </c>
      <c r="D168" s="7">
        <v>0.1</v>
      </c>
      <c r="E168" s="7">
        <v>0.1</v>
      </c>
      <c r="F168" s="7">
        <v>0.1</v>
      </c>
      <c r="G168" s="7">
        <v>0.1</v>
      </c>
      <c r="H168" s="7">
        <v>0.1</v>
      </c>
      <c r="I168" s="7">
        <v>0.1</v>
      </c>
      <c r="J168" s="7">
        <v>0.1</v>
      </c>
      <c r="K168" s="7">
        <v>0.1</v>
      </c>
      <c r="L168" s="7">
        <v>0.1</v>
      </c>
      <c r="M168" s="91">
        <v>34</v>
      </c>
      <c r="N168" s="132">
        <v>42674</v>
      </c>
      <c r="O168" s="131">
        <v>0.17931547619047619</v>
      </c>
      <c r="P168" s="131">
        <v>1.5625E-2</v>
      </c>
      <c r="Q168" s="131">
        <v>3.125E-2</v>
      </c>
      <c r="R168" s="131">
        <v>3.125E-2</v>
      </c>
      <c r="S168" s="131">
        <v>0.10267857142857144</v>
      </c>
      <c r="T168" s="131">
        <v>0.14955357142857145</v>
      </c>
      <c r="U168" s="131">
        <v>9.8958333333333329E-2</v>
      </c>
      <c r="V168" s="131">
        <v>1.5625E-2</v>
      </c>
      <c r="W168" s="131">
        <v>0.22619047619047619</v>
      </c>
      <c r="X168" s="131">
        <v>0.14955357142857145</v>
      </c>
      <c r="Y168" s="131">
        <v>1</v>
      </c>
      <c r="Z168" s="83">
        <v>34</v>
      </c>
      <c r="AA168" s="10">
        <v>42674</v>
      </c>
      <c r="AB168" s="8">
        <v>3.8595526733573582E-3</v>
      </c>
      <c r="AC168" s="8">
        <v>-8.135701940380935E-3</v>
      </c>
      <c r="AD168" s="8">
        <v>4.59911083857234E-4</v>
      </c>
      <c r="AE168" s="8">
        <v>-4.9891980920193646E-3</v>
      </c>
      <c r="AF168" s="8">
        <v>-4.0787900217973294E-2</v>
      </c>
      <c r="AG168" s="8">
        <v>-1.0491082562411935E-2</v>
      </c>
      <c r="AH168" s="8">
        <v>-6.4431846480795807E-3</v>
      </c>
      <c r="AI168" s="8">
        <v>-2.7754997495255562E-2</v>
      </c>
      <c r="AJ168" s="8">
        <v>-1.4990112904254782E-2</v>
      </c>
      <c r="AK168" s="8">
        <v>-2.628735698713025E-3</v>
      </c>
      <c r="AL168" s="124">
        <v>34</v>
      </c>
      <c r="AM168" s="125">
        <v>42674</v>
      </c>
      <c r="AN168" s="122">
        <v>-1.0188641465674496E-2</v>
      </c>
      <c r="AO168" s="122">
        <v>-7.6485777965419333E-3</v>
      </c>
      <c r="AP168" s="122">
        <v>-1.119014498018739E-2</v>
      </c>
      <c r="AQ168" s="123">
        <v>256.93567541655892</v>
      </c>
      <c r="AR168" s="123">
        <v>173.10063711721602</v>
      </c>
      <c r="AS168" s="123">
        <v>195.67407143539484</v>
      </c>
      <c r="AT168" s="123">
        <v>1.4843138632850528</v>
      </c>
      <c r="AU168" s="123">
        <v>1.3130798246889377</v>
      </c>
      <c r="AV168" s="123"/>
      <c r="AW168" s="123"/>
      <c r="AX168" s="123"/>
      <c r="AY168" s="82">
        <v>0.86875000000000002</v>
      </c>
      <c r="AZ168" s="202">
        <v>42674</v>
      </c>
      <c r="BA168" s="151">
        <v>256.93567541655892</v>
      </c>
      <c r="BB168" s="151">
        <v>173.10063711721602</v>
      </c>
      <c r="BC168" s="152">
        <v>-1.0188641465674442E-2</v>
      </c>
      <c r="BD168" s="152">
        <v>-7.6485777965419333E-3</v>
      </c>
      <c r="BE168" s="204">
        <v>-1.0562764411555459E-2</v>
      </c>
      <c r="BF168" s="204">
        <v>-9.365305732390472E-3</v>
      </c>
      <c r="BG168" s="204">
        <v>-1.0438058132341109E-2</v>
      </c>
      <c r="BH168" s="204">
        <v>-7.8979944632086001E-3</v>
      </c>
      <c r="BI168" s="208">
        <v>42674</v>
      </c>
      <c r="BJ168" s="204">
        <v>-1.0188641465674442E-2</v>
      </c>
      <c r="BK168" s="204">
        <v>-7.6485777965419333E-3</v>
      </c>
      <c r="BL168" s="204">
        <v>2.7389999999999997E-3</v>
      </c>
      <c r="BM168" s="204">
        <v>2.2796396107693795E-4</v>
      </c>
      <c r="BN168" s="204">
        <v>-1.041660542675138E-2</v>
      </c>
      <c r="BO168" s="204">
        <v>-7.8765417576188712E-3</v>
      </c>
      <c r="BP168" s="204">
        <v>-1.6138613206237971E-2</v>
      </c>
      <c r="BQ168" s="204">
        <v>-1.1025908135845391E-2</v>
      </c>
      <c r="BR168" s="204">
        <v>2.6045483622055864E-4</v>
      </c>
      <c r="BS168" s="204">
        <v>1.215706502201016E-4</v>
      </c>
      <c r="BT168" s="204">
        <v>1</v>
      </c>
      <c r="BU168" s="204">
        <v>1</v>
      </c>
      <c r="BV168" s="204">
        <v>0.98981135853432556</v>
      </c>
      <c r="BW168" s="204">
        <v>0.99235142220345807</v>
      </c>
      <c r="BX168" s="277">
        <v>42674</v>
      </c>
      <c r="BY168" s="217">
        <v>-1.0562764411555459</v>
      </c>
      <c r="BZ168" s="217">
        <v>-0.9365305732390472</v>
      </c>
      <c r="CA168" s="277">
        <v>42674</v>
      </c>
      <c r="CB168" s="204">
        <v>-2.5400636691325085E-3</v>
      </c>
      <c r="CC168" s="207">
        <v>3</v>
      </c>
      <c r="CD168" s="207">
        <v>7</v>
      </c>
    </row>
    <row r="169" spans="1:82" x14ac:dyDescent="0.25">
      <c r="A169" s="118">
        <v>33</v>
      </c>
      <c r="B169" s="6">
        <v>42704</v>
      </c>
      <c r="C169" s="7">
        <v>0.1</v>
      </c>
      <c r="D169" s="7">
        <v>0.1</v>
      </c>
      <c r="E169" s="7">
        <v>0.1</v>
      </c>
      <c r="F169" s="7">
        <v>0.1</v>
      </c>
      <c r="G169" s="7">
        <v>0.1</v>
      </c>
      <c r="H169" s="7">
        <v>0.1</v>
      </c>
      <c r="I169" s="7">
        <v>0.1</v>
      </c>
      <c r="J169" s="7">
        <v>0.1</v>
      </c>
      <c r="K169" s="7">
        <v>0.1</v>
      </c>
      <c r="L169" s="7">
        <v>0.1</v>
      </c>
      <c r="M169" s="91">
        <v>33</v>
      </c>
      <c r="N169" s="132">
        <v>42704</v>
      </c>
      <c r="O169" s="131">
        <v>0.17931547619047619</v>
      </c>
      <c r="P169" s="131">
        <v>1.5625E-2</v>
      </c>
      <c r="Q169" s="131">
        <v>3.125E-2</v>
      </c>
      <c r="R169" s="131">
        <v>3.125E-2</v>
      </c>
      <c r="S169" s="131">
        <v>0.10267857142857144</v>
      </c>
      <c r="T169" s="131">
        <v>0.14955357142857145</v>
      </c>
      <c r="U169" s="131">
        <v>9.8958333333333329E-2</v>
      </c>
      <c r="V169" s="131">
        <v>1.5625E-2</v>
      </c>
      <c r="W169" s="131">
        <v>0.22619047619047619</v>
      </c>
      <c r="X169" s="131">
        <v>0.14955357142857145</v>
      </c>
      <c r="Y169" s="131">
        <v>1</v>
      </c>
      <c r="Z169" s="83">
        <v>33</v>
      </c>
      <c r="AA169" s="10">
        <v>42704</v>
      </c>
      <c r="AB169" s="8">
        <v>-4.7444215326325478E-3</v>
      </c>
      <c r="AC169" s="8">
        <v>-2.6827673425980469E-2</v>
      </c>
      <c r="AD169" s="8">
        <v>0</v>
      </c>
      <c r="AE169" s="8">
        <v>-1.7364339418823982E-2</v>
      </c>
      <c r="AF169" s="8">
        <v>-7.419009837760604E-2</v>
      </c>
      <c r="AG169" s="8">
        <v>-3.7295475213076967E-2</v>
      </c>
      <c r="AH169" s="8">
        <v>-3.076589705812649E-2</v>
      </c>
      <c r="AI169" s="8">
        <v>-3.9731612756759294E-2</v>
      </c>
      <c r="AJ169" s="8">
        <v>1.4473513793550108E-2</v>
      </c>
      <c r="AK169" s="8">
        <v>-1.7129399020210045E-2</v>
      </c>
      <c r="AL169" s="124">
        <v>33</v>
      </c>
      <c r="AM169" s="125">
        <v>42704</v>
      </c>
      <c r="AN169" s="122">
        <v>-1.7961311210777157E-2</v>
      </c>
      <c r="AO169" s="122">
        <v>-2.3651924408825686E-2</v>
      </c>
      <c r="AP169" s="122">
        <v>-2.3357540300966571E-2</v>
      </c>
      <c r="AQ169" s="123">
        <v>252.32077378925089</v>
      </c>
      <c r="AR169" s="123">
        <v>169.00647393300005</v>
      </c>
      <c r="AS169" s="123">
        <v>191.1036064259884</v>
      </c>
      <c r="AT169" s="123">
        <v>1.492965138656638</v>
      </c>
      <c r="AU169" s="123">
        <v>1.3203349665039994</v>
      </c>
      <c r="AV169" s="127"/>
      <c r="AW169" s="127"/>
      <c r="AX169" s="127"/>
      <c r="AY169" s="82">
        <v>0.86875000000000002</v>
      </c>
      <c r="AZ169" s="202">
        <v>42704</v>
      </c>
      <c r="BA169" s="151">
        <v>252.32077378925089</v>
      </c>
      <c r="BB169" s="151">
        <v>169.00647393300005</v>
      </c>
      <c r="BC169" s="152">
        <v>-1.7961311210777153E-2</v>
      </c>
      <c r="BD169" s="152">
        <v>-2.3651924408825797E-2</v>
      </c>
      <c r="BE169" s="204">
        <v>-2.8334354523490535E-2</v>
      </c>
      <c r="BF169" s="204">
        <v>-3.279572263796815E-2</v>
      </c>
      <c r="BG169" s="204">
        <v>-1.8358894544110486E-2</v>
      </c>
      <c r="BH169" s="204">
        <v>-2.4049507742159131E-2</v>
      </c>
      <c r="BI169" s="208">
        <v>42704</v>
      </c>
      <c r="BJ169" s="204">
        <v>-1.7961311210777153E-2</v>
      </c>
      <c r="BK169" s="204">
        <v>-2.3651924408825797E-2</v>
      </c>
      <c r="BL169" s="204">
        <v>2.993E-3</v>
      </c>
      <c r="BM169" s="204">
        <v>2.4907517179029171E-4</v>
      </c>
      <c r="BN169" s="204">
        <v>-1.8210386382567445E-2</v>
      </c>
      <c r="BO169" s="204">
        <v>-2.3900999580616089E-2</v>
      </c>
      <c r="BP169" s="204">
        <v>-2.3911282951340682E-2</v>
      </c>
      <c r="BQ169" s="204">
        <v>-2.7029254748129256E-2</v>
      </c>
      <c r="BR169" s="204">
        <v>5.7174945237907558E-4</v>
      </c>
      <c r="BS169" s="204">
        <v>7.3058061223926795E-4</v>
      </c>
      <c r="BT169" s="204">
        <v>1</v>
      </c>
      <c r="BU169" s="204">
        <v>1</v>
      </c>
      <c r="BV169" s="204">
        <v>0.98203868878922285</v>
      </c>
      <c r="BW169" s="204">
        <v>0.9763480755911742</v>
      </c>
      <c r="BX169" s="277">
        <v>42704</v>
      </c>
      <c r="BY169" s="217">
        <v>-2.8334354523490535</v>
      </c>
      <c r="BZ169" s="217">
        <v>-3.279572263796815</v>
      </c>
      <c r="CA169" s="277">
        <v>42704</v>
      </c>
      <c r="CB169" s="204">
        <v>5.6906131980486441E-3</v>
      </c>
      <c r="CC169" s="207">
        <v>5</v>
      </c>
      <c r="CD169" s="207">
        <v>8</v>
      </c>
    </row>
    <row r="170" spans="1:82" x14ac:dyDescent="0.25">
      <c r="A170" s="118">
        <v>32</v>
      </c>
      <c r="B170" s="6">
        <v>42734</v>
      </c>
      <c r="C170" s="7">
        <v>0.1</v>
      </c>
      <c r="D170" s="7">
        <v>0.1</v>
      </c>
      <c r="E170" s="7">
        <v>0.1</v>
      </c>
      <c r="F170" s="7">
        <v>0.1</v>
      </c>
      <c r="G170" s="7">
        <v>0.1</v>
      </c>
      <c r="H170" s="7">
        <v>0.1</v>
      </c>
      <c r="I170" s="7">
        <v>0.1</v>
      </c>
      <c r="J170" s="7">
        <v>0.1</v>
      </c>
      <c r="K170" s="7">
        <v>0.1</v>
      </c>
      <c r="L170" s="7">
        <v>0.1</v>
      </c>
      <c r="M170" s="91">
        <v>32</v>
      </c>
      <c r="N170" s="132">
        <v>42734</v>
      </c>
      <c r="O170" s="131">
        <v>0.23288690476190477</v>
      </c>
      <c r="P170" s="131">
        <v>1.5625E-2</v>
      </c>
      <c r="Q170" s="131">
        <v>3.125E-2</v>
      </c>
      <c r="R170" s="131">
        <v>3.125E-2</v>
      </c>
      <c r="S170" s="131">
        <v>4.9107142857142863E-2</v>
      </c>
      <c r="T170" s="131">
        <v>9.5982142857142863E-2</v>
      </c>
      <c r="U170" s="131">
        <v>9.8958333333333329E-2</v>
      </c>
      <c r="V170" s="131">
        <v>1.5625E-2</v>
      </c>
      <c r="W170" s="131">
        <v>0.27976190476190477</v>
      </c>
      <c r="X170" s="131">
        <v>0.14955357142857145</v>
      </c>
      <c r="Y170" s="131">
        <v>1</v>
      </c>
      <c r="Z170" s="83">
        <v>32</v>
      </c>
      <c r="AA170" s="10">
        <v>42734</v>
      </c>
      <c r="AB170" s="8">
        <v>1.8456130894226819E-2</v>
      </c>
      <c r="AC170" s="8">
        <v>6.6933712365939702E-3</v>
      </c>
      <c r="AD170" s="8">
        <v>4.2139135764607261E-4</v>
      </c>
      <c r="AE170" s="8">
        <v>-2.6252461168230212E-4</v>
      </c>
      <c r="AF170" s="8">
        <v>-5.3264530513027486E-3</v>
      </c>
      <c r="AG170" s="8">
        <v>1.1740076028949664E-2</v>
      </c>
      <c r="AH170" s="8">
        <v>1.1377593581318513E-2</v>
      </c>
      <c r="AI170" s="8">
        <v>-4.5942425090491623E-3</v>
      </c>
      <c r="AJ170" s="8">
        <v>1.2479652740097658E-2</v>
      </c>
      <c r="AK170" s="8">
        <v>-1.476109173037532E-5</v>
      </c>
      <c r="AL170" s="124">
        <v>32</v>
      </c>
      <c r="AM170" s="125">
        <v>42734</v>
      </c>
      <c r="AN170" s="122">
        <v>8.502569801133876E-3</v>
      </c>
      <c r="AO170" s="122">
        <v>1.4086005705338245E-3</v>
      </c>
      <c r="AP170" s="122">
        <v>5.0970234575068111E-3</v>
      </c>
      <c r="AQ170" s="123">
        <v>254.4661487806701</v>
      </c>
      <c r="AR170" s="123">
        <v>169.24453654860599</v>
      </c>
      <c r="AS170" s="123">
        <v>192.0776659907558</v>
      </c>
      <c r="AT170" s="123">
        <v>1.5035412898400355</v>
      </c>
      <c r="AU170" s="123">
        <v>1.3248086260737721</v>
      </c>
      <c r="AV170" s="127">
        <v>5.5916825175666762</v>
      </c>
      <c r="AW170" s="127">
        <v>2.647242131505112</v>
      </c>
      <c r="AX170" s="127">
        <v>2.9444403860615642</v>
      </c>
      <c r="AY170" s="82">
        <v>0.86875000000000002</v>
      </c>
      <c r="AZ170" s="202">
        <v>42734</v>
      </c>
      <c r="BA170" s="151">
        <v>254.4661487806701</v>
      </c>
      <c r="BB170" s="151">
        <v>169.24453654860599</v>
      </c>
      <c r="BC170" s="152">
        <v>8.5025698011338413E-3</v>
      </c>
      <c r="BD170" s="152">
        <v>1.4086005705338245E-3</v>
      </c>
      <c r="BE170" s="204">
        <v>-2.007269954946278E-2</v>
      </c>
      <c r="BF170" s="204">
        <v>-3.1433318141053213E-2</v>
      </c>
      <c r="BG170" s="204">
        <v>8.0880698011338414E-3</v>
      </c>
      <c r="BH170" s="204">
        <v>9.9410057053382454E-4</v>
      </c>
      <c r="BI170" s="208">
        <v>42734</v>
      </c>
      <c r="BJ170" s="204">
        <v>8.5025698011338413E-3</v>
      </c>
      <c r="BK170" s="204">
        <v>1.4086005705338245E-3</v>
      </c>
      <c r="BL170" s="204">
        <v>4.7710000000000001E-3</v>
      </c>
      <c r="BM170" s="204">
        <v>3.9671657540862881E-4</v>
      </c>
      <c r="BN170" s="204">
        <v>8.1058532257252125E-3</v>
      </c>
      <c r="BO170" s="204">
        <v>1.0118839951251957E-3</v>
      </c>
      <c r="BP170" s="204">
        <v>0</v>
      </c>
      <c r="BQ170" s="204">
        <v>-1.9687297687696328E-3</v>
      </c>
      <c r="BR170" s="204">
        <v>0</v>
      </c>
      <c r="BS170" s="204">
        <v>3.8758969024397317E-6</v>
      </c>
      <c r="BT170" s="204">
        <v>1.0085025698011338</v>
      </c>
      <c r="BU170" s="204">
        <v>1.0014086005705338</v>
      </c>
      <c r="BV170" s="204">
        <v>1</v>
      </c>
      <c r="BW170" s="204">
        <v>1</v>
      </c>
      <c r="BX170" s="277">
        <v>42734</v>
      </c>
      <c r="BY170" s="217">
        <v>-2.007269954946278</v>
      </c>
      <c r="BZ170" s="217">
        <v>-3.1433318141053213</v>
      </c>
      <c r="CA170" s="277">
        <v>42734</v>
      </c>
      <c r="CB170" s="204">
        <v>7.0939692306000168E-3</v>
      </c>
      <c r="CC170" s="207">
        <v>5</v>
      </c>
      <c r="CD170" s="207">
        <v>8</v>
      </c>
    </row>
    <row r="171" spans="1:82" x14ac:dyDescent="0.25">
      <c r="A171" s="118">
        <v>31</v>
      </c>
      <c r="B171" s="6">
        <v>42766</v>
      </c>
      <c r="C171" s="7">
        <v>0.1</v>
      </c>
      <c r="D171" s="7">
        <v>0.1</v>
      </c>
      <c r="E171" s="7">
        <v>0.1</v>
      </c>
      <c r="F171" s="7">
        <v>0.1</v>
      </c>
      <c r="G171" s="7">
        <v>0.1</v>
      </c>
      <c r="H171" s="7">
        <v>0.1</v>
      </c>
      <c r="I171" s="7">
        <v>0.1</v>
      </c>
      <c r="J171" s="7">
        <v>0.1</v>
      </c>
      <c r="K171" s="7">
        <v>0.1</v>
      </c>
      <c r="L171" s="7">
        <v>0.1</v>
      </c>
      <c r="M171" s="91">
        <v>31</v>
      </c>
      <c r="N171" s="132">
        <v>42766</v>
      </c>
      <c r="O171" s="131">
        <v>0.23288690476190477</v>
      </c>
      <c r="P171" s="131">
        <v>1.5625E-2</v>
      </c>
      <c r="Q171" s="131">
        <v>3.125E-2</v>
      </c>
      <c r="R171" s="131">
        <v>3.125E-2</v>
      </c>
      <c r="S171" s="131">
        <v>4.9107142857142863E-2</v>
      </c>
      <c r="T171" s="131">
        <v>9.5982142857142863E-2</v>
      </c>
      <c r="U171" s="131">
        <v>9.8958333333333329E-2</v>
      </c>
      <c r="V171" s="131">
        <v>1.5625E-2</v>
      </c>
      <c r="W171" s="131">
        <v>0.27976190476190477</v>
      </c>
      <c r="X171" s="131">
        <v>0.14955357142857145</v>
      </c>
      <c r="Y171" s="131">
        <v>1</v>
      </c>
      <c r="Z171" s="83">
        <v>31</v>
      </c>
      <c r="AA171" s="10">
        <v>42766</v>
      </c>
      <c r="AB171" s="8">
        <v>1.4521597706535827E-2</v>
      </c>
      <c r="AC171" s="8">
        <v>3.0805565538838398E-3</v>
      </c>
      <c r="AD171" s="8">
        <v>8.0413555427938377E-4</v>
      </c>
      <c r="AE171" s="8">
        <v>1.9530395203291029E-3</v>
      </c>
      <c r="AF171" s="8">
        <v>3.933160197184371E-3</v>
      </c>
      <c r="AG171" s="8">
        <v>6.5926796616302408E-3</v>
      </c>
      <c r="AH171" s="8">
        <v>1.2511387019109144E-2</v>
      </c>
      <c r="AI171" s="8">
        <v>1.1273858495517652E-2</v>
      </c>
      <c r="AJ171" s="8">
        <v>2.9380240842317606E-2</v>
      </c>
      <c r="AK171" s="8">
        <v>-3.3951012133792702E-4</v>
      </c>
      <c r="AL171" s="124">
        <v>31</v>
      </c>
      <c r="AM171" s="125">
        <v>42766</v>
      </c>
      <c r="AN171" s="122">
        <v>1.3925068375405641E-2</v>
      </c>
      <c r="AO171" s="122">
        <v>1.9631951507055323E-3</v>
      </c>
      <c r="AP171" s="122">
        <v>8.3711145429449241E-3</v>
      </c>
      <c r="AQ171" s="123">
        <v>258.00960730166707</v>
      </c>
      <c r="AR171" s="123">
        <v>169.57679660204161</v>
      </c>
      <c r="AS171" s="123">
        <v>193.68557013390594</v>
      </c>
      <c r="AT171" s="123">
        <v>1.5214912209195535</v>
      </c>
      <c r="AU171" s="123">
        <v>1.3321054693093051</v>
      </c>
      <c r="AV171" s="123"/>
      <c r="AW171" s="123"/>
      <c r="AX171" s="123"/>
      <c r="AY171" s="82">
        <v>0.86875000000000002</v>
      </c>
      <c r="AZ171" s="202">
        <v>42766</v>
      </c>
      <c r="BA171" s="151">
        <v>258.00960730166707</v>
      </c>
      <c r="BB171" s="151">
        <v>169.57679660204161</v>
      </c>
      <c r="BC171" s="152">
        <v>1.3925068375405747E-2</v>
      </c>
      <c r="BD171" s="152">
        <v>1.9631951507055323E-3</v>
      </c>
      <c r="BE171" s="204">
        <v>-6.4271448877623039E-3</v>
      </c>
      <c r="BF171" s="204">
        <v>-2.9531832728092899E-2</v>
      </c>
      <c r="BG171" s="204">
        <v>1.3497818375405746E-2</v>
      </c>
      <c r="BH171" s="204">
        <v>1.5359451507055322E-3</v>
      </c>
      <c r="BI171" s="208">
        <v>42766</v>
      </c>
      <c r="BJ171" s="204">
        <v>1.3925068375405747E-2</v>
      </c>
      <c r="BK171" s="204">
        <v>1.9631951507055323E-3</v>
      </c>
      <c r="BL171" s="204">
        <v>4.9740000000000001E-3</v>
      </c>
      <c r="BM171" s="204">
        <v>4.1355803568987604E-4</v>
      </c>
      <c r="BN171" s="204">
        <v>1.3511510339715871E-2</v>
      </c>
      <c r="BO171" s="204">
        <v>1.5496371150156563E-3</v>
      </c>
      <c r="BP171" s="204">
        <v>0</v>
      </c>
      <c r="BQ171" s="204">
        <v>-1.414135188597925E-3</v>
      </c>
      <c r="BR171" s="204">
        <v>0</v>
      </c>
      <c r="BS171" s="204">
        <v>1.9997783316308889E-6</v>
      </c>
      <c r="BT171" s="204">
        <v>1.0139250683754057</v>
      </c>
      <c r="BU171" s="204">
        <v>1.0019631951507055</v>
      </c>
      <c r="BV171" s="204">
        <v>1</v>
      </c>
      <c r="BW171" s="204">
        <v>1</v>
      </c>
      <c r="BX171" s="277">
        <v>42766</v>
      </c>
      <c r="BY171" s="217">
        <v>-0.64271448877623039</v>
      </c>
      <c r="BZ171" s="217">
        <v>-2.9531832728092899</v>
      </c>
      <c r="CA171" s="277">
        <v>42766</v>
      </c>
      <c r="CB171" s="204">
        <v>1.1961873224700215E-2</v>
      </c>
      <c r="CC171" s="207">
        <v>6</v>
      </c>
      <c r="CD171" s="207">
        <v>8</v>
      </c>
    </row>
    <row r="172" spans="1:82" x14ac:dyDescent="0.25">
      <c r="A172" s="118">
        <v>30</v>
      </c>
      <c r="B172" s="6">
        <v>42794</v>
      </c>
      <c r="C172" s="7">
        <v>0.1</v>
      </c>
      <c r="D172" s="7">
        <v>0.1</v>
      </c>
      <c r="E172" s="7">
        <v>0.1</v>
      </c>
      <c r="F172" s="7">
        <v>0.1</v>
      </c>
      <c r="G172" s="7">
        <v>0.1</v>
      </c>
      <c r="H172" s="7">
        <v>0.1</v>
      </c>
      <c r="I172" s="7">
        <v>0.1</v>
      </c>
      <c r="J172" s="7">
        <v>0.1</v>
      </c>
      <c r="K172" s="7">
        <v>0.1</v>
      </c>
      <c r="L172" s="7">
        <v>0.1</v>
      </c>
      <c r="M172" s="91">
        <v>30</v>
      </c>
      <c r="N172" s="132">
        <v>42794</v>
      </c>
      <c r="O172" s="131">
        <v>0.23288690476190477</v>
      </c>
      <c r="P172" s="131">
        <v>1.5625E-2</v>
      </c>
      <c r="Q172" s="131">
        <v>3.125E-2</v>
      </c>
      <c r="R172" s="131">
        <v>3.125E-2</v>
      </c>
      <c r="S172" s="131">
        <v>4.9107142857142863E-2</v>
      </c>
      <c r="T172" s="131">
        <v>9.5982142857142863E-2</v>
      </c>
      <c r="U172" s="131">
        <v>9.8958333333333329E-2</v>
      </c>
      <c r="V172" s="131">
        <v>1.5625E-2</v>
      </c>
      <c r="W172" s="131">
        <v>0.27976190476190477</v>
      </c>
      <c r="X172" s="131">
        <v>0.14955357142857145</v>
      </c>
      <c r="Y172" s="131">
        <v>1</v>
      </c>
      <c r="Z172" s="83">
        <v>30</v>
      </c>
      <c r="AA172" s="10">
        <v>42794</v>
      </c>
      <c r="AB172" s="8">
        <v>1.4552845086648558E-2</v>
      </c>
      <c r="AC172" s="8">
        <v>1.1469080645515328E-2</v>
      </c>
      <c r="AD172" s="8">
        <v>4.5913682277309853E-4</v>
      </c>
      <c r="AE172" s="8">
        <v>2.9484190467869986E-3</v>
      </c>
      <c r="AF172" s="8">
        <v>1.5582119814312456E-2</v>
      </c>
      <c r="AG172" s="8">
        <v>6.943859959553933E-3</v>
      </c>
      <c r="AH172" s="8">
        <v>1.6815642839251188E-2</v>
      </c>
      <c r="AI172" s="8">
        <v>4.7261165921483883E-3</v>
      </c>
      <c r="AJ172" s="8">
        <v>1.7425124027684147E-2</v>
      </c>
      <c r="AK172" s="8">
        <v>4.7842886323923306E-3</v>
      </c>
      <c r="AL172" s="124">
        <v>30</v>
      </c>
      <c r="AM172" s="125">
        <v>42794</v>
      </c>
      <c r="AN172" s="122">
        <v>1.2434824397545421E-2</v>
      </c>
      <c r="AO172" s="122">
        <v>6.7213735639439776E-3</v>
      </c>
      <c r="AP172" s="122">
        <v>9.5706633467066426E-3</v>
      </c>
      <c r="AQ172" s="123">
        <v>261.21791146134296</v>
      </c>
      <c r="AR172" s="123">
        <v>170.71658559978087</v>
      </c>
      <c r="AS172" s="123">
        <v>195.53926952077251</v>
      </c>
      <c r="AT172" s="123">
        <v>1.5301261476358761</v>
      </c>
      <c r="AU172" s="123">
        <v>1.3358846645051687</v>
      </c>
      <c r="AV172" s="123"/>
      <c r="AW172" s="123"/>
      <c r="AX172" s="123"/>
      <c r="AY172" s="82">
        <v>0.86875000000000002</v>
      </c>
      <c r="AZ172" s="202">
        <v>42794</v>
      </c>
      <c r="BA172" s="151">
        <v>261.21791146134296</v>
      </c>
      <c r="BB172" s="151">
        <v>170.71658559978087</v>
      </c>
      <c r="BC172" s="152">
        <v>1.2434824397545396E-2</v>
      </c>
      <c r="BD172" s="152">
        <v>6.7213735639439776E-3</v>
      </c>
      <c r="BE172" s="204">
        <v>0</v>
      </c>
      <c r="BF172" s="204">
        <v>-2.3008953643942398E-2</v>
      </c>
      <c r="BG172" s="204">
        <v>1.1931324397545396E-2</v>
      </c>
      <c r="BH172" s="204">
        <v>6.2178735639439771E-3</v>
      </c>
      <c r="BI172" s="208">
        <v>42794</v>
      </c>
      <c r="BJ172" s="204">
        <v>1.2434824397545396E-2</v>
      </c>
      <c r="BK172" s="204">
        <v>6.7213735639439776E-3</v>
      </c>
      <c r="BL172" s="204">
        <v>5.1270000000000005E-3</v>
      </c>
      <c r="BM172" s="204">
        <v>4.2624929229462261E-4</v>
      </c>
      <c r="BN172" s="204">
        <v>1.2008575105250774E-2</v>
      </c>
      <c r="BO172" s="204">
        <v>6.295124271649355E-3</v>
      </c>
      <c r="BP172" s="204">
        <v>0</v>
      </c>
      <c r="BQ172" s="204">
        <v>0</v>
      </c>
      <c r="BR172" s="204">
        <v>0</v>
      </c>
      <c r="BS172" s="204">
        <v>0</v>
      </c>
      <c r="BT172" s="204">
        <v>1.0124348243975454</v>
      </c>
      <c r="BU172" s="204">
        <v>1.006721373563944</v>
      </c>
      <c r="BV172" s="204">
        <v>1</v>
      </c>
      <c r="BW172" s="204">
        <v>1</v>
      </c>
      <c r="BX172" s="277">
        <v>42794</v>
      </c>
      <c r="BY172" s="217">
        <v>0</v>
      </c>
      <c r="BZ172" s="217">
        <v>-2.3008953643942398</v>
      </c>
      <c r="CA172" s="277">
        <v>42794</v>
      </c>
      <c r="CB172" s="204">
        <v>5.7134508336014189E-3</v>
      </c>
      <c r="CC172" s="207">
        <v>5</v>
      </c>
      <c r="CD172" s="207">
        <v>8</v>
      </c>
    </row>
    <row r="173" spans="1:82" x14ac:dyDescent="0.25">
      <c r="A173" s="118">
        <v>29</v>
      </c>
      <c r="B173" s="6">
        <v>42825</v>
      </c>
      <c r="C173" s="7">
        <v>0.1</v>
      </c>
      <c r="D173" s="7">
        <v>0.1</v>
      </c>
      <c r="E173" s="7">
        <v>0.1</v>
      </c>
      <c r="F173" s="7">
        <v>0.1</v>
      </c>
      <c r="G173" s="7">
        <v>0.1</v>
      </c>
      <c r="H173" s="7">
        <v>0.1</v>
      </c>
      <c r="I173" s="7">
        <v>0.1</v>
      </c>
      <c r="J173" s="7">
        <v>0.1</v>
      </c>
      <c r="K173" s="7">
        <v>0.1</v>
      </c>
      <c r="L173" s="7">
        <v>0.1</v>
      </c>
      <c r="M173" s="91">
        <v>29</v>
      </c>
      <c r="N173" s="132">
        <v>42825</v>
      </c>
      <c r="O173" s="131">
        <v>0.21145833333333333</v>
      </c>
      <c r="P173" s="131">
        <v>1.5625E-2</v>
      </c>
      <c r="Q173" s="131">
        <v>3.125E-2</v>
      </c>
      <c r="R173" s="131">
        <v>3.125E-2</v>
      </c>
      <c r="S173" s="131">
        <v>8.1250000000000003E-2</v>
      </c>
      <c r="T173" s="131">
        <v>0.12812499999999999</v>
      </c>
      <c r="U173" s="131">
        <v>9.8958333333333329E-2</v>
      </c>
      <c r="V173" s="131">
        <v>1.5625E-2</v>
      </c>
      <c r="W173" s="131">
        <v>0.2583333333333333</v>
      </c>
      <c r="X173" s="131">
        <v>0.12812499999999999</v>
      </c>
      <c r="Y173" s="131">
        <v>1</v>
      </c>
      <c r="Z173" s="83">
        <v>29</v>
      </c>
      <c r="AA173" s="10">
        <v>42825</v>
      </c>
      <c r="AB173" s="8">
        <v>-2.2282093445530338E-3</v>
      </c>
      <c r="AC173" s="8">
        <v>-2.3241943937396536E-3</v>
      </c>
      <c r="AD173" s="8">
        <v>-7.6487685482740098E-5</v>
      </c>
      <c r="AE173" s="8">
        <v>5.0084653953130776E-4</v>
      </c>
      <c r="AF173" s="8">
        <v>-5.516044890951588E-3</v>
      </c>
      <c r="AG173" s="8">
        <v>2.1709931328963705E-3</v>
      </c>
      <c r="AH173" s="8">
        <v>3.1926011633387485E-3</v>
      </c>
      <c r="AI173" s="8">
        <v>1.5368526269974314E-3</v>
      </c>
      <c r="AJ173" s="8">
        <v>1.0384372272220999E-2</v>
      </c>
      <c r="AK173" s="8">
        <v>2.8412291745261165E-4</v>
      </c>
      <c r="AL173" s="124">
        <v>29</v>
      </c>
      <c r="AM173" s="125">
        <v>42825</v>
      </c>
      <c r="AN173" s="122">
        <v>2.6831154440113874E-3</v>
      </c>
      <c r="AO173" s="122">
        <v>-5.2669596099441662E-4</v>
      </c>
      <c r="AP173" s="122">
        <v>7.9248523377104538E-4</v>
      </c>
      <c r="AQ173" s="123">
        <v>261.91878927383732</v>
      </c>
      <c r="AR173" s="123">
        <v>170.62666986367071</v>
      </c>
      <c r="AS173" s="123">
        <v>195.69423150449009</v>
      </c>
      <c r="AT173" s="123">
        <v>1.5350401521820021</v>
      </c>
      <c r="AU173" s="123">
        <v>1.3384083284428736</v>
      </c>
      <c r="AV173" s="123"/>
      <c r="AW173" s="123"/>
      <c r="AX173" s="123"/>
      <c r="AY173" s="82">
        <v>0.86875000000000002</v>
      </c>
      <c r="AZ173" s="202">
        <v>42825</v>
      </c>
      <c r="BA173" s="151">
        <v>261.91878927383732</v>
      </c>
      <c r="BB173" s="151">
        <v>170.62666986367071</v>
      </c>
      <c r="BC173" s="152">
        <v>2.6831154440114524E-3</v>
      </c>
      <c r="BD173" s="152">
        <v>-5.2669596099441662E-4</v>
      </c>
      <c r="BE173" s="204">
        <v>0</v>
      </c>
      <c r="BF173" s="204">
        <v>-2.3523530881985777E-2</v>
      </c>
      <c r="BG173" s="204">
        <v>2.0567821106781191E-3</v>
      </c>
      <c r="BH173" s="204">
        <v>-1.15302929432775E-3</v>
      </c>
      <c r="BI173" s="208">
        <v>42825</v>
      </c>
      <c r="BJ173" s="204">
        <v>2.6831154440114524E-3</v>
      </c>
      <c r="BK173" s="204">
        <v>-5.2669596099441662E-4</v>
      </c>
      <c r="BL173" s="204">
        <v>6.0419999999999996E-3</v>
      </c>
      <c r="BM173" s="204">
        <v>5.0211104132169559E-4</v>
      </c>
      <c r="BN173" s="204">
        <v>2.1810044026897568E-3</v>
      </c>
      <c r="BO173" s="204">
        <v>-1.0288070023161122E-3</v>
      </c>
      <c r="BP173" s="204">
        <v>-3.2668562965520774E-3</v>
      </c>
      <c r="BQ173" s="204">
        <v>-3.9040263002978739E-3</v>
      </c>
      <c r="BR173" s="204">
        <v>1.0672350062321955E-5</v>
      </c>
      <c r="BS173" s="204">
        <v>1.5241421353417504E-5</v>
      </c>
      <c r="BT173" s="204">
        <v>1</v>
      </c>
      <c r="BU173" s="204">
        <v>1</v>
      </c>
      <c r="BV173" s="204">
        <v>1.0026831154440115</v>
      </c>
      <c r="BW173" s="204">
        <v>0.99947330403900558</v>
      </c>
      <c r="BX173" s="277">
        <v>42825</v>
      </c>
      <c r="BY173" s="217">
        <v>0</v>
      </c>
      <c r="BZ173" s="217">
        <v>-2.3523530881985777</v>
      </c>
      <c r="CA173" s="277">
        <v>42825</v>
      </c>
      <c r="CB173" s="204">
        <v>3.209811405005869E-3</v>
      </c>
      <c r="CC173" s="207">
        <v>4</v>
      </c>
      <c r="CD173" s="207">
        <v>8</v>
      </c>
    </row>
    <row r="174" spans="1:82" x14ac:dyDescent="0.25">
      <c r="A174" s="118">
        <v>28</v>
      </c>
      <c r="B174" s="6">
        <v>42853</v>
      </c>
      <c r="C174" s="7">
        <v>0.1</v>
      </c>
      <c r="D174" s="7">
        <v>0.1</v>
      </c>
      <c r="E174" s="7">
        <v>0.1</v>
      </c>
      <c r="F174" s="7">
        <v>0.1</v>
      </c>
      <c r="G174" s="7">
        <v>0.1</v>
      </c>
      <c r="H174" s="7">
        <v>0.1</v>
      </c>
      <c r="I174" s="7">
        <v>0.1</v>
      </c>
      <c r="J174" s="7">
        <v>0.1</v>
      </c>
      <c r="K174" s="7">
        <v>0.1</v>
      </c>
      <c r="L174" s="7">
        <v>0.1</v>
      </c>
      <c r="M174" s="91">
        <v>28</v>
      </c>
      <c r="N174" s="132">
        <v>42853</v>
      </c>
      <c r="O174" s="131">
        <v>0.21145833333333333</v>
      </c>
      <c r="P174" s="131">
        <v>1.5625E-2</v>
      </c>
      <c r="Q174" s="131">
        <v>3.125E-2</v>
      </c>
      <c r="R174" s="131">
        <v>3.125E-2</v>
      </c>
      <c r="S174" s="131">
        <v>8.1250000000000003E-2</v>
      </c>
      <c r="T174" s="131">
        <v>0.12812499999999999</v>
      </c>
      <c r="U174" s="131">
        <v>9.8958333333333329E-2</v>
      </c>
      <c r="V174" s="131">
        <v>1.5625E-2</v>
      </c>
      <c r="W174" s="131">
        <v>0.2583333333333333</v>
      </c>
      <c r="X174" s="131">
        <v>0.12812499999999999</v>
      </c>
      <c r="Y174" s="131">
        <v>1</v>
      </c>
      <c r="Z174" s="83">
        <v>28</v>
      </c>
      <c r="AA174" s="10">
        <v>42853</v>
      </c>
      <c r="AB174" s="8">
        <v>1.1547071359934824E-2</v>
      </c>
      <c r="AC174" s="8">
        <v>1.0684318073127308E-2</v>
      </c>
      <c r="AD174" s="8">
        <v>6.5019505851759973E-4</v>
      </c>
      <c r="AE174" s="8">
        <v>5.3487574885326961E-3</v>
      </c>
      <c r="AF174" s="8">
        <v>1.5433273585607088E-2</v>
      </c>
      <c r="AG174" s="8">
        <v>7.2560004894004493E-3</v>
      </c>
      <c r="AH174" s="8">
        <v>1.2454583309207123E-2</v>
      </c>
      <c r="AI174" s="8">
        <v>1.1271609851767117E-2</v>
      </c>
      <c r="AJ174" s="8">
        <v>1.4209961868446142E-2</v>
      </c>
      <c r="AK174" s="8">
        <v>6.5231763755233541E-3</v>
      </c>
      <c r="AL174" s="124">
        <v>28</v>
      </c>
      <c r="AM174" s="125">
        <v>42853</v>
      </c>
      <c r="AN174" s="122">
        <v>1.0895055242879162E-2</v>
      </c>
      <c r="AO174" s="122">
        <v>7.7189073078680615E-3</v>
      </c>
      <c r="AP174" s="122">
        <v>9.5378947460063711E-3</v>
      </c>
      <c r="AQ174" s="123">
        <v>264.77240895212378</v>
      </c>
      <c r="AR174" s="123">
        <v>171.9437213125986</v>
      </c>
      <c r="AS174" s="123">
        <v>197.56074248698053</v>
      </c>
      <c r="AT174" s="123">
        <v>1.5398783214116902</v>
      </c>
      <c r="AU174" s="123">
        <v>1.3402076020724238</v>
      </c>
      <c r="AV174" s="123"/>
      <c r="AW174" s="123"/>
      <c r="AX174" s="123"/>
      <c r="AY174" s="82">
        <v>0.86875000000000002</v>
      </c>
      <c r="AZ174" s="202">
        <v>42853</v>
      </c>
      <c r="BA174" s="151">
        <v>264.77240895212378</v>
      </c>
      <c r="BB174" s="151">
        <v>171.9437213125986</v>
      </c>
      <c r="BC174" s="152">
        <v>1.0895055242879037E-2</v>
      </c>
      <c r="BD174" s="152">
        <v>7.7189073078680615E-3</v>
      </c>
      <c r="BE174" s="204">
        <v>0</v>
      </c>
      <c r="BF174" s="204">
        <v>-1.5986199528549516E-2</v>
      </c>
      <c r="BG174" s="204">
        <v>1.0234805242879038E-2</v>
      </c>
      <c r="BH174" s="204">
        <v>7.0586573078680612E-3</v>
      </c>
      <c r="BI174" s="208">
        <v>42853</v>
      </c>
      <c r="BJ174" s="204">
        <v>1.0895055242879037E-2</v>
      </c>
      <c r="BK174" s="204">
        <v>7.7189073078680615E-3</v>
      </c>
      <c r="BL174" s="204">
        <v>7.5160000000000001E-3</v>
      </c>
      <c r="BM174" s="204">
        <v>6.2418602356295594E-4</v>
      </c>
      <c r="BN174" s="204">
        <v>1.0270869219316081E-2</v>
      </c>
      <c r="BO174" s="204">
        <v>7.0947212843051055E-3</v>
      </c>
      <c r="BP174" s="204">
        <v>0</v>
      </c>
      <c r="BQ174" s="204">
        <v>0</v>
      </c>
      <c r="BR174" s="204">
        <v>0</v>
      </c>
      <c r="BS174" s="204">
        <v>0</v>
      </c>
      <c r="BT174" s="204">
        <v>1.010895055242879</v>
      </c>
      <c r="BU174" s="204">
        <v>1.0077189073078681</v>
      </c>
      <c r="BV174" s="204">
        <v>1</v>
      </c>
      <c r="BW174" s="204">
        <v>1</v>
      </c>
      <c r="BX174" s="277">
        <v>42853</v>
      </c>
      <c r="BY174" s="217">
        <v>0</v>
      </c>
      <c r="BZ174" s="217">
        <v>-1.5986199528549516</v>
      </c>
      <c r="CA174" s="277">
        <v>42853</v>
      </c>
      <c r="CB174" s="204">
        <v>3.1761479350109756E-3</v>
      </c>
      <c r="CC174" s="207">
        <v>4</v>
      </c>
      <c r="CD174" s="207">
        <v>8</v>
      </c>
    </row>
    <row r="175" spans="1:82" x14ac:dyDescent="0.25">
      <c r="A175" s="118">
        <v>27</v>
      </c>
      <c r="B175" s="6">
        <v>42886</v>
      </c>
      <c r="C175" s="7">
        <v>0.1</v>
      </c>
      <c r="D175" s="7">
        <v>0.1</v>
      </c>
      <c r="E175" s="7">
        <v>0.1</v>
      </c>
      <c r="F175" s="7">
        <v>0.1</v>
      </c>
      <c r="G175" s="7">
        <v>0.1</v>
      </c>
      <c r="H175" s="7">
        <v>0.1</v>
      </c>
      <c r="I175" s="7">
        <v>0.1</v>
      </c>
      <c r="J175" s="7">
        <v>0.1</v>
      </c>
      <c r="K175" s="7">
        <v>0.1</v>
      </c>
      <c r="L175" s="7">
        <v>0.1</v>
      </c>
      <c r="M175" s="91">
        <v>27</v>
      </c>
      <c r="N175" s="132">
        <v>42886</v>
      </c>
      <c r="O175" s="131">
        <v>0.21145833333333333</v>
      </c>
      <c r="P175" s="131">
        <v>1.5625E-2</v>
      </c>
      <c r="Q175" s="131">
        <v>3.125E-2</v>
      </c>
      <c r="R175" s="131">
        <v>3.125E-2</v>
      </c>
      <c r="S175" s="131">
        <v>8.1250000000000003E-2</v>
      </c>
      <c r="T175" s="131">
        <v>0.12812499999999999</v>
      </c>
      <c r="U175" s="131">
        <v>9.8958333333333329E-2</v>
      </c>
      <c r="V175" s="131">
        <v>1.5625E-2</v>
      </c>
      <c r="W175" s="131">
        <v>0.2583333333333333</v>
      </c>
      <c r="X175" s="131">
        <v>0.12812499999999999</v>
      </c>
      <c r="Y175" s="131">
        <v>1</v>
      </c>
      <c r="Z175" s="83">
        <v>27</v>
      </c>
      <c r="AA175" s="10">
        <v>42886</v>
      </c>
      <c r="AB175" s="8">
        <v>8.692791033370284E-3</v>
      </c>
      <c r="AC175" s="8">
        <v>1.149623065589811E-2</v>
      </c>
      <c r="AD175" s="8">
        <v>4.5866299736263549E-4</v>
      </c>
      <c r="AE175" s="8">
        <v>3.9996969106534941E-3</v>
      </c>
      <c r="AF175" s="8">
        <v>1.9776078055804946E-2</v>
      </c>
      <c r="AG175" s="8">
        <v>1.5870822968179876E-2</v>
      </c>
      <c r="AH175" s="8">
        <v>7.13990865039138E-3</v>
      </c>
      <c r="AI175" s="8">
        <v>1.5474674448821002E-2</v>
      </c>
      <c r="AJ175" s="8">
        <v>9.1349684241446294E-3</v>
      </c>
      <c r="AK175" s="8">
        <v>6.2084300359563915E-3</v>
      </c>
      <c r="AL175" s="124">
        <v>27</v>
      </c>
      <c r="AM175" s="125">
        <v>42886</v>
      </c>
      <c r="AN175" s="122">
        <v>9.9010381796062856E-3</v>
      </c>
      <c r="AO175" s="122">
        <v>7.6946446269465785E-3</v>
      </c>
      <c r="AP175" s="122">
        <v>9.8252264180582749E-3</v>
      </c>
      <c r="AQ175" s="123">
        <v>267.3939306820651</v>
      </c>
      <c r="AR175" s="123">
        <v>173.26676714393378</v>
      </c>
      <c r="AS175" s="123">
        <v>199.50182151323483</v>
      </c>
      <c r="AT175" s="123">
        <v>1.5432499554859203</v>
      </c>
      <c r="AU175" s="123">
        <v>1.340308217007063</v>
      </c>
      <c r="AV175" s="123"/>
      <c r="AW175" s="123"/>
      <c r="AX175" s="123"/>
      <c r="AY175" s="82">
        <v>0.86875000000000002</v>
      </c>
      <c r="AZ175" s="202">
        <v>42886</v>
      </c>
      <c r="BA175" s="151">
        <v>267.3939306820651</v>
      </c>
      <c r="BB175" s="151">
        <v>173.26676714393378</v>
      </c>
      <c r="BC175" s="152">
        <v>9.9010381796063029E-3</v>
      </c>
      <c r="BD175" s="152">
        <v>7.6946446269465785E-3</v>
      </c>
      <c r="BE175" s="204">
        <v>0</v>
      </c>
      <c r="BF175" s="204">
        <v>-8.414563025910593E-3</v>
      </c>
      <c r="BG175" s="204">
        <v>9.0922048462729697E-3</v>
      </c>
      <c r="BH175" s="204">
        <v>6.8858112936132452E-3</v>
      </c>
      <c r="BI175" s="208">
        <v>42886</v>
      </c>
      <c r="BJ175" s="204">
        <v>9.9010381796063029E-3</v>
      </c>
      <c r="BK175" s="204">
        <v>7.6946446269465785E-3</v>
      </c>
      <c r="BL175" s="204">
        <v>7.9229999999999995E-3</v>
      </c>
      <c r="BM175" s="204">
        <v>6.5786445150273209E-4</v>
      </c>
      <c r="BN175" s="204">
        <v>9.2431737281035709E-3</v>
      </c>
      <c r="BO175" s="204">
        <v>7.0367801754438464E-3</v>
      </c>
      <c r="BP175" s="204">
        <v>0</v>
      </c>
      <c r="BQ175" s="204">
        <v>0</v>
      </c>
      <c r="BR175" s="204">
        <v>0</v>
      </c>
      <c r="BS175" s="204">
        <v>0</v>
      </c>
      <c r="BT175" s="204">
        <v>1.0099010381796063</v>
      </c>
      <c r="BU175" s="204">
        <v>1.0076946446269466</v>
      </c>
      <c r="BV175" s="204">
        <v>1</v>
      </c>
      <c r="BW175" s="204">
        <v>1</v>
      </c>
      <c r="BX175" s="277">
        <v>42886</v>
      </c>
      <c r="BY175" s="217">
        <v>0</v>
      </c>
      <c r="BZ175" s="217">
        <v>-0.8414563025910593</v>
      </c>
      <c r="CA175" s="277">
        <v>42886</v>
      </c>
      <c r="CB175" s="204">
        <v>2.2063935526597245E-3</v>
      </c>
      <c r="CC175" s="207">
        <v>4</v>
      </c>
      <c r="CD175" s="207">
        <v>8</v>
      </c>
    </row>
    <row r="176" spans="1:82" x14ac:dyDescent="0.25">
      <c r="A176" s="118">
        <v>26</v>
      </c>
      <c r="B176" s="6">
        <v>42916</v>
      </c>
      <c r="C176" s="7">
        <v>0.1</v>
      </c>
      <c r="D176" s="7">
        <v>0.1</v>
      </c>
      <c r="E176" s="7">
        <v>0.1</v>
      </c>
      <c r="F176" s="7">
        <v>0.1</v>
      </c>
      <c r="G176" s="7">
        <v>0.1</v>
      </c>
      <c r="H176" s="7">
        <v>0.1</v>
      </c>
      <c r="I176" s="7">
        <v>0.1</v>
      </c>
      <c r="J176" s="7">
        <v>0.1</v>
      </c>
      <c r="K176" s="7">
        <v>0.1</v>
      </c>
      <c r="L176" s="7">
        <v>0.1</v>
      </c>
      <c r="M176" s="91">
        <v>26</v>
      </c>
      <c r="N176" s="132">
        <v>42916</v>
      </c>
      <c r="O176" s="131">
        <v>0.18418560606060605</v>
      </c>
      <c r="P176" s="131">
        <v>9.8958333333333329E-2</v>
      </c>
      <c r="Q176" s="131">
        <v>3.125E-2</v>
      </c>
      <c r="R176" s="131">
        <v>3.125E-2</v>
      </c>
      <c r="S176" s="131">
        <v>0.12215909090909091</v>
      </c>
      <c r="T176" s="131">
        <v>0.16903409090909091</v>
      </c>
      <c r="U176" s="131">
        <v>1.5625E-2</v>
      </c>
      <c r="V176" s="131">
        <v>1.5625E-2</v>
      </c>
      <c r="W176" s="131">
        <v>0.23106060606060608</v>
      </c>
      <c r="X176" s="131">
        <v>0.10085227272727273</v>
      </c>
      <c r="Y176" s="131">
        <v>1</v>
      </c>
      <c r="Z176" s="83">
        <v>26</v>
      </c>
      <c r="AA176" s="10">
        <v>42916</v>
      </c>
      <c r="AB176" s="8">
        <v>1.3521334245276684E-3</v>
      </c>
      <c r="AC176" s="8">
        <v>3.0584616256981167E-3</v>
      </c>
      <c r="AD176" s="8">
        <v>7.2588347659974239E-4</v>
      </c>
      <c r="AE176" s="8">
        <v>-2.7169371923904118E-3</v>
      </c>
      <c r="AF176" s="8">
        <v>3.9793699571930574E-3</v>
      </c>
      <c r="AG176" s="8">
        <v>-3.58660926214871E-3</v>
      </c>
      <c r="AH176" s="8">
        <v>-1.9475499607846114E-3</v>
      </c>
      <c r="AI176" s="8">
        <v>-8.7752178857558594E-4</v>
      </c>
      <c r="AJ176" s="8">
        <v>1.368028874141336E-2</v>
      </c>
      <c r="AK176" s="8">
        <v>-4.0183169489805826E-3</v>
      </c>
      <c r="AL176" s="124">
        <v>26</v>
      </c>
      <c r="AM176" s="125">
        <v>42916</v>
      </c>
      <c r="AN176" s="122">
        <v>2.94806756828163E-3</v>
      </c>
      <c r="AO176" s="122">
        <v>-1.0032915871776016E-3</v>
      </c>
      <c r="AP176" s="122">
        <v>9.6492020725520451E-4</v>
      </c>
      <c r="AQ176" s="123">
        <v>268.18222605706427</v>
      </c>
      <c r="AR176" s="123">
        <v>173.09293005412081</v>
      </c>
      <c r="AS176" s="123">
        <v>199.69432485219718</v>
      </c>
      <c r="AT176" s="123">
        <v>1.5493540144777258</v>
      </c>
      <c r="AU176" s="123">
        <v>1.342963683397403</v>
      </c>
      <c r="AV176" s="123"/>
      <c r="AW176" s="123"/>
      <c r="AX176" s="123"/>
      <c r="AY176" s="82">
        <v>0.86875000000000002</v>
      </c>
      <c r="AZ176" s="202">
        <v>42916</v>
      </c>
      <c r="BA176" s="151">
        <v>268.18222605706427</v>
      </c>
      <c r="BB176" s="151">
        <v>173.09293005412081</v>
      </c>
      <c r="BC176" s="152">
        <v>2.9480675682818092E-3</v>
      </c>
      <c r="BD176" s="152">
        <v>-1.0032915871776016E-3</v>
      </c>
      <c r="BE176" s="204">
        <v>0</v>
      </c>
      <c r="BF176" s="204">
        <v>-9.4094123527944662E-3</v>
      </c>
      <c r="BG176" s="204">
        <v>2.105317568281809E-3</v>
      </c>
      <c r="BH176" s="204">
        <v>-1.8460415871776018E-3</v>
      </c>
      <c r="BI176" s="208">
        <v>42916</v>
      </c>
      <c r="BJ176" s="204">
        <v>2.9480675682818092E-3</v>
      </c>
      <c r="BK176" s="204">
        <v>-1.0032915871776016E-3</v>
      </c>
      <c r="BL176" s="204">
        <v>9.7059999999999994E-3</v>
      </c>
      <c r="BM176" s="204">
        <v>8.052573265324714E-4</v>
      </c>
      <c r="BN176" s="204">
        <v>2.1428102417493378E-3</v>
      </c>
      <c r="BO176" s="204">
        <v>-1.808548913710073E-3</v>
      </c>
      <c r="BP176" s="204">
        <v>-3.0019041722817207E-3</v>
      </c>
      <c r="BQ176" s="204">
        <v>-4.3806219264810589E-3</v>
      </c>
      <c r="BR176" s="204">
        <v>9.0114286595624025E-6</v>
      </c>
      <c r="BS176" s="204">
        <v>1.9189848462766624E-5</v>
      </c>
      <c r="BT176" s="204">
        <v>1</v>
      </c>
      <c r="BU176" s="204">
        <v>1</v>
      </c>
      <c r="BV176" s="204">
        <v>1.0029480675682818</v>
      </c>
      <c r="BW176" s="204">
        <v>0.9989967084128224</v>
      </c>
      <c r="BX176" s="277">
        <v>42916</v>
      </c>
      <c r="BY176" s="217">
        <v>0</v>
      </c>
      <c r="BZ176" s="217">
        <v>-0.94094123527944662</v>
      </c>
      <c r="CA176" s="277">
        <v>42916</v>
      </c>
      <c r="CB176" s="204">
        <v>3.9513591554594107E-3</v>
      </c>
      <c r="CC176" s="207">
        <v>4</v>
      </c>
      <c r="CD176" s="207">
        <v>8</v>
      </c>
    </row>
    <row r="177" spans="1:82" x14ac:dyDescent="0.25">
      <c r="A177" s="118">
        <v>25</v>
      </c>
      <c r="B177" s="6">
        <v>42947</v>
      </c>
      <c r="C177" s="7">
        <v>0.1</v>
      </c>
      <c r="D177" s="7">
        <v>0.1</v>
      </c>
      <c r="E177" s="7">
        <v>0.1</v>
      </c>
      <c r="F177" s="7">
        <v>0.1</v>
      </c>
      <c r="G177" s="7">
        <v>0.1</v>
      </c>
      <c r="H177" s="7">
        <v>0.1</v>
      </c>
      <c r="I177" s="7">
        <v>0.1</v>
      </c>
      <c r="J177" s="7">
        <v>0.1</v>
      </c>
      <c r="K177" s="7">
        <v>0.1</v>
      </c>
      <c r="L177" s="7">
        <v>0.1</v>
      </c>
      <c r="M177" s="91">
        <v>25</v>
      </c>
      <c r="N177" s="132">
        <v>42947</v>
      </c>
      <c r="O177" s="131">
        <v>0.18418560606060605</v>
      </c>
      <c r="P177" s="131">
        <v>9.8958333333333329E-2</v>
      </c>
      <c r="Q177" s="131">
        <v>3.125E-2</v>
      </c>
      <c r="R177" s="131">
        <v>3.125E-2</v>
      </c>
      <c r="S177" s="131">
        <v>0.12215909090909091</v>
      </c>
      <c r="T177" s="131">
        <v>0.16903409090909091</v>
      </c>
      <c r="U177" s="131">
        <v>1.5625E-2</v>
      </c>
      <c r="V177" s="131">
        <v>1.5625E-2</v>
      </c>
      <c r="W177" s="131">
        <v>0.23106060606060608</v>
      </c>
      <c r="X177" s="131">
        <v>0.10085227272727273</v>
      </c>
      <c r="Y177" s="131">
        <v>1</v>
      </c>
      <c r="Z177" s="83">
        <v>25</v>
      </c>
      <c r="AA177" s="10">
        <v>42947</v>
      </c>
      <c r="AB177" s="8">
        <v>1.1075675022461207E-2</v>
      </c>
      <c r="AC177" s="8">
        <v>7.3136864866394369E-3</v>
      </c>
      <c r="AD177" s="8">
        <v>1.0307704054361988E-3</v>
      </c>
      <c r="AE177" s="8">
        <v>3.2162336012626636E-3</v>
      </c>
      <c r="AF177" s="8">
        <v>-6.178334057832191E-3</v>
      </c>
      <c r="AG177" s="8">
        <v>8.0905899090144562E-3</v>
      </c>
      <c r="AH177" s="8">
        <v>8.5122775273807072E-3</v>
      </c>
      <c r="AI177" s="8">
        <v>1.6812967408536217E-2</v>
      </c>
      <c r="AJ177" s="8">
        <v>2.5871475334520166E-2</v>
      </c>
      <c r="AK177" s="8">
        <v>4.5200318489893032E-3</v>
      </c>
      <c r="AL177" s="124">
        <v>25</v>
      </c>
      <c r="AM177" s="125">
        <v>42947</v>
      </c>
      <c r="AN177" s="122">
        <v>1.0338736062713282E-2</v>
      </c>
      <c r="AO177" s="122">
        <v>4.3041393947489404E-3</v>
      </c>
      <c r="AP177" s="122">
        <v>8.0265373486408161E-3</v>
      </c>
      <c r="AQ177" s="123">
        <v>270.95489130897914</v>
      </c>
      <c r="AR177" s="123">
        <v>173.83794615331928</v>
      </c>
      <c r="AS177" s="123">
        <v>201.29717880893494</v>
      </c>
      <c r="AT177" s="123">
        <v>1.5586636709916371</v>
      </c>
      <c r="AU177" s="123">
        <v>1.3460441567646666</v>
      </c>
      <c r="AV177" s="123"/>
      <c r="AW177" s="123"/>
      <c r="AX177" s="123"/>
      <c r="AY177" s="82">
        <v>0.86875000000000002</v>
      </c>
      <c r="AZ177" s="202">
        <v>42947</v>
      </c>
      <c r="BA177" s="151">
        <v>270.95489130897914</v>
      </c>
      <c r="BB177" s="151">
        <v>173.83794615331928</v>
      </c>
      <c r="BC177" s="152">
        <v>1.0338736062713183E-2</v>
      </c>
      <c r="BD177" s="152">
        <v>4.3041393947489404E-3</v>
      </c>
      <c r="BE177" s="204">
        <v>0</v>
      </c>
      <c r="BF177" s="204">
        <v>-5.1457723804346767E-3</v>
      </c>
      <c r="BG177" s="204">
        <v>9.4450693960465171E-3</v>
      </c>
      <c r="BH177" s="204">
        <v>3.4104727280822736E-3</v>
      </c>
      <c r="BI177" s="208">
        <v>42947</v>
      </c>
      <c r="BJ177" s="204">
        <v>1.0338736062713183E-2</v>
      </c>
      <c r="BK177" s="204">
        <v>4.3041393947489404E-3</v>
      </c>
      <c r="BL177" s="204">
        <v>1.0113E-2</v>
      </c>
      <c r="BM177" s="204">
        <v>8.3886880237438177E-4</v>
      </c>
      <c r="BN177" s="204">
        <v>9.4998672603388012E-3</v>
      </c>
      <c r="BO177" s="204">
        <v>3.4652705923745586E-3</v>
      </c>
      <c r="BP177" s="204">
        <v>0</v>
      </c>
      <c r="BQ177" s="204">
        <v>0</v>
      </c>
      <c r="BR177" s="204">
        <v>0</v>
      </c>
      <c r="BS177" s="204">
        <v>0</v>
      </c>
      <c r="BT177" s="204">
        <v>1.0103387360627132</v>
      </c>
      <c r="BU177" s="204">
        <v>1.0043041393947489</v>
      </c>
      <c r="BV177" s="204">
        <v>1</v>
      </c>
      <c r="BW177" s="204">
        <v>1</v>
      </c>
      <c r="BX177" s="277">
        <v>42947</v>
      </c>
      <c r="BY177" s="217">
        <v>0</v>
      </c>
      <c r="BZ177" s="217">
        <v>-0.51457723804346767</v>
      </c>
      <c r="CA177" s="277">
        <v>42947</v>
      </c>
      <c r="CB177" s="204">
        <v>6.0345966679642427E-3</v>
      </c>
      <c r="CC177" s="207">
        <v>5</v>
      </c>
      <c r="CD177" s="207">
        <v>8</v>
      </c>
    </row>
    <row r="178" spans="1:82" x14ac:dyDescent="0.25">
      <c r="A178" s="118">
        <v>24</v>
      </c>
      <c r="B178" s="6">
        <v>42978</v>
      </c>
      <c r="C178" s="7">
        <v>0.1</v>
      </c>
      <c r="D178" s="7">
        <v>0.1</v>
      </c>
      <c r="E178" s="7">
        <v>0.1</v>
      </c>
      <c r="F178" s="7">
        <v>0.1</v>
      </c>
      <c r="G178" s="7">
        <v>0.1</v>
      </c>
      <c r="H178" s="7">
        <v>0.1</v>
      </c>
      <c r="I178" s="7">
        <v>0.1</v>
      </c>
      <c r="J178" s="7">
        <v>0.1</v>
      </c>
      <c r="K178" s="7">
        <v>0.1</v>
      </c>
      <c r="L178" s="7">
        <v>0.1</v>
      </c>
      <c r="M178" s="91">
        <v>24</v>
      </c>
      <c r="N178" s="132">
        <v>42978</v>
      </c>
      <c r="O178" s="131">
        <v>0.18418560606060605</v>
      </c>
      <c r="P178" s="131">
        <v>9.8958333333333329E-2</v>
      </c>
      <c r="Q178" s="131">
        <v>3.125E-2</v>
      </c>
      <c r="R178" s="131">
        <v>3.125E-2</v>
      </c>
      <c r="S178" s="131">
        <v>0.12215909090909091</v>
      </c>
      <c r="T178" s="131">
        <v>0.16903409090909091</v>
      </c>
      <c r="U178" s="131">
        <v>1.5625E-2</v>
      </c>
      <c r="V178" s="131">
        <v>1.5625E-2</v>
      </c>
      <c r="W178" s="131">
        <v>0.23106060606060608</v>
      </c>
      <c r="X178" s="131">
        <v>0.10085227272727273</v>
      </c>
      <c r="Y178" s="131">
        <v>1</v>
      </c>
      <c r="Z178" s="83">
        <v>24</v>
      </c>
      <c r="AA178" s="10">
        <v>42978</v>
      </c>
      <c r="AB178" s="8">
        <v>-3.8974199080210603E-4</v>
      </c>
      <c r="AC178" s="8">
        <v>7.765669008526821E-3</v>
      </c>
      <c r="AD178" s="8">
        <v>1.0297090118609464E-3</v>
      </c>
      <c r="AE178" s="8">
        <v>6.2178734226321364E-3</v>
      </c>
      <c r="AF178" s="8">
        <v>3.4345863049382919E-2</v>
      </c>
      <c r="AG178" s="8">
        <v>7.6099750659683885E-3</v>
      </c>
      <c r="AH178" s="8">
        <v>1.3515952846049117E-2</v>
      </c>
      <c r="AI178" s="8">
        <v>9.9067466507782864E-3</v>
      </c>
      <c r="AJ178" s="8">
        <v>3.6946846922496501E-3</v>
      </c>
      <c r="AK178" s="8">
        <v>7.3077722410983537E-3</v>
      </c>
      <c r="AL178" s="124">
        <v>24</v>
      </c>
      <c r="AM178" s="125">
        <v>42978</v>
      </c>
      <c r="AN178" s="122">
        <v>8.3618655752344777E-3</v>
      </c>
      <c r="AO178" s="122">
        <v>8.9654730764874291E-3</v>
      </c>
      <c r="AP178" s="122">
        <v>9.1004503997744509E-3</v>
      </c>
      <c r="AQ178" s="123">
        <v>273.22057968705707</v>
      </c>
      <c r="AR178" s="123">
        <v>175.39648557922874</v>
      </c>
      <c r="AS178" s="123">
        <v>203.12907380030018</v>
      </c>
      <c r="AT178" s="123">
        <v>1.5577312098630391</v>
      </c>
      <c r="AU178" s="123">
        <v>1.345058954759303</v>
      </c>
      <c r="AV178" s="123"/>
      <c r="AW178" s="123"/>
      <c r="AX178" s="123"/>
      <c r="AY178" s="82">
        <v>0.86875000000000002</v>
      </c>
      <c r="AZ178" s="202">
        <v>42978</v>
      </c>
      <c r="BA178" s="151">
        <v>273.22057968705707</v>
      </c>
      <c r="BB178" s="151">
        <v>175.39648557922874</v>
      </c>
      <c r="BC178" s="152">
        <v>8.3618655752344395E-3</v>
      </c>
      <c r="BD178" s="152">
        <v>8.9654730764874291E-3</v>
      </c>
      <c r="BE178" s="204">
        <v>0</v>
      </c>
      <c r="BF178" s="204">
        <v>0</v>
      </c>
      <c r="BG178" s="204">
        <v>7.5360322419011066E-3</v>
      </c>
      <c r="BH178" s="204">
        <v>8.1396397431540961E-3</v>
      </c>
      <c r="BI178" s="208">
        <v>42978</v>
      </c>
      <c r="BJ178" s="204">
        <v>8.3618655752344395E-3</v>
      </c>
      <c r="BK178" s="204">
        <v>8.9654730764874291E-3</v>
      </c>
      <c r="BL178" s="204">
        <v>1.0724000000000001E-2</v>
      </c>
      <c r="BM178" s="204">
        <v>8.8930400779485552E-4</v>
      </c>
      <c r="BN178" s="204">
        <v>7.472561567439584E-3</v>
      </c>
      <c r="BO178" s="204">
        <v>8.0761690686925736E-3</v>
      </c>
      <c r="BP178" s="204">
        <v>0</v>
      </c>
      <c r="BQ178" s="204">
        <v>0</v>
      </c>
      <c r="BR178" s="204">
        <v>0</v>
      </c>
      <c r="BS178" s="204">
        <v>0</v>
      </c>
      <c r="BT178" s="204">
        <v>1.0083618655752344</v>
      </c>
      <c r="BU178" s="204">
        <v>1.0089654730764874</v>
      </c>
      <c r="BV178" s="204">
        <v>1</v>
      </c>
      <c r="BW178" s="204">
        <v>1</v>
      </c>
      <c r="BX178" s="277">
        <v>42978</v>
      </c>
      <c r="BY178" s="217">
        <v>0</v>
      </c>
      <c r="BZ178" s="217">
        <v>0</v>
      </c>
      <c r="CA178" s="277">
        <v>42978</v>
      </c>
      <c r="CB178" s="204">
        <v>-6.0360750125298956E-4</v>
      </c>
      <c r="CC178" s="207">
        <v>3</v>
      </c>
      <c r="CD178" s="207">
        <v>7</v>
      </c>
    </row>
    <row r="179" spans="1:82" x14ac:dyDescent="0.25">
      <c r="A179" s="118">
        <v>23</v>
      </c>
      <c r="B179" s="6">
        <v>43007</v>
      </c>
      <c r="C179" s="7">
        <v>0.1</v>
      </c>
      <c r="D179" s="7">
        <v>0.1</v>
      </c>
      <c r="E179" s="7">
        <v>0.1</v>
      </c>
      <c r="F179" s="7">
        <v>0.1</v>
      </c>
      <c r="G179" s="7">
        <v>0.1</v>
      </c>
      <c r="H179" s="7">
        <v>0.1</v>
      </c>
      <c r="I179" s="7">
        <v>0.1</v>
      </c>
      <c r="J179" s="7">
        <v>0.1</v>
      </c>
      <c r="K179" s="7">
        <v>0.1</v>
      </c>
      <c r="L179" s="7">
        <v>0.1</v>
      </c>
      <c r="M179" s="91">
        <v>23</v>
      </c>
      <c r="N179" s="132">
        <v>43007</v>
      </c>
      <c r="O179" s="131">
        <v>0.17931547619047619</v>
      </c>
      <c r="P179" s="131">
        <v>1.5625E-2</v>
      </c>
      <c r="Q179" s="131">
        <v>3.125E-2</v>
      </c>
      <c r="R179" s="131">
        <v>3.125E-2</v>
      </c>
      <c r="S179" s="131">
        <v>0.10267857142857144</v>
      </c>
      <c r="T179" s="131">
        <v>0.14955357142857145</v>
      </c>
      <c r="U179" s="131">
        <v>9.8958333333333329E-2</v>
      </c>
      <c r="V179" s="131">
        <v>1.5625E-2</v>
      </c>
      <c r="W179" s="131">
        <v>0.22619047619047619</v>
      </c>
      <c r="X179" s="131">
        <v>0.14955357142857145</v>
      </c>
      <c r="Y179" s="131">
        <v>1</v>
      </c>
      <c r="Z179" s="83">
        <v>23</v>
      </c>
      <c r="AA179" s="10">
        <v>43007</v>
      </c>
      <c r="AB179" s="8">
        <v>8.9779579954252231E-3</v>
      </c>
      <c r="AC179" s="8">
        <v>-1.7367697474898192E-3</v>
      </c>
      <c r="AD179" s="8">
        <v>7.6196281621454531E-4</v>
      </c>
      <c r="AE179" s="8">
        <v>-5.9545483753508099E-3</v>
      </c>
      <c r="AF179" s="8">
        <v>-2.1599391117650524E-2</v>
      </c>
      <c r="AG179" s="8">
        <v>-5.0842824257154584E-3</v>
      </c>
      <c r="AH179" s="8">
        <v>5.8639088169520903E-4</v>
      </c>
      <c r="AI179" s="8">
        <v>-9.007789627165752E-3</v>
      </c>
      <c r="AJ179" s="8">
        <v>1.4214283722357113E-2</v>
      </c>
      <c r="AK179" s="8">
        <v>-2.2407216371183036E-3</v>
      </c>
      <c r="AL179" s="124">
        <v>23</v>
      </c>
      <c r="AM179" s="125">
        <v>43007</v>
      </c>
      <c r="AN179" s="122">
        <v>7.4829024193245148E-4</v>
      </c>
      <c r="AO179" s="122">
        <v>-4.7602540755098399E-3</v>
      </c>
      <c r="AP179" s="122">
        <v>-2.108290751479858E-3</v>
      </c>
      <c r="AQ179" s="123">
        <v>273.42502798073201</v>
      </c>
      <c r="AR179" s="123">
        <v>174.56155374392011</v>
      </c>
      <c r="AS179" s="123">
        <v>202.70081865265033</v>
      </c>
      <c r="AT179" s="123">
        <v>1.5663530835767165</v>
      </c>
      <c r="AU179" s="123">
        <v>1.3489093423410154</v>
      </c>
      <c r="AV179" s="123"/>
      <c r="AW179" s="123"/>
      <c r="AX179" s="123"/>
      <c r="AY179" s="82">
        <v>0.86875000000000002</v>
      </c>
      <c r="AZ179" s="202">
        <v>43007</v>
      </c>
      <c r="BA179" s="151">
        <v>273.42502798073201</v>
      </c>
      <c r="BB179" s="151">
        <v>174.56155374392011</v>
      </c>
      <c r="BC179" s="152">
        <v>7.4829024193245885E-4</v>
      </c>
      <c r="BD179" s="152">
        <v>-4.7602540755098399E-3</v>
      </c>
      <c r="BE179" s="204">
        <v>0</v>
      </c>
      <c r="BF179" s="204">
        <v>-4.7602540755098399E-3</v>
      </c>
      <c r="BG179" s="204">
        <v>-1.1879309140087446E-4</v>
      </c>
      <c r="BH179" s="204">
        <v>-5.6273374088431733E-3</v>
      </c>
      <c r="BI179" s="208">
        <v>43007</v>
      </c>
      <c r="BJ179" s="204">
        <v>7.4829024193245885E-4</v>
      </c>
      <c r="BK179" s="204">
        <v>-4.7602540755098399E-3</v>
      </c>
      <c r="BL179" s="204">
        <v>9.9100000000000004E-3</v>
      </c>
      <c r="BM179" s="204">
        <v>8.2210590828757368E-4</v>
      </c>
      <c r="BN179" s="204">
        <v>-7.3815666355114828E-5</v>
      </c>
      <c r="BO179" s="204">
        <v>-5.5823599837974136E-3</v>
      </c>
      <c r="BP179" s="204">
        <v>-5.201681498631071E-3</v>
      </c>
      <c r="BQ179" s="204">
        <v>-8.1375844148132981E-3</v>
      </c>
      <c r="BR179" s="204">
        <v>2.7057490413200784E-5</v>
      </c>
      <c r="BS179" s="204">
        <v>6.6220280108212286E-5</v>
      </c>
      <c r="BT179" s="204">
        <v>1</v>
      </c>
      <c r="BU179" s="204">
        <v>1</v>
      </c>
      <c r="BV179" s="204">
        <v>1.0007482902419325</v>
      </c>
      <c r="BW179" s="204">
        <v>0.99523974592449016</v>
      </c>
      <c r="BX179" s="277">
        <v>43007</v>
      </c>
      <c r="BY179" s="217">
        <v>0</v>
      </c>
      <c r="BZ179" s="217">
        <v>-0.47602540755098399</v>
      </c>
      <c r="CA179" s="277">
        <v>43007</v>
      </c>
      <c r="CB179" s="204">
        <v>5.5085443174422988E-3</v>
      </c>
      <c r="CC179" s="207">
        <v>5</v>
      </c>
      <c r="CD179" s="207">
        <v>8</v>
      </c>
    </row>
    <row r="180" spans="1:82" x14ac:dyDescent="0.25">
      <c r="A180" s="118">
        <v>22</v>
      </c>
      <c r="B180" s="6">
        <v>43039</v>
      </c>
      <c r="C180" s="7">
        <v>0.1</v>
      </c>
      <c r="D180" s="7">
        <v>0.1</v>
      </c>
      <c r="E180" s="7">
        <v>0.1</v>
      </c>
      <c r="F180" s="7">
        <v>0.1</v>
      </c>
      <c r="G180" s="7">
        <v>0.1</v>
      </c>
      <c r="H180" s="7">
        <v>0.1</v>
      </c>
      <c r="I180" s="7">
        <v>0.1</v>
      </c>
      <c r="J180" s="7">
        <v>0.1</v>
      </c>
      <c r="K180" s="7">
        <v>0.1</v>
      </c>
      <c r="L180" s="7">
        <v>0.1</v>
      </c>
      <c r="M180" s="91">
        <v>22</v>
      </c>
      <c r="N180" s="132">
        <v>43039</v>
      </c>
      <c r="O180" s="131">
        <v>0.17931547619047619</v>
      </c>
      <c r="P180" s="131">
        <v>1.5625E-2</v>
      </c>
      <c r="Q180" s="131">
        <v>3.125E-2</v>
      </c>
      <c r="R180" s="131">
        <v>3.125E-2</v>
      </c>
      <c r="S180" s="131">
        <v>0.10267857142857144</v>
      </c>
      <c r="T180" s="131">
        <v>0.14955357142857145</v>
      </c>
      <c r="U180" s="131">
        <v>9.8958333333333329E-2</v>
      </c>
      <c r="V180" s="131">
        <v>1.5625E-2</v>
      </c>
      <c r="W180" s="131">
        <v>0.22619047619047619</v>
      </c>
      <c r="X180" s="131">
        <v>0.14955357142857145</v>
      </c>
      <c r="Y180" s="131">
        <v>1</v>
      </c>
      <c r="Z180" s="83">
        <v>22</v>
      </c>
      <c r="AA180" s="10">
        <v>43039</v>
      </c>
      <c r="AB180" s="8">
        <v>4.2249094478250537E-3</v>
      </c>
      <c r="AC180" s="8">
        <v>4.037431663505453E-3</v>
      </c>
      <c r="AD180" s="8">
        <v>7.6138267093028844E-4</v>
      </c>
      <c r="AE180" s="8">
        <v>-1.3036264517657381E-3</v>
      </c>
      <c r="AF180" s="8">
        <v>-7.5475444288841675E-4</v>
      </c>
      <c r="AG180" s="8">
        <v>2.4409628884927148E-3</v>
      </c>
      <c r="AH180" s="8">
        <v>3.8290438543986394E-3</v>
      </c>
      <c r="AI180" s="8">
        <v>-3.7836254200408481E-3</v>
      </c>
      <c r="AJ180" s="8">
        <v>1.6810054577135247E-2</v>
      </c>
      <c r="AK180" s="8">
        <v>-3.1257814453622412E-4</v>
      </c>
      <c r="AL180" s="124">
        <v>22</v>
      </c>
      <c r="AM180" s="125">
        <v>43039</v>
      </c>
      <c r="AN180" s="122">
        <v>5.1666127334406946E-3</v>
      </c>
      <c r="AO180" s="122">
        <v>5.7886836141007869E-4</v>
      </c>
      <c r="AP180" s="122">
        <v>2.5949200643056169E-3</v>
      </c>
      <c r="AQ180" s="123">
        <v>274.83770921193866</v>
      </c>
      <c r="AR180" s="123">
        <v>174.66260190450106</v>
      </c>
      <c r="AS180" s="123">
        <v>203.22681107402326</v>
      </c>
      <c r="AT180" s="123">
        <v>1.5735349537630818</v>
      </c>
      <c r="AU180" s="123">
        <v>1.3523693441798477</v>
      </c>
      <c r="AV180" s="123"/>
      <c r="AW180" s="123"/>
      <c r="AX180" s="123"/>
      <c r="AY180" s="82">
        <v>0.86875000000000002</v>
      </c>
      <c r="AZ180" s="202">
        <v>43039</v>
      </c>
      <c r="BA180" s="151">
        <v>274.83770921193866</v>
      </c>
      <c r="BB180" s="151">
        <v>174.66260190450106</v>
      </c>
      <c r="BC180" s="152">
        <v>5.1666127334406564E-3</v>
      </c>
      <c r="BD180" s="152">
        <v>5.7886836141007869E-4</v>
      </c>
      <c r="BE180" s="204">
        <v>0</v>
      </c>
      <c r="BF180" s="204">
        <v>-4.1841412745763362E-3</v>
      </c>
      <c r="BG180" s="204">
        <v>4.2239460667739901E-3</v>
      </c>
      <c r="BH180" s="204">
        <v>-3.6379830525658794E-4</v>
      </c>
      <c r="BI180" s="208">
        <v>43039</v>
      </c>
      <c r="BJ180" s="204">
        <v>5.1666127334406564E-3</v>
      </c>
      <c r="BK180" s="204">
        <v>5.7886836141007869E-4</v>
      </c>
      <c r="BL180" s="204">
        <v>1.0404999999999999E-2</v>
      </c>
      <c r="BM180" s="204">
        <v>8.629755307227871E-4</v>
      </c>
      <c r="BN180" s="204">
        <v>4.3036372027178693E-3</v>
      </c>
      <c r="BO180" s="204">
        <v>-2.8410716931270841E-4</v>
      </c>
      <c r="BP180" s="204">
        <v>-7.8335900712287344E-4</v>
      </c>
      <c r="BQ180" s="204">
        <v>-2.7984619778933786E-3</v>
      </c>
      <c r="BR180" s="204">
        <v>6.1365133404053403E-7</v>
      </c>
      <c r="BS180" s="204">
        <v>7.8313894417149215E-6</v>
      </c>
      <c r="BT180" s="204">
        <v>1.0051666127334407</v>
      </c>
      <c r="BU180" s="204">
        <v>1.0005788683614101</v>
      </c>
      <c r="BV180" s="204">
        <v>1</v>
      </c>
      <c r="BW180" s="204">
        <v>1</v>
      </c>
      <c r="BX180" s="277">
        <v>43039</v>
      </c>
      <c r="BY180" s="217">
        <v>0</v>
      </c>
      <c r="BZ180" s="217">
        <v>-0.41841412745763362</v>
      </c>
      <c r="CA180" s="277">
        <v>43039</v>
      </c>
      <c r="CB180" s="204">
        <v>4.5877443720305777E-3</v>
      </c>
      <c r="CC180" s="207">
        <v>4</v>
      </c>
      <c r="CD180" s="207">
        <v>8</v>
      </c>
    </row>
    <row r="181" spans="1:82" x14ac:dyDescent="0.25">
      <c r="A181" s="118">
        <v>21</v>
      </c>
      <c r="B181" s="6">
        <v>43069</v>
      </c>
      <c r="C181" s="7">
        <v>0.1</v>
      </c>
      <c r="D181" s="7">
        <v>0.1</v>
      </c>
      <c r="E181" s="7">
        <v>0.1</v>
      </c>
      <c r="F181" s="7">
        <v>0.1</v>
      </c>
      <c r="G181" s="7">
        <v>0.1</v>
      </c>
      <c r="H181" s="7">
        <v>0.1</v>
      </c>
      <c r="I181" s="7">
        <v>0.1</v>
      </c>
      <c r="J181" s="7">
        <v>0.1</v>
      </c>
      <c r="K181" s="7">
        <v>0.1</v>
      </c>
      <c r="L181" s="7">
        <v>0.1</v>
      </c>
      <c r="M181" s="91">
        <v>21</v>
      </c>
      <c r="N181" s="132">
        <v>43069</v>
      </c>
      <c r="O181" s="131">
        <v>0.17931547619047619</v>
      </c>
      <c r="P181" s="131">
        <v>1.5625E-2</v>
      </c>
      <c r="Q181" s="131">
        <v>3.125E-2</v>
      </c>
      <c r="R181" s="131">
        <v>3.125E-2</v>
      </c>
      <c r="S181" s="131">
        <v>0.10267857142857144</v>
      </c>
      <c r="T181" s="131">
        <v>0.14955357142857145</v>
      </c>
      <c r="U181" s="131">
        <v>9.8958333333333329E-2</v>
      </c>
      <c r="V181" s="131">
        <v>1.5625E-2</v>
      </c>
      <c r="W181" s="131">
        <v>0.22619047619047619</v>
      </c>
      <c r="X181" s="131">
        <v>0.14955357142857145</v>
      </c>
      <c r="Y181" s="131">
        <v>1</v>
      </c>
      <c r="Z181" s="83">
        <v>21</v>
      </c>
      <c r="AA181" s="10">
        <v>43069</v>
      </c>
      <c r="AB181" s="8">
        <v>-2.5550647231756818E-3</v>
      </c>
      <c r="AC181" s="8">
        <v>-1.4549924645973489E-3</v>
      </c>
      <c r="AD181" s="8">
        <v>6.0864272671956599E-4</v>
      </c>
      <c r="AE181" s="8">
        <v>-3.0799270742311036E-3</v>
      </c>
      <c r="AF181" s="8">
        <v>7.1689074104070993E-3</v>
      </c>
      <c r="AG181" s="8">
        <v>-5.3545283125417953E-3</v>
      </c>
      <c r="AH181" s="8">
        <v>-1.5039737884601223E-3</v>
      </c>
      <c r="AI181" s="8">
        <v>1.1105343358060127E-2</v>
      </c>
      <c r="AJ181" s="8">
        <v>-3.8993977026002824E-4</v>
      </c>
      <c r="AK181" s="8">
        <v>-1.4431194469965991E-3</v>
      </c>
      <c r="AL181" s="124">
        <v>21</v>
      </c>
      <c r="AM181" s="125">
        <v>43069</v>
      </c>
      <c r="AN181" s="122">
        <v>-9.021542806349613E-4</v>
      </c>
      <c r="AO181" s="122">
        <v>-1.2845404090918722E-3</v>
      </c>
      <c r="AP181" s="122">
        <v>3.1013479149241143E-4</v>
      </c>
      <c r="AQ181" s="123">
        <v>274.5897631960932</v>
      </c>
      <c r="AR181" s="123">
        <v>174.4382407343976</v>
      </c>
      <c r="AS181" s="123">
        <v>203.28983877870138</v>
      </c>
      <c r="AT181" s="123">
        <v>1.5741374256014649</v>
      </c>
      <c r="AU181" s="123">
        <v>1.3507303898991625</v>
      </c>
      <c r="AV181" s="127"/>
      <c r="AW181" s="127"/>
      <c r="AX181" s="127"/>
      <c r="AY181" s="82">
        <v>0.86875000000000002</v>
      </c>
      <c r="AZ181" s="202">
        <v>43069</v>
      </c>
      <c r="BA181" s="151">
        <v>274.5897631960932</v>
      </c>
      <c r="BB181" s="151">
        <v>174.4382407343976</v>
      </c>
      <c r="BC181" s="152">
        <v>-9.0215428063500358E-4</v>
      </c>
      <c r="BD181" s="152">
        <v>-1.2845404090918722E-3</v>
      </c>
      <c r="BE181" s="204">
        <v>-9.0215428063500358E-4</v>
      </c>
      <c r="BF181" s="204">
        <v>-5.4633069851236504E-3</v>
      </c>
      <c r="BG181" s="204">
        <v>-1.9488209473016702E-3</v>
      </c>
      <c r="BH181" s="204">
        <v>-2.3312070757585388E-3</v>
      </c>
      <c r="BI181" s="208">
        <v>43069</v>
      </c>
      <c r="BJ181" s="204">
        <v>-9.0215428063500358E-4</v>
      </c>
      <c r="BK181" s="204">
        <v>-1.2845404090918722E-3</v>
      </c>
      <c r="BL181" s="204">
        <v>1.1311999999999999E-2</v>
      </c>
      <c r="BM181" s="204">
        <v>9.3781428730643768E-4</v>
      </c>
      <c r="BN181" s="204">
        <v>-1.8399685679414413E-3</v>
      </c>
      <c r="BO181" s="204">
        <v>-2.2223546963983098E-3</v>
      </c>
      <c r="BP181" s="204">
        <v>-6.8521260211985334E-3</v>
      </c>
      <c r="BQ181" s="204">
        <v>-4.6618707483953295E-3</v>
      </c>
      <c r="BR181" s="204">
        <v>4.6951631010386045E-5</v>
      </c>
      <c r="BS181" s="204">
        <v>2.1733038874744031E-5</v>
      </c>
      <c r="BT181" s="204">
        <v>1</v>
      </c>
      <c r="BU181" s="204">
        <v>1</v>
      </c>
      <c r="BV181" s="204">
        <v>0.999097845719365</v>
      </c>
      <c r="BW181" s="204">
        <v>0.99871545959090813</v>
      </c>
      <c r="BX181" s="277">
        <v>43069</v>
      </c>
      <c r="BY181" s="217">
        <v>-9.0215428063500358E-2</v>
      </c>
      <c r="BZ181" s="217">
        <v>-0.54633069851236504</v>
      </c>
      <c r="CA181" s="277">
        <v>43069</v>
      </c>
      <c r="CB181" s="204">
        <v>3.8238612845686859E-4</v>
      </c>
      <c r="CC181" s="207">
        <v>4</v>
      </c>
      <c r="CD181" s="207">
        <v>8</v>
      </c>
    </row>
    <row r="182" spans="1:82" x14ac:dyDescent="0.25">
      <c r="A182" s="118">
        <v>20</v>
      </c>
      <c r="B182" s="6">
        <v>43098</v>
      </c>
      <c r="C182" s="7">
        <v>0.1</v>
      </c>
      <c r="D182" s="7">
        <v>0.1</v>
      </c>
      <c r="E182" s="7">
        <v>0.1</v>
      </c>
      <c r="F182" s="7">
        <v>0.1</v>
      </c>
      <c r="G182" s="7">
        <v>0.1</v>
      </c>
      <c r="H182" s="7">
        <v>0.1</v>
      </c>
      <c r="I182" s="7">
        <v>0.1</v>
      </c>
      <c r="J182" s="7">
        <v>0.1</v>
      </c>
      <c r="K182" s="7">
        <v>0.1</v>
      </c>
      <c r="L182" s="7">
        <v>0.1</v>
      </c>
      <c r="M182" s="91">
        <v>20</v>
      </c>
      <c r="N182" s="132">
        <v>43098</v>
      </c>
      <c r="O182" s="131">
        <v>0.14955357142857145</v>
      </c>
      <c r="P182" s="131">
        <v>9.8958333333333329E-2</v>
      </c>
      <c r="Q182" s="131">
        <v>3.125E-2</v>
      </c>
      <c r="R182" s="131">
        <v>3.125E-2</v>
      </c>
      <c r="S182" s="131">
        <v>0.13244047619047619</v>
      </c>
      <c r="T182" s="131">
        <v>9.5982142857142863E-2</v>
      </c>
      <c r="U182" s="131">
        <v>1.5625E-2</v>
      </c>
      <c r="V182" s="131">
        <v>1.5625E-2</v>
      </c>
      <c r="W182" s="131">
        <v>0.27976190476190477</v>
      </c>
      <c r="X182" s="131">
        <v>0.14955357142857145</v>
      </c>
      <c r="Y182" s="131">
        <v>1</v>
      </c>
      <c r="Z182" s="83">
        <v>20</v>
      </c>
      <c r="AA182" s="10">
        <v>43098</v>
      </c>
      <c r="AB182" s="8">
        <v>3.024551332500014E-3</v>
      </c>
      <c r="AC182" s="8">
        <v>9.1217332336421819E-3</v>
      </c>
      <c r="AD182" s="8">
        <v>8.7439172749381733E-4</v>
      </c>
      <c r="AE182" s="8">
        <v>2.705291008153754E-4</v>
      </c>
      <c r="AF182" s="8">
        <v>1.716615290892487E-2</v>
      </c>
      <c r="AG182" s="8">
        <v>1.0452101308137562E-2</v>
      </c>
      <c r="AH182" s="8">
        <v>3.8554446386596108E-3</v>
      </c>
      <c r="AI182" s="8">
        <v>3.4648041972633603E-3</v>
      </c>
      <c r="AJ182" s="8">
        <v>2.6797851518911564E-3</v>
      </c>
      <c r="AK182" s="8">
        <v>3.2661634141524232E-3</v>
      </c>
      <c r="AL182" s="124">
        <v>20</v>
      </c>
      <c r="AM182" s="125">
        <v>43098</v>
      </c>
      <c r="AN182" s="122">
        <v>5.576674081621328E-3</v>
      </c>
      <c r="AO182" s="122">
        <v>4.5900383894119656E-3</v>
      </c>
      <c r="AP182" s="122">
        <v>5.417565701348037E-3</v>
      </c>
      <c r="AQ182" s="123">
        <v>276.12106081158737</v>
      </c>
      <c r="AR182" s="123">
        <v>175.23891895594997</v>
      </c>
      <c r="AS182" s="123">
        <v>204.39117483670145</v>
      </c>
      <c r="AT182" s="123">
        <v>1.5756834295525202</v>
      </c>
      <c r="AU182" s="123">
        <v>1.3509441443946617</v>
      </c>
      <c r="AV182" s="127">
        <v>8.5099382116959443</v>
      </c>
      <c r="AW182" s="127">
        <v>3.5418469213760462</v>
      </c>
      <c r="AX182" s="127">
        <v>4.9680912903198982</v>
      </c>
      <c r="AY182" s="82">
        <v>0.86875000000000002</v>
      </c>
      <c r="AZ182" s="202">
        <v>43098</v>
      </c>
      <c r="BA182" s="151">
        <v>276.12106081158737</v>
      </c>
      <c r="BB182" s="151">
        <v>175.23891895594997</v>
      </c>
      <c r="BC182" s="152">
        <v>5.5766740816212135E-3</v>
      </c>
      <c r="BD182" s="152">
        <v>4.5900383894119656E-3</v>
      </c>
      <c r="BE182" s="204">
        <v>0</v>
      </c>
      <c r="BF182" s="204">
        <v>-8.9834538450650481E-4</v>
      </c>
      <c r="BG182" s="204">
        <v>4.4302574149545472E-3</v>
      </c>
      <c r="BH182" s="204">
        <v>3.4436217227452994E-3</v>
      </c>
      <c r="BI182" s="208">
        <v>43098</v>
      </c>
      <c r="BJ182" s="204">
        <v>5.5766740816212135E-3</v>
      </c>
      <c r="BK182" s="204">
        <v>4.5900383894119656E-3</v>
      </c>
      <c r="BL182" s="204">
        <v>1.256E-2</v>
      </c>
      <c r="BM182" s="204">
        <v>1.0406892668386458E-3</v>
      </c>
      <c r="BN182" s="204">
        <v>4.5359848147825677E-3</v>
      </c>
      <c r="BO182" s="204">
        <v>3.5493491225733198E-3</v>
      </c>
      <c r="BP182" s="204">
        <v>-3.7329765894231638E-4</v>
      </c>
      <c r="BQ182" s="204">
        <v>0</v>
      </c>
      <c r="BR182" s="204">
        <v>1.3935114217181396E-7</v>
      </c>
      <c r="BS182" s="204">
        <v>0</v>
      </c>
      <c r="BT182" s="204">
        <v>1.0055766740816212</v>
      </c>
      <c r="BU182" s="204">
        <v>1.004590038389412</v>
      </c>
      <c r="BV182" s="204">
        <v>1</v>
      </c>
      <c r="BW182" s="204">
        <v>1</v>
      </c>
      <c r="BX182" s="277">
        <v>43098</v>
      </c>
      <c r="BY182" s="217">
        <v>0</v>
      </c>
      <c r="BZ182" s="217">
        <v>-8.9834538450650481E-2</v>
      </c>
      <c r="CA182" s="277">
        <v>43098</v>
      </c>
      <c r="CB182" s="204">
        <v>9.8663569220924785E-4</v>
      </c>
      <c r="CC182" s="207">
        <v>4</v>
      </c>
      <c r="CD182" s="207">
        <v>8</v>
      </c>
    </row>
    <row r="183" spans="1:82" x14ac:dyDescent="0.25">
      <c r="A183" s="118">
        <v>19</v>
      </c>
      <c r="B183" s="6">
        <v>43131</v>
      </c>
      <c r="C183" s="7">
        <v>0.1</v>
      </c>
      <c r="D183" s="7">
        <v>0.1</v>
      </c>
      <c r="E183" s="7">
        <v>0.1</v>
      </c>
      <c r="F183" s="7">
        <v>0.1</v>
      </c>
      <c r="G183" s="7">
        <v>0.1</v>
      </c>
      <c r="H183" s="7">
        <v>0.1</v>
      </c>
      <c r="I183" s="7">
        <v>0.1</v>
      </c>
      <c r="J183" s="7">
        <v>0.1</v>
      </c>
      <c r="K183" s="7">
        <v>0.1</v>
      </c>
      <c r="L183" s="7">
        <v>0.1</v>
      </c>
      <c r="M183" s="91">
        <v>19</v>
      </c>
      <c r="N183" s="132">
        <v>43131</v>
      </c>
      <c r="O183" s="131">
        <v>0.14955357142857145</v>
      </c>
      <c r="P183" s="131">
        <v>9.8958333333333329E-2</v>
      </c>
      <c r="Q183" s="131">
        <v>3.125E-2</v>
      </c>
      <c r="R183" s="131">
        <v>3.125E-2</v>
      </c>
      <c r="S183" s="131">
        <v>0.13244047619047619</v>
      </c>
      <c r="T183" s="131">
        <v>9.5982142857142863E-2</v>
      </c>
      <c r="U183" s="131">
        <v>1.5625E-2</v>
      </c>
      <c r="V183" s="131">
        <v>1.5625E-2</v>
      </c>
      <c r="W183" s="131">
        <v>0.27976190476190477</v>
      </c>
      <c r="X183" s="131">
        <v>0.14955357142857145</v>
      </c>
      <c r="Y183" s="131">
        <v>1</v>
      </c>
      <c r="Z183" s="83">
        <v>19</v>
      </c>
      <c r="AA183" s="10">
        <v>43131</v>
      </c>
      <c r="AB183" s="8">
        <v>5.9949640250875902E-3</v>
      </c>
      <c r="AC183" s="8">
        <v>-9.559649594386932E-3</v>
      </c>
      <c r="AD183" s="8">
        <v>1.1015307479014247E-3</v>
      </c>
      <c r="AE183" s="8">
        <v>-9.7580501208938131E-3</v>
      </c>
      <c r="AF183" s="8">
        <v>-3.2292209785281689E-2</v>
      </c>
      <c r="AG183" s="8">
        <v>-1.1772947796302446E-2</v>
      </c>
      <c r="AH183" s="8">
        <v>-1.7173203015395933E-3</v>
      </c>
      <c r="AI183" s="8">
        <v>1.1916911493027094E-2</v>
      </c>
      <c r="AJ183" s="8">
        <v>3.9370063869378802E-2</v>
      </c>
      <c r="AK183" s="8">
        <v>-1.1720869485885688E-2</v>
      </c>
      <c r="AL183" s="124">
        <v>19</v>
      </c>
      <c r="AM183" s="125">
        <v>43131</v>
      </c>
      <c r="AN183" s="122">
        <v>3.6939714397804689E-3</v>
      </c>
      <c r="AO183" s="122">
        <v>-1.1517956185831513E-2</v>
      </c>
      <c r="AP183" s="122">
        <v>-1.8437576948895258E-3</v>
      </c>
      <c r="AQ183" s="123">
        <v>277.14104412414724</v>
      </c>
      <c r="AR183" s="123">
        <v>173.22052476536285</v>
      </c>
      <c r="AS183" s="123">
        <v>204.01432703532876</v>
      </c>
      <c r="AT183" s="123">
        <v>1.5999319047182816</v>
      </c>
      <c r="AU183" s="123">
        <v>1.3584391260725295</v>
      </c>
      <c r="AV183" s="123"/>
      <c r="AW183" s="123"/>
      <c r="AX183" s="123"/>
      <c r="AY183" s="82">
        <v>0.86875000000000002</v>
      </c>
      <c r="AZ183" s="202">
        <v>43131</v>
      </c>
      <c r="BA183" s="151">
        <v>277.14104412414724</v>
      </c>
      <c r="BB183" s="151">
        <v>173.22052476536285</v>
      </c>
      <c r="BC183" s="152">
        <v>3.6939714397803414E-3</v>
      </c>
      <c r="BD183" s="152">
        <v>-1.1517956185831513E-2</v>
      </c>
      <c r="BE183" s="204">
        <v>0</v>
      </c>
      <c r="BF183" s="204">
        <v>-1.2405954467559543E-2</v>
      </c>
      <c r="BG183" s="204">
        <v>2.4813881064470076E-3</v>
      </c>
      <c r="BH183" s="204">
        <v>-1.2730539519164846E-2</v>
      </c>
      <c r="BI183" s="208">
        <v>43131</v>
      </c>
      <c r="BJ183" s="204">
        <v>3.6939714397803414E-3</v>
      </c>
      <c r="BK183" s="204">
        <v>-1.1517956185831513E-2</v>
      </c>
      <c r="BL183" s="204">
        <v>1.3756999999999998E-2</v>
      </c>
      <c r="BM183" s="204">
        <v>1.1392510773151621E-3</v>
      </c>
      <c r="BN183" s="204">
        <v>2.5547203624651793E-3</v>
      </c>
      <c r="BO183" s="204">
        <v>-1.2657207263146675E-2</v>
      </c>
      <c r="BP183" s="204">
        <v>-2.2560003007831885E-3</v>
      </c>
      <c r="BQ183" s="204">
        <v>-1.4895286525134971E-2</v>
      </c>
      <c r="BR183" s="204">
        <v>5.0895373571338372E-6</v>
      </c>
      <c r="BS183" s="204">
        <v>2.2186956066586744E-4</v>
      </c>
      <c r="BT183" s="204">
        <v>1</v>
      </c>
      <c r="BU183" s="204">
        <v>1</v>
      </c>
      <c r="BV183" s="204">
        <v>1.0036939714397803</v>
      </c>
      <c r="BW183" s="204">
        <v>0.98848204381416849</v>
      </c>
      <c r="BX183" s="277">
        <v>43131</v>
      </c>
      <c r="BY183" s="217">
        <v>0</v>
      </c>
      <c r="BZ183" s="217">
        <v>-1.2405954467559543</v>
      </c>
      <c r="CA183" s="277">
        <v>43131</v>
      </c>
      <c r="CB183" s="204">
        <v>1.5211927625611854E-2</v>
      </c>
      <c r="CC183" s="207">
        <v>6</v>
      </c>
      <c r="CD183" s="207">
        <v>8</v>
      </c>
    </row>
    <row r="184" spans="1:82" x14ac:dyDescent="0.25">
      <c r="A184" s="118">
        <v>18</v>
      </c>
      <c r="B184" s="6">
        <v>43159</v>
      </c>
      <c r="C184" s="7">
        <v>0.1</v>
      </c>
      <c r="D184" s="7">
        <v>0.1</v>
      </c>
      <c r="E184" s="7">
        <v>0.1</v>
      </c>
      <c r="F184" s="7">
        <v>0.1</v>
      </c>
      <c r="G184" s="7">
        <v>0.1</v>
      </c>
      <c r="H184" s="7">
        <v>0.1</v>
      </c>
      <c r="I184" s="7">
        <v>0.1</v>
      </c>
      <c r="J184" s="7">
        <v>0.1</v>
      </c>
      <c r="K184" s="7">
        <v>0.1</v>
      </c>
      <c r="L184" s="7">
        <v>0.1</v>
      </c>
      <c r="M184" s="91">
        <v>18</v>
      </c>
      <c r="N184" s="132">
        <v>43159</v>
      </c>
      <c r="O184" s="131">
        <v>0.14955357142857145</v>
      </c>
      <c r="P184" s="131">
        <v>9.8958333333333329E-2</v>
      </c>
      <c r="Q184" s="131">
        <v>3.125E-2</v>
      </c>
      <c r="R184" s="131">
        <v>3.125E-2</v>
      </c>
      <c r="S184" s="131">
        <v>0.13244047619047619</v>
      </c>
      <c r="T184" s="131">
        <v>9.5982142857142863E-2</v>
      </c>
      <c r="U184" s="131">
        <v>1.5625E-2</v>
      </c>
      <c r="V184" s="131">
        <v>1.5625E-2</v>
      </c>
      <c r="W184" s="131">
        <v>0.27976190476190477</v>
      </c>
      <c r="X184" s="131">
        <v>0.14955357142857145</v>
      </c>
      <c r="Y184" s="131">
        <v>1</v>
      </c>
      <c r="Z184" s="83">
        <v>18</v>
      </c>
      <c r="AA184" s="10">
        <v>43159</v>
      </c>
      <c r="AB184" s="8">
        <v>-8.4979048357004539E-3</v>
      </c>
      <c r="AC184" s="8">
        <v>-1.623498629107456E-2</v>
      </c>
      <c r="AD184" s="8">
        <v>7.2089846714229466E-4</v>
      </c>
      <c r="AE184" s="8">
        <v>-2.9988692787965565E-3</v>
      </c>
      <c r="AF184" s="8">
        <v>-3.0029596463000963E-2</v>
      </c>
      <c r="AG184" s="8">
        <v>-2.9880078384718622E-3</v>
      </c>
      <c r="AH184" s="8">
        <v>-1.3624194355291497E-2</v>
      </c>
      <c r="AI184" s="8">
        <v>-8.8732533916892065E-3</v>
      </c>
      <c r="AJ184" s="8">
        <v>-1.5929830663781841E-2</v>
      </c>
      <c r="AK184" s="8">
        <v>-6.5591293363131964E-3</v>
      </c>
      <c r="AL184" s="124">
        <v>18</v>
      </c>
      <c r="AM184" s="125">
        <v>43159</v>
      </c>
      <c r="AN184" s="122">
        <v>-1.3001618849124069E-2</v>
      </c>
      <c r="AO184" s="122">
        <v>-9.4769626260627904E-3</v>
      </c>
      <c r="AP184" s="122">
        <v>-1.0501487398697783E-2</v>
      </c>
      <c r="AQ184" s="123">
        <v>273.53776190099683</v>
      </c>
      <c r="AR184" s="123">
        <v>171.57892032609453</v>
      </c>
      <c r="AS184" s="123">
        <v>201.87187315081346</v>
      </c>
      <c r="AT184" s="123">
        <v>1.5942387408728549</v>
      </c>
      <c r="AU184" s="123">
        <v>1.35500680521572</v>
      </c>
      <c r="AV184" s="123"/>
      <c r="AW184" s="123"/>
      <c r="AX184" s="123"/>
      <c r="AY184" s="82">
        <v>0.86875000000000002</v>
      </c>
      <c r="AZ184" s="202">
        <v>43159</v>
      </c>
      <c r="BA184" s="151">
        <v>273.53776190099683</v>
      </c>
      <c r="BB184" s="151">
        <v>171.57892032609453</v>
      </c>
      <c r="BC184" s="152">
        <v>-1.3001618849123986E-2</v>
      </c>
      <c r="BD184" s="152">
        <v>-9.4769626260627904E-3</v>
      </c>
      <c r="BE184" s="204">
        <v>-1.3001618849123986E-2</v>
      </c>
      <c r="BF184" s="204">
        <v>-2.1765346326792612E-2</v>
      </c>
      <c r="BG184" s="204">
        <v>-1.4378118849123985E-2</v>
      </c>
      <c r="BH184" s="204">
        <v>-1.085346262606279E-2</v>
      </c>
      <c r="BI184" s="208">
        <v>43159</v>
      </c>
      <c r="BJ184" s="204">
        <v>-1.3001618849123986E-2</v>
      </c>
      <c r="BK184" s="204">
        <v>-9.4769626260627904E-3</v>
      </c>
      <c r="BL184" s="204">
        <v>1.4551000000000001E-2</v>
      </c>
      <c r="BM184" s="204">
        <v>1.2045707540759842E-3</v>
      </c>
      <c r="BN184" s="204">
        <v>-1.420618960319997E-2</v>
      </c>
      <c r="BO184" s="204">
        <v>-1.0681533380138775E-2</v>
      </c>
      <c r="BP184" s="204">
        <v>-1.8951590589687515E-2</v>
      </c>
      <c r="BQ184" s="204">
        <v>-1.2854292965366249E-2</v>
      </c>
      <c r="BR184" s="204">
        <v>3.5916278587913239E-4</v>
      </c>
      <c r="BS184" s="204">
        <v>1.6523284763946423E-4</v>
      </c>
      <c r="BT184" s="204">
        <v>1</v>
      </c>
      <c r="BU184" s="204">
        <v>1</v>
      </c>
      <c r="BV184" s="204">
        <v>0.98699838115087601</v>
      </c>
      <c r="BW184" s="204">
        <v>0.99052303737393721</v>
      </c>
      <c r="BX184" s="277">
        <v>43159</v>
      </c>
      <c r="BY184" s="217">
        <v>-1.3001618849123986</v>
      </c>
      <c r="BZ184" s="217">
        <v>-2.1765346326792612</v>
      </c>
      <c r="CA184" s="277">
        <v>43159</v>
      </c>
      <c r="CB184" s="204">
        <v>-3.5246562230611955E-3</v>
      </c>
      <c r="CC184" s="207">
        <v>3</v>
      </c>
      <c r="CD184" s="207">
        <v>7</v>
      </c>
    </row>
    <row r="185" spans="1:82" x14ac:dyDescent="0.25">
      <c r="A185" s="118">
        <v>17</v>
      </c>
      <c r="B185" s="6">
        <v>43189</v>
      </c>
      <c r="C185" s="7">
        <v>0.1</v>
      </c>
      <c r="D185" s="7">
        <v>0.1</v>
      </c>
      <c r="E185" s="7">
        <v>0.1</v>
      </c>
      <c r="F185" s="7">
        <v>0.1</v>
      </c>
      <c r="G185" s="7">
        <v>0.1</v>
      </c>
      <c r="H185" s="7">
        <v>0.1</v>
      </c>
      <c r="I185" s="7">
        <v>0.1</v>
      </c>
      <c r="J185" s="7">
        <v>0.1</v>
      </c>
      <c r="K185" s="7">
        <v>0.1</v>
      </c>
      <c r="L185" s="7">
        <v>0.1</v>
      </c>
      <c r="M185" s="91">
        <v>17</v>
      </c>
      <c r="N185" s="132">
        <v>43189</v>
      </c>
      <c r="O185" s="131">
        <v>7.8782894736842107E-2</v>
      </c>
      <c r="P185" s="131">
        <v>1.3157894736842103E-2</v>
      </c>
      <c r="Q185" s="131">
        <v>0.11211622807017543</v>
      </c>
      <c r="R185" s="131">
        <v>6.8256578947368418E-2</v>
      </c>
      <c r="S185" s="131">
        <v>0.11825657894736841</v>
      </c>
      <c r="T185" s="131">
        <v>0.16513157894736841</v>
      </c>
      <c r="U185" s="131">
        <v>1.3157894736842103E-2</v>
      </c>
      <c r="V185" s="131">
        <v>9.6491228070175433E-2</v>
      </c>
      <c r="W185" s="131">
        <v>0.20899122807017542</v>
      </c>
      <c r="X185" s="131">
        <v>0.12565789473684211</v>
      </c>
      <c r="Y185" s="131">
        <v>0.99999999999999989</v>
      </c>
      <c r="Z185" s="83">
        <v>17</v>
      </c>
      <c r="AA185" s="10">
        <v>43189</v>
      </c>
      <c r="AB185" s="8">
        <v>-6.0411621653582159E-3</v>
      </c>
      <c r="AC185" s="8">
        <v>2.5323798003804576E-3</v>
      </c>
      <c r="AD185" s="8">
        <v>1.4028436018957979E-3</v>
      </c>
      <c r="AE185" s="8">
        <v>5.3199649353494749E-3</v>
      </c>
      <c r="AF185" s="8">
        <v>3.0272632143130584E-2</v>
      </c>
      <c r="AG185" s="8">
        <v>3.6910438591601924E-3</v>
      </c>
      <c r="AH185" s="8">
        <v>5.7065906257358634E-4</v>
      </c>
      <c r="AI185" s="8">
        <v>1.0643921676073198E-2</v>
      </c>
      <c r="AJ185" s="8">
        <v>1.3099352761138938E-3</v>
      </c>
      <c r="AK185" s="8">
        <v>6.3872450726267793E-3</v>
      </c>
      <c r="AL185" s="124">
        <v>17</v>
      </c>
      <c r="AM185" s="125">
        <v>43189</v>
      </c>
      <c r="AN185" s="122">
        <v>5.4177397135529758E-3</v>
      </c>
      <c r="AO185" s="122">
        <v>6.4133597520499297E-3</v>
      </c>
      <c r="AP185" s="122">
        <v>5.6089463261945749E-3</v>
      </c>
      <c r="AQ185" s="123">
        <v>275.01971829680423</v>
      </c>
      <c r="AR185" s="123">
        <v>172.67931766801408</v>
      </c>
      <c r="AS185" s="123">
        <v>203.00416165208472</v>
      </c>
      <c r="AT185" s="123">
        <v>1.5926615996105884</v>
      </c>
      <c r="AU185" s="123">
        <v>1.354749164049859</v>
      </c>
      <c r="AV185" s="123"/>
      <c r="AW185" s="123"/>
      <c r="AX185" s="123"/>
      <c r="AY185" s="82">
        <v>0.86875000000000002</v>
      </c>
      <c r="AZ185" s="202">
        <v>43189</v>
      </c>
      <c r="BA185" s="151">
        <v>275.01971829680423</v>
      </c>
      <c r="BB185" s="151">
        <v>172.67931766801408</v>
      </c>
      <c r="BC185" s="152">
        <v>5.4177397135528604E-3</v>
      </c>
      <c r="BD185" s="152">
        <v>6.4133597520499297E-3</v>
      </c>
      <c r="BE185" s="204">
        <v>-7.654318522350434E-3</v>
      </c>
      <c r="BF185" s="204">
        <v>-1.5491575570864446E-2</v>
      </c>
      <c r="BG185" s="204">
        <v>4.0009897135528608E-3</v>
      </c>
      <c r="BH185" s="204">
        <v>4.9966097520499301E-3</v>
      </c>
      <c r="BI185" s="208">
        <v>43189</v>
      </c>
      <c r="BJ185" s="204">
        <v>5.4177397135528604E-3</v>
      </c>
      <c r="BK185" s="204">
        <v>6.4133597520499297E-3</v>
      </c>
      <c r="BL185" s="204">
        <v>1.6518000000000001E-2</v>
      </c>
      <c r="BM185" s="204">
        <v>1.3661875309425309E-3</v>
      </c>
      <c r="BN185" s="204">
        <v>4.0515521826103296E-3</v>
      </c>
      <c r="BO185" s="204">
        <v>5.0471722211073988E-3</v>
      </c>
      <c r="BP185" s="204">
        <v>-5.3223202701066941E-4</v>
      </c>
      <c r="BQ185" s="204">
        <v>0</v>
      </c>
      <c r="BR185" s="204">
        <v>2.8327093057588595E-7</v>
      </c>
      <c r="BS185" s="204">
        <v>0</v>
      </c>
      <c r="BT185" s="204">
        <v>1.0054177397135529</v>
      </c>
      <c r="BU185" s="204">
        <v>1.0064133597520499</v>
      </c>
      <c r="BV185" s="204">
        <v>1</v>
      </c>
      <c r="BW185" s="204">
        <v>1</v>
      </c>
      <c r="BX185" s="277">
        <v>43189</v>
      </c>
      <c r="BY185" s="217">
        <v>-0.7654318522350434</v>
      </c>
      <c r="BZ185" s="217">
        <v>-1.5491575570864446</v>
      </c>
      <c r="CA185" s="277">
        <v>43189</v>
      </c>
      <c r="CB185" s="204">
        <v>-9.9562003849706926E-4</v>
      </c>
      <c r="CC185" s="207">
        <v>3</v>
      </c>
      <c r="CD185" s="207">
        <v>7</v>
      </c>
    </row>
    <row r="186" spans="1:82" x14ac:dyDescent="0.25">
      <c r="A186" s="118">
        <v>16</v>
      </c>
      <c r="B186" s="6">
        <v>43220</v>
      </c>
      <c r="C186" s="7">
        <v>0.1</v>
      </c>
      <c r="D186" s="7">
        <v>0.1</v>
      </c>
      <c r="E186" s="7">
        <v>0.1</v>
      </c>
      <c r="F186" s="7">
        <v>0.1</v>
      </c>
      <c r="G186" s="7">
        <v>0.1</v>
      </c>
      <c r="H186" s="7">
        <v>0.1</v>
      </c>
      <c r="I186" s="7">
        <v>0.1</v>
      </c>
      <c r="J186" s="7">
        <v>0.1</v>
      </c>
      <c r="K186" s="7">
        <v>0.1</v>
      </c>
      <c r="L186" s="7">
        <v>0.1</v>
      </c>
      <c r="M186" s="91">
        <v>16</v>
      </c>
      <c r="N186" s="132">
        <v>43220</v>
      </c>
      <c r="O186" s="131">
        <v>7.8782894736842107E-2</v>
      </c>
      <c r="P186" s="131">
        <v>1.3157894736842103E-2</v>
      </c>
      <c r="Q186" s="131">
        <v>0.11211622807017543</v>
      </c>
      <c r="R186" s="131">
        <v>6.8256578947368418E-2</v>
      </c>
      <c r="S186" s="131">
        <v>0.11825657894736841</v>
      </c>
      <c r="T186" s="131">
        <v>0.16513157894736841</v>
      </c>
      <c r="U186" s="131">
        <v>1.3157894736842103E-2</v>
      </c>
      <c r="V186" s="131">
        <v>9.6491228070175433E-2</v>
      </c>
      <c r="W186" s="131">
        <v>0.20899122807017542</v>
      </c>
      <c r="X186" s="131">
        <v>0.12565789473684211</v>
      </c>
      <c r="Y186" s="131">
        <v>0.99999999999999989</v>
      </c>
      <c r="Z186" s="83">
        <v>16</v>
      </c>
      <c r="AA186" s="10">
        <v>43220</v>
      </c>
      <c r="AB186" s="8">
        <v>6.5072106929300322E-3</v>
      </c>
      <c r="AC186" s="8">
        <v>-9.278401433742367E-3</v>
      </c>
      <c r="AD186" s="8">
        <v>1.325155232470232E-3</v>
      </c>
      <c r="AE186" s="8">
        <v>-5.79864952504483E-3</v>
      </c>
      <c r="AF186" s="8">
        <v>-1.9438893721205552E-2</v>
      </c>
      <c r="AG186" s="8">
        <v>-3.5687692029328089E-3</v>
      </c>
      <c r="AH186" s="8">
        <v>-1.0208499109588653E-2</v>
      </c>
      <c r="AI186" s="8">
        <v>-1.6017137158325312E-2</v>
      </c>
      <c r="AJ186" s="8">
        <v>-1.6701822158260438E-3</v>
      </c>
      <c r="AK186" s="8">
        <v>-5.0248814244616691E-3</v>
      </c>
      <c r="AL186" s="124">
        <v>16</v>
      </c>
      <c r="AM186" s="125">
        <v>43220</v>
      </c>
      <c r="AN186" s="122">
        <v>-5.4050505152993273E-3</v>
      </c>
      <c r="AO186" s="122">
        <v>-7.4387050702213742E-3</v>
      </c>
      <c r="AP186" s="122">
        <v>-6.3173047865726977E-3</v>
      </c>
      <c r="AQ186" s="123">
        <v>273.53322282670661</v>
      </c>
      <c r="AR186" s="123">
        <v>171.39480715215467</v>
      </c>
      <c r="AS186" s="123">
        <v>201.72172248998584</v>
      </c>
      <c r="AT186" s="123">
        <v>1.5959247970907262</v>
      </c>
      <c r="AU186" s="123">
        <v>1.355992896800124</v>
      </c>
      <c r="AV186" s="123"/>
      <c r="AW186" s="123"/>
      <c r="AX186" s="123"/>
      <c r="AY186" s="82">
        <v>0.86875000000000002</v>
      </c>
      <c r="AZ186" s="202">
        <v>43220</v>
      </c>
      <c r="BA186" s="151">
        <v>273.53322282670661</v>
      </c>
      <c r="BB186" s="151">
        <v>171.39480715215467</v>
      </c>
      <c r="BC186" s="152">
        <v>-5.4050505152993811E-3</v>
      </c>
      <c r="BD186" s="152">
        <v>-7.4387050702212631E-3</v>
      </c>
      <c r="BE186" s="204">
        <v>-1.3017997059376341E-2</v>
      </c>
      <c r="BF186" s="204">
        <v>-2.2815043379341038E-2</v>
      </c>
      <c r="BG186" s="204">
        <v>-6.9047171819660476E-3</v>
      </c>
      <c r="BH186" s="204">
        <v>-8.9383717368879297E-3</v>
      </c>
      <c r="BI186" s="208">
        <v>43220</v>
      </c>
      <c r="BJ186" s="204">
        <v>-5.4050505152993811E-3</v>
      </c>
      <c r="BK186" s="204">
        <v>-7.4387050702212631E-3</v>
      </c>
      <c r="BL186" s="204">
        <v>1.7000999999999999E-2</v>
      </c>
      <c r="BM186" s="204">
        <v>1.4058289481946318E-3</v>
      </c>
      <c r="BN186" s="204">
        <v>-6.8108794634940129E-3</v>
      </c>
      <c r="BO186" s="204">
        <v>-8.8445340184158949E-3</v>
      </c>
      <c r="BP186" s="204">
        <v>-1.135502225586291E-2</v>
      </c>
      <c r="BQ186" s="204">
        <v>-1.0816035409524721E-2</v>
      </c>
      <c r="BR186" s="204">
        <v>1.28936530431142E-4</v>
      </c>
      <c r="BS186" s="204">
        <v>1.169866219800926E-4</v>
      </c>
      <c r="BT186" s="204">
        <v>1</v>
      </c>
      <c r="BU186" s="204">
        <v>1</v>
      </c>
      <c r="BV186" s="204">
        <v>0.99459494948470062</v>
      </c>
      <c r="BW186" s="204">
        <v>0.99256129492977874</v>
      </c>
      <c r="BX186" s="277">
        <v>43220</v>
      </c>
      <c r="BY186" s="217">
        <v>-1.3017997059376341</v>
      </c>
      <c r="BZ186" s="217">
        <v>-2.2815043379341038</v>
      </c>
      <c r="CA186" s="277">
        <v>43220</v>
      </c>
      <c r="CB186" s="204">
        <v>2.0336545549218821E-3</v>
      </c>
      <c r="CC186" s="207">
        <v>4</v>
      </c>
      <c r="CD186" s="207">
        <v>8</v>
      </c>
    </row>
    <row r="187" spans="1:82" x14ac:dyDescent="0.25">
      <c r="A187" s="118">
        <v>15</v>
      </c>
      <c r="B187" s="6">
        <v>43251</v>
      </c>
      <c r="C187" s="7">
        <v>0.1</v>
      </c>
      <c r="D187" s="7">
        <v>0.1</v>
      </c>
      <c r="E187" s="7">
        <v>0.1</v>
      </c>
      <c r="F187" s="7">
        <v>0.1</v>
      </c>
      <c r="G187" s="7">
        <v>0.1</v>
      </c>
      <c r="H187" s="7">
        <v>0.1</v>
      </c>
      <c r="I187" s="7">
        <v>0.1</v>
      </c>
      <c r="J187" s="7">
        <v>0.1</v>
      </c>
      <c r="K187" s="7">
        <v>0.1</v>
      </c>
      <c r="L187" s="7">
        <v>0.1</v>
      </c>
      <c r="M187" s="91">
        <v>15</v>
      </c>
      <c r="N187" s="132">
        <v>43251</v>
      </c>
      <c r="O187" s="131">
        <v>7.8782894736842107E-2</v>
      </c>
      <c r="P187" s="131">
        <v>1.3157894736842103E-2</v>
      </c>
      <c r="Q187" s="131">
        <v>0.11211622807017543</v>
      </c>
      <c r="R187" s="131">
        <v>6.8256578947368418E-2</v>
      </c>
      <c r="S187" s="131">
        <v>0.11825657894736841</v>
      </c>
      <c r="T187" s="131">
        <v>0.16513157894736841</v>
      </c>
      <c r="U187" s="131">
        <v>1.3157894736842103E-2</v>
      </c>
      <c r="V187" s="131">
        <v>9.6491228070175433E-2</v>
      </c>
      <c r="W187" s="131">
        <v>0.20899122807017542</v>
      </c>
      <c r="X187" s="131">
        <v>0.12565789473684211</v>
      </c>
      <c r="Y187" s="131">
        <v>0.99999999999999989</v>
      </c>
      <c r="Z187" s="83">
        <v>15</v>
      </c>
      <c r="AA187" s="10">
        <v>43251</v>
      </c>
      <c r="AB187" s="8">
        <v>-2.7751796157915454E-4</v>
      </c>
      <c r="AC187" s="8">
        <v>5.3592285559640462E-3</v>
      </c>
      <c r="AD187" s="8">
        <v>1.6637047680265749E-3</v>
      </c>
      <c r="AE187" s="8">
        <v>6.5341204975140066E-3</v>
      </c>
      <c r="AF187" s="8">
        <v>2.1155957619569454E-2</v>
      </c>
      <c r="AG187" s="8">
        <v>1.1451088355817651E-2</v>
      </c>
      <c r="AH187" s="8">
        <v>-7.2957408673196555E-3</v>
      </c>
      <c r="AI187" s="8">
        <v>-7.5853177603207866E-3</v>
      </c>
      <c r="AJ187" s="8">
        <v>3.7780240037808221E-2</v>
      </c>
      <c r="AK187" s="8">
        <v>6.9892840745913176E-3</v>
      </c>
      <c r="AL187" s="124">
        <v>15</v>
      </c>
      <c r="AM187" s="125">
        <v>43251</v>
      </c>
      <c r="AN187" s="122">
        <v>1.3020029253429957E-2</v>
      </c>
      <c r="AO187" s="122">
        <v>7.1347203069729304E-3</v>
      </c>
      <c r="AP187" s="122">
        <v>7.5775047320071681E-3</v>
      </c>
      <c r="AQ187" s="123">
        <v>277.09463338969528</v>
      </c>
      <c r="AR187" s="123">
        <v>172.61766116325285</v>
      </c>
      <c r="AS187" s="123">
        <v>203.25026979670236</v>
      </c>
      <c r="AT187" s="123">
        <v>1.6052507693730917</v>
      </c>
      <c r="AU187" s="123">
        <v>1.3633174197842615</v>
      </c>
      <c r="AV187" s="123"/>
      <c r="AW187" s="123"/>
      <c r="AX187" s="123"/>
      <c r="AY187" s="82">
        <v>0.86875000000000002</v>
      </c>
      <c r="AZ187" s="202">
        <v>43251</v>
      </c>
      <c r="BA187" s="151">
        <v>277.09463338969528</v>
      </c>
      <c r="BB187" s="151">
        <v>172.61766116325285</v>
      </c>
      <c r="BC187" s="152">
        <v>1.3020029253429932E-2</v>
      </c>
      <c r="BD187" s="152">
        <v>7.1347203069729304E-3</v>
      </c>
      <c r="BE187" s="204">
        <v>-1.6746250848065358E-4</v>
      </c>
      <c r="BF187" s="204">
        <v>-1.5843102025671185E-2</v>
      </c>
      <c r="BG187" s="204">
        <v>1.1441195920096599E-2</v>
      </c>
      <c r="BH187" s="204">
        <v>5.5558869736395972E-3</v>
      </c>
      <c r="BI187" s="208">
        <v>43251</v>
      </c>
      <c r="BJ187" s="204">
        <v>1.3020029253429932E-2</v>
      </c>
      <c r="BK187" s="204">
        <v>7.1347203069729304E-3</v>
      </c>
      <c r="BL187" s="204">
        <v>1.7995999999999998E-2</v>
      </c>
      <c r="BM187" s="204">
        <v>1.4874375434350551E-3</v>
      </c>
      <c r="BN187" s="204">
        <v>1.1532591709994877E-2</v>
      </c>
      <c r="BO187" s="204">
        <v>5.6472827635378753E-3</v>
      </c>
      <c r="BP187" s="204">
        <v>0</v>
      </c>
      <c r="BQ187" s="204">
        <v>0</v>
      </c>
      <c r="BR187" s="204">
        <v>0</v>
      </c>
      <c r="BS187" s="204">
        <v>0</v>
      </c>
      <c r="BT187" s="204">
        <v>1.0130200292534299</v>
      </c>
      <c r="BU187" s="204">
        <v>1.0071347203069729</v>
      </c>
      <c r="BV187" s="204">
        <v>1</v>
      </c>
      <c r="BW187" s="204">
        <v>1</v>
      </c>
      <c r="BX187" s="277">
        <v>43251</v>
      </c>
      <c r="BY187" s="217">
        <v>-1.6746250848065358E-2</v>
      </c>
      <c r="BZ187" s="217">
        <v>-1.5843102025671185</v>
      </c>
      <c r="CA187" s="277">
        <v>43251</v>
      </c>
      <c r="CB187" s="204">
        <v>5.8853089464570019E-3</v>
      </c>
      <c r="CC187" s="207">
        <v>5</v>
      </c>
      <c r="CD187" s="207">
        <v>8</v>
      </c>
    </row>
    <row r="188" spans="1:82" x14ac:dyDescent="0.25">
      <c r="A188" s="118">
        <v>14</v>
      </c>
      <c r="B188" s="6">
        <v>43280</v>
      </c>
      <c r="C188" s="7">
        <v>0.1</v>
      </c>
      <c r="D188" s="7">
        <v>0.1</v>
      </c>
      <c r="E188" s="7">
        <v>0.1</v>
      </c>
      <c r="F188" s="7">
        <v>0.1</v>
      </c>
      <c r="G188" s="7">
        <v>0.1</v>
      </c>
      <c r="H188" s="7">
        <v>0.1</v>
      </c>
      <c r="I188" s="7">
        <v>0.1</v>
      </c>
      <c r="J188" s="7">
        <v>0.1</v>
      </c>
      <c r="K188" s="7">
        <v>0.1</v>
      </c>
      <c r="L188" s="7">
        <v>0.1</v>
      </c>
      <c r="M188" s="91">
        <v>14</v>
      </c>
      <c r="N188" s="132">
        <v>43280</v>
      </c>
      <c r="O188" s="131">
        <v>0.13484350079744814</v>
      </c>
      <c r="P188" s="131">
        <v>1.3157894736842103E-2</v>
      </c>
      <c r="Q188" s="131">
        <v>0.11211622807017543</v>
      </c>
      <c r="R188" s="131">
        <v>6.8256578947368418E-2</v>
      </c>
      <c r="S188" s="131">
        <v>0.15916566985645933</v>
      </c>
      <c r="T188" s="131">
        <v>0.20604066985645933</v>
      </c>
      <c r="U188" s="131">
        <v>1.3157894736842103E-2</v>
      </c>
      <c r="V188" s="131">
        <v>1.3157894736842103E-2</v>
      </c>
      <c r="W188" s="131">
        <v>0.18171850079744817</v>
      </c>
      <c r="X188" s="131">
        <v>9.8385167464114839E-2</v>
      </c>
      <c r="Y188" s="131">
        <v>1</v>
      </c>
      <c r="Z188" s="83">
        <v>14</v>
      </c>
      <c r="AA188" s="10">
        <v>43280</v>
      </c>
      <c r="AB188" s="8">
        <v>4.0148461918079192E-3</v>
      </c>
      <c r="AC188" s="8">
        <v>-5.8088258733605125E-3</v>
      </c>
      <c r="AD188" s="8">
        <v>1.5854441130949137E-3</v>
      </c>
      <c r="AE188" s="8">
        <v>-1.1436724957658573E-4</v>
      </c>
      <c r="AF188" s="8">
        <v>1.7787311493489E-3</v>
      </c>
      <c r="AG188" s="8">
        <v>8.5356012433868145E-4</v>
      </c>
      <c r="AH188" s="8">
        <v>-6.6453548863789624E-3</v>
      </c>
      <c r="AI188" s="8">
        <v>-4.4462915369144485E-3</v>
      </c>
      <c r="AJ188" s="8">
        <v>-1.3700068678331734E-3</v>
      </c>
      <c r="AK188" s="8">
        <v>4.8502956255180862E-4</v>
      </c>
      <c r="AL188" s="124">
        <v>14</v>
      </c>
      <c r="AM188" s="125">
        <v>43280</v>
      </c>
      <c r="AN188" s="122">
        <v>1.9274738855246677E-5</v>
      </c>
      <c r="AO188" s="122">
        <v>-1.2303051950629529E-3</v>
      </c>
      <c r="AP188" s="122">
        <v>-9.6672352729214577E-4</v>
      </c>
      <c r="AQ188" s="123">
        <v>277.09997431639204</v>
      </c>
      <c r="AR188" s="123">
        <v>172.40528875796409</v>
      </c>
      <c r="AS188" s="123">
        <v>203.05378297896141</v>
      </c>
      <c r="AT188" s="123">
        <v>1.6072591294192051</v>
      </c>
      <c r="AU188" s="123">
        <v>1.364662949151273</v>
      </c>
      <c r="AV188" s="123"/>
      <c r="AW188" s="123"/>
      <c r="AX188" s="123"/>
      <c r="AY188" s="82">
        <v>0.86875000000000002</v>
      </c>
      <c r="AZ188" s="202">
        <v>43280</v>
      </c>
      <c r="BA188" s="151">
        <v>277.09997431639204</v>
      </c>
      <c r="BB188" s="151">
        <v>172.40528875796409</v>
      </c>
      <c r="BC188" s="152">
        <v>1.9274738855212803E-5</v>
      </c>
      <c r="BD188" s="152">
        <v>-1.2303051950629529E-3</v>
      </c>
      <c r="BE188" s="204">
        <v>-1.4819099742158226E-4</v>
      </c>
      <c r="BF188" s="204">
        <v>-1.7053915370006001E-2</v>
      </c>
      <c r="BG188" s="204">
        <v>-1.5743085944781208E-3</v>
      </c>
      <c r="BH188" s="204">
        <v>-2.8238885283962865E-3</v>
      </c>
      <c r="BI188" s="208">
        <v>43280</v>
      </c>
      <c r="BJ188" s="204">
        <v>1.9274738855212803E-5</v>
      </c>
      <c r="BK188" s="204">
        <v>-1.2303051950629529E-3</v>
      </c>
      <c r="BL188" s="204">
        <v>1.8946000000000001E-2</v>
      </c>
      <c r="BM188" s="204">
        <v>1.5652870937830077E-3</v>
      </c>
      <c r="BN188" s="204">
        <v>-1.5460123549277949E-3</v>
      </c>
      <c r="BO188" s="204">
        <v>-2.7955922888459606E-3</v>
      </c>
      <c r="BP188" s="204">
        <v>-5.930697001708317E-3</v>
      </c>
      <c r="BQ188" s="204">
        <v>-4.6076355343664102E-3</v>
      </c>
      <c r="BR188" s="204">
        <v>3.5173166926072022E-5</v>
      </c>
      <c r="BS188" s="204">
        <v>2.1230305217556034E-5</v>
      </c>
      <c r="BT188" s="204">
        <v>1</v>
      </c>
      <c r="BU188" s="204">
        <v>1</v>
      </c>
      <c r="BV188" s="204">
        <v>1.0000192747388552</v>
      </c>
      <c r="BW188" s="204">
        <v>0.99876969480493705</v>
      </c>
      <c r="BX188" s="277">
        <v>43280</v>
      </c>
      <c r="BY188" s="217">
        <v>-1.4819099742158226E-2</v>
      </c>
      <c r="BZ188" s="217">
        <v>-1.7053915370006001</v>
      </c>
      <c r="CA188" s="277">
        <v>43280</v>
      </c>
      <c r="CB188" s="204">
        <v>1.2495799339181657E-3</v>
      </c>
      <c r="CC188" s="207">
        <v>4</v>
      </c>
      <c r="CD188" s="207">
        <v>8</v>
      </c>
    </row>
    <row r="189" spans="1:82" x14ac:dyDescent="0.25">
      <c r="A189" s="118">
        <v>13</v>
      </c>
      <c r="B189" s="6">
        <v>43312</v>
      </c>
      <c r="C189" s="7">
        <v>0.1</v>
      </c>
      <c r="D189" s="7">
        <v>0.1</v>
      </c>
      <c r="E189" s="7">
        <v>0.1</v>
      </c>
      <c r="F189" s="7">
        <v>0.1</v>
      </c>
      <c r="G189" s="7">
        <v>0.1</v>
      </c>
      <c r="H189" s="7">
        <v>0.1</v>
      </c>
      <c r="I189" s="7">
        <v>0.1</v>
      </c>
      <c r="J189" s="7">
        <v>0.1</v>
      </c>
      <c r="K189" s="7">
        <v>0.1</v>
      </c>
      <c r="L189" s="7">
        <v>0.1</v>
      </c>
      <c r="M189" s="91">
        <v>13</v>
      </c>
      <c r="N189" s="132">
        <v>43312</v>
      </c>
      <c r="O189" s="131">
        <v>0.13484350079744814</v>
      </c>
      <c r="P189" s="131">
        <v>1.3157894736842103E-2</v>
      </c>
      <c r="Q189" s="131">
        <v>0.11211622807017543</v>
      </c>
      <c r="R189" s="131">
        <v>6.8256578947368418E-2</v>
      </c>
      <c r="S189" s="131">
        <v>0.15916566985645933</v>
      </c>
      <c r="T189" s="131">
        <v>0.20604066985645933</v>
      </c>
      <c r="U189" s="131">
        <v>1.3157894736842103E-2</v>
      </c>
      <c r="V189" s="131">
        <v>1.3157894736842103E-2</v>
      </c>
      <c r="W189" s="131">
        <v>0.18171850079744817</v>
      </c>
      <c r="X189" s="131">
        <v>9.8385167464114839E-2</v>
      </c>
      <c r="Y189" s="131">
        <v>1</v>
      </c>
      <c r="Z189" s="83">
        <v>13</v>
      </c>
      <c r="AA189" s="10">
        <v>43312</v>
      </c>
      <c r="AB189" s="8">
        <v>1.0910915523606235E-2</v>
      </c>
      <c r="AC189" s="8">
        <v>8.3116901624218364E-3</v>
      </c>
      <c r="AD189" s="8">
        <v>1.6206233746656196E-3</v>
      </c>
      <c r="AE189" s="8">
        <v>-2.0207191799475055E-3</v>
      </c>
      <c r="AF189" s="8">
        <v>-1.4716588971770084E-2</v>
      </c>
      <c r="AG189" s="8">
        <v>2.4265187874668026E-3</v>
      </c>
      <c r="AH189" s="8">
        <v>1.651665697678828E-2</v>
      </c>
      <c r="AI189" s="8">
        <v>-1.6693889667919182E-3</v>
      </c>
      <c r="AJ189" s="8">
        <v>4.0800124457693876E-3</v>
      </c>
      <c r="AK189" s="8">
        <v>-1.0568518419763473E-3</v>
      </c>
      <c r="AL189" s="124">
        <v>13</v>
      </c>
      <c r="AM189" s="125">
        <v>43312</v>
      </c>
      <c r="AN189" s="122">
        <v>6.1478099572673164E-4</v>
      </c>
      <c r="AO189" s="122">
        <v>2.3841691170622958E-4</v>
      </c>
      <c r="AP189" s="122">
        <v>2.4402868310232305E-3</v>
      </c>
      <c r="AQ189" s="123">
        <v>277.27033011451812</v>
      </c>
      <c r="AR189" s="123">
        <v>172.44639309447157</v>
      </c>
      <c r="AS189" s="123">
        <v>203.54929245155441</v>
      </c>
      <c r="AT189" s="123">
        <v>1.6078638998417363</v>
      </c>
      <c r="AU189" s="123">
        <v>1.3621778134183868</v>
      </c>
      <c r="AV189" s="123"/>
      <c r="AW189" s="123"/>
      <c r="AX189" s="123"/>
      <c r="AY189" s="82">
        <v>0.86875000000000002</v>
      </c>
      <c r="AZ189" s="202">
        <v>43312</v>
      </c>
      <c r="BA189" s="151">
        <v>277.27033011451812</v>
      </c>
      <c r="BB189" s="151">
        <v>172.44639309447157</v>
      </c>
      <c r="BC189" s="152">
        <v>6.1478099572664924E-4</v>
      </c>
      <c r="BD189" s="152">
        <v>2.3841691170622958E-4</v>
      </c>
      <c r="BE189" s="204">
        <v>0</v>
      </c>
      <c r="BF189" s="204">
        <v>-1.6819564400134879E-2</v>
      </c>
      <c r="BG189" s="204">
        <v>-1.0688023376066844E-3</v>
      </c>
      <c r="BH189" s="204">
        <v>-1.445166421627104E-3</v>
      </c>
      <c r="BI189" s="208">
        <v>43312</v>
      </c>
      <c r="BJ189" s="204">
        <v>6.1478099572664924E-4</v>
      </c>
      <c r="BK189" s="204">
        <v>2.3841691170622958E-4</v>
      </c>
      <c r="BL189" s="204">
        <v>1.9123000000000001E-2</v>
      </c>
      <c r="BM189" s="204">
        <v>1.5797843408720258E-3</v>
      </c>
      <c r="BN189" s="204">
        <v>-9.6500334514537656E-4</v>
      </c>
      <c r="BO189" s="204">
        <v>-1.3413674291657962E-3</v>
      </c>
      <c r="BP189" s="204">
        <v>-5.3351907448368806E-3</v>
      </c>
      <c r="BQ189" s="204">
        <v>-3.1389134275972277E-3</v>
      </c>
      <c r="BR189" s="204">
        <v>2.8464260283793109E-5</v>
      </c>
      <c r="BS189" s="204">
        <v>9.8527775059501761E-6</v>
      </c>
      <c r="BT189" s="204">
        <v>1.0006147809957266</v>
      </c>
      <c r="BU189" s="204">
        <v>1.0002384169117062</v>
      </c>
      <c r="BV189" s="204">
        <v>1</v>
      </c>
      <c r="BW189" s="204">
        <v>1</v>
      </c>
      <c r="BX189" s="277">
        <v>43312</v>
      </c>
      <c r="BY189" s="217">
        <v>0</v>
      </c>
      <c r="BZ189" s="217">
        <v>-1.6819564400134879</v>
      </c>
      <c r="CA189" s="277">
        <v>43312</v>
      </c>
      <c r="CB189" s="204">
        <v>3.7636408402041965E-4</v>
      </c>
      <c r="CC189" s="207">
        <v>4</v>
      </c>
      <c r="CD189" s="207">
        <v>8</v>
      </c>
    </row>
    <row r="190" spans="1:82" x14ac:dyDescent="0.25">
      <c r="A190" s="118">
        <v>12</v>
      </c>
      <c r="B190" s="6">
        <v>43343</v>
      </c>
      <c r="C190" s="7">
        <v>0.1</v>
      </c>
      <c r="D190" s="7">
        <v>0.1</v>
      </c>
      <c r="E190" s="7">
        <v>0.1</v>
      </c>
      <c r="F190" s="7">
        <v>0.1</v>
      </c>
      <c r="G190" s="7">
        <v>0.1</v>
      </c>
      <c r="H190" s="7">
        <v>0.1</v>
      </c>
      <c r="I190" s="7">
        <v>0.1</v>
      </c>
      <c r="J190" s="7">
        <v>0.1</v>
      </c>
      <c r="K190" s="7">
        <v>0.1</v>
      </c>
      <c r="L190" s="7">
        <v>0.1</v>
      </c>
      <c r="M190" s="91">
        <v>12</v>
      </c>
      <c r="N190" s="132">
        <v>43343</v>
      </c>
      <c r="O190" s="131">
        <v>0.13484350079744814</v>
      </c>
      <c r="P190" s="131">
        <v>1.3157894736842103E-2</v>
      </c>
      <c r="Q190" s="131">
        <v>0.11211622807017543</v>
      </c>
      <c r="R190" s="131">
        <v>6.8256578947368418E-2</v>
      </c>
      <c r="S190" s="131">
        <v>0.15916566985645933</v>
      </c>
      <c r="T190" s="131">
        <v>0.20604066985645933</v>
      </c>
      <c r="U190" s="131">
        <v>1.3157894736842103E-2</v>
      </c>
      <c r="V190" s="131">
        <v>1.3157894736842103E-2</v>
      </c>
      <c r="W190" s="131">
        <v>0.18171850079744817</v>
      </c>
      <c r="X190" s="131">
        <v>9.8385167464114839E-2</v>
      </c>
      <c r="Y190" s="131">
        <v>1</v>
      </c>
      <c r="Z190" s="83">
        <v>12</v>
      </c>
      <c r="AA190" s="10">
        <v>43343</v>
      </c>
      <c r="AB190" s="8">
        <v>7.3743922204214662E-3</v>
      </c>
      <c r="AC190" s="8">
        <v>4.9395453356981811E-3</v>
      </c>
      <c r="AD190" s="8">
        <v>1.7685129440097036E-3</v>
      </c>
      <c r="AE190" s="8">
        <v>5.9980243086443785E-3</v>
      </c>
      <c r="AF190" s="8">
        <v>1.5767265843890543E-2</v>
      </c>
      <c r="AG190" s="8">
        <v>2.5681502936272249E-3</v>
      </c>
      <c r="AH190" s="8">
        <v>-1.3459025823159387E-2</v>
      </c>
      <c r="AI190" s="8">
        <v>1.0489399038380309E-3</v>
      </c>
      <c r="AJ190" s="8">
        <v>2.5389866723739996E-2</v>
      </c>
      <c r="AK190" s="8">
        <v>6.0566353643445314E-3</v>
      </c>
      <c r="AL190" s="124">
        <v>12</v>
      </c>
      <c r="AM190" s="125">
        <v>43343</v>
      </c>
      <c r="AN190" s="122">
        <v>9.7522183346692368E-3</v>
      </c>
      <c r="AO190" s="122">
        <v>6.4357222310504891E-3</v>
      </c>
      <c r="AP190" s="122">
        <v>5.7452307115054679E-3</v>
      </c>
      <c r="AQ190" s="123">
        <v>279.97433091152072</v>
      </c>
      <c r="AR190" s="123">
        <v>173.55621018017413</v>
      </c>
      <c r="AS190" s="123">
        <v>204.71873009785227</v>
      </c>
      <c r="AT190" s="123">
        <v>1.6131622753278065</v>
      </c>
      <c r="AU190" s="123">
        <v>1.3676048634030578</v>
      </c>
      <c r="AV190" s="123"/>
      <c r="AW190" s="123"/>
      <c r="AX190" s="123"/>
      <c r="AY190" s="82">
        <v>0.86875000000000002</v>
      </c>
      <c r="AZ190" s="202">
        <v>43343</v>
      </c>
      <c r="BA190" s="151">
        <v>279.97433091152072</v>
      </c>
      <c r="BB190" s="151">
        <v>173.55621018017413</v>
      </c>
      <c r="BC190" s="152">
        <v>9.7522183346692159E-3</v>
      </c>
      <c r="BD190" s="152">
        <v>6.4357222310504891E-3</v>
      </c>
      <c r="BE190" s="204">
        <v>0</v>
      </c>
      <c r="BF190" s="204">
        <v>-1.0492088213610917E-2</v>
      </c>
      <c r="BG190" s="204">
        <v>8.0073850013358833E-3</v>
      </c>
      <c r="BH190" s="204">
        <v>4.6908888977171556E-3</v>
      </c>
      <c r="BI190" s="208">
        <v>43343</v>
      </c>
      <c r="BJ190" s="204">
        <v>9.7522183346692159E-3</v>
      </c>
      <c r="BK190" s="204">
        <v>6.4357222310504891E-3</v>
      </c>
      <c r="BL190" s="204">
        <v>2.0203000000000002E-2</v>
      </c>
      <c r="BM190" s="204">
        <v>1.6681921455201643E-3</v>
      </c>
      <c r="BN190" s="204">
        <v>8.0840261891490517E-3</v>
      </c>
      <c r="BO190" s="204">
        <v>4.7675300855303249E-3</v>
      </c>
      <c r="BP190" s="204">
        <v>0</v>
      </c>
      <c r="BQ190" s="204">
        <v>0</v>
      </c>
      <c r="BR190" s="204">
        <v>0</v>
      </c>
      <c r="BS190" s="204">
        <v>0</v>
      </c>
      <c r="BT190" s="204">
        <v>1.0097522183346692</v>
      </c>
      <c r="BU190" s="204">
        <v>1.0064357222310505</v>
      </c>
      <c r="BV190" s="204">
        <v>1</v>
      </c>
      <c r="BW190" s="204">
        <v>1</v>
      </c>
      <c r="BX190" s="277">
        <v>43343</v>
      </c>
      <c r="BY190" s="217">
        <v>0</v>
      </c>
      <c r="BZ190" s="217">
        <v>-1.0492088213610917</v>
      </c>
      <c r="CA190" s="277">
        <v>43343</v>
      </c>
      <c r="CB190" s="204">
        <v>3.3164961036187268E-3</v>
      </c>
      <c r="CC190" s="207">
        <v>4</v>
      </c>
      <c r="CD190" s="207">
        <v>8</v>
      </c>
    </row>
    <row r="191" spans="1:82" x14ac:dyDescent="0.25">
      <c r="A191" s="118">
        <v>11</v>
      </c>
      <c r="B191" s="6">
        <v>43371</v>
      </c>
      <c r="C191" s="7">
        <v>0.1</v>
      </c>
      <c r="D191" s="7">
        <v>0.1</v>
      </c>
      <c r="E191" s="7">
        <v>0.1</v>
      </c>
      <c r="F191" s="7">
        <v>0.1</v>
      </c>
      <c r="G191" s="7">
        <v>0.1</v>
      </c>
      <c r="H191" s="7">
        <v>0.1</v>
      </c>
      <c r="I191" s="7">
        <v>0.1</v>
      </c>
      <c r="J191" s="7">
        <v>0.1</v>
      </c>
      <c r="K191" s="7">
        <v>0.1</v>
      </c>
      <c r="L191" s="7">
        <v>0.1</v>
      </c>
      <c r="M191" s="91">
        <v>11</v>
      </c>
      <c r="N191" s="132">
        <v>43371</v>
      </c>
      <c r="O191" s="131">
        <v>0.12997337092731828</v>
      </c>
      <c r="P191" s="131">
        <v>1.3157894736842103E-2</v>
      </c>
      <c r="Q191" s="131">
        <v>0.11211622807017543</v>
      </c>
      <c r="R191" s="131">
        <v>6.8256578947368418E-2</v>
      </c>
      <c r="S191" s="131">
        <v>0.13968515037593984</v>
      </c>
      <c r="T191" s="131">
        <v>0.18656015037593987</v>
      </c>
      <c r="U191" s="131">
        <v>1.3157894736842103E-2</v>
      </c>
      <c r="V191" s="131">
        <v>1.3157894736842103E-2</v>
      </c>
      <c r="W191" s="131">
        <v>0.17684837092731828</v>
      </c>
      <c r="X191" s="131">
        <v>0.14708646616541354</v>
      </c>
      <c r="Y191" s="131">
        <v>1</v>
      </c>
      <c r="Z191" s="83">
        <v>11</v>
      </c>
      <c r="AA191" s="10">
        <v>43371</v>
      </c>
      <c r="AB191" s="8">
        <v>5.5707505429973825E-3</v>
      </c>
      <c r="AC191" s="8">
        <v>-3.5651501300892896E-3</v>
      </c>
      <c r="AD191" s="8">
        <v>1.4648987717387207E-3</v>
      </c>
      <c r="AE191" s="8">
        <v>-5.1810379436433296E-3</v>
      </c>
      <c r="AF191" s="8">
        <v>-2.9621614066701052E-2</v>
      </c>
      <c r="AG191" s="8">
        <v>-6.4740328680221726E-3</v>
      </c>
      <c r="AH191" s="8">
        <v>1.3261283509993671E-2</v>
      </c>
      <c r="AI191" s="8">
        <v>-8.6202815218452411E-3</v>
      </c>
      <c r="AJ191" s="8">
        <v>-6.8300743869242897E-3</v>
      </c>
      <c r="AK191" s="8">
        <v>-6.1407697910788039E-3</v>
      </c>
      <c r="AL191" s="124">
        <v>11</v>
      </c>
      <c r="AM191" s="125">
        <v>43371</v>
      </c>
      <c r="AN191" s="122">
        <v>-7.3180352059866059E-3</v>
      </c>
      <c r="AO191" s="122">
        <v>-6.4389752901239383E-3</v>
      </c>
      <c r="AP191" s="122">
        <v>-4.6136027883574406E-3</v>
      </c>
      <c r="AQ191" s="123">
        <v>277.92546890113766</v>
      </c>
      <c r="AR191" s="123">
        <v>172.43868603137645</v>
      </c>
      <c r="AS191" s="123">
        <v>203.77423919384384</v>
      </c>
      <c r="AT191" s="123">
        <v>1.6117350189653332</v>
      </c>
      <c r="AU191" s="123">
        <v>1.3638891255373853</v>
      </c>
      <c r="AV191" s="123"/>
      <c r="AW191" s="123"/>
      <c r="AX191" s="123"/>
      <c r="AY191" s="82">
        <v>0.86875000000000002</v>
      </c>
      <c r="AZ191" s="202">
        <v>43371</v>
      </c>
      <c r="BA191" s="151">
        <v>277.92546890113766</v>
      </c>
      <c r="BB191" s="151">
        <v>172.43868603137645</v>
      </c>
      <c r="BC191" s="152">
        <v>-7.3180352059866172E-3</v>
      </c>
      <c r="BD191" s="152">
        <v>-6.4389752901238273E-3</v>
      </c>
      <c r="BE191" s="204">
        <v>-7.3180352059866172E-3</v>
      </c>
      <c r="BF191" s="204">
        <v>-1.6863505206985541E-2</v>
      </c>
      <c r="BG191" s="204">
        <v>-9.1483685393199503E-3</v>
      </c>
      <c r="BH191" s="204">
        <v>-8.2693086234571604E-3</v>
      </c>
      <c r="BI191" s="208">
        <v>43371</v>
      </c>
      <c r="BJ191" s="204">
        <v>-7.3180352059866172E-3</v>
      </c>
      <c r="BK191" s="204">
        <v>-6.4389752901238273E-3</v>
      </c>
      <c r="BL191" s="204">
        <v>2.0937999999999998E-2</v>
      </c>
      <c r="BM191" s="204">
        <v>1.7283095215339106E-3</v>
      </c>
      <c r="BN191" s="204">
        <v>-9.0463447275205278E-3</v>
      </c>
      <c r="BO191" s="204">
        <v>-8.1672848116577379E-3</v>
      </c>
      <c r="BP191" s="204">
        <v>-1.3268006946550146E-2</v>
      </c>
      <c r="BQ191" s="204">
        <v>-9.8163056294272855E-3</v>
      </c>
      <c r="BR191" s="204">
        <v>1.7604000833370292E-4</v>
      </c>
      <c r="BS191" s="204">
        <v>9.6359856210325814E-5</v>
      </c>
      <c r="BT191" s="204">
        <v>1</v>
      </c>
      <c r="BU191" s="204">
        <v>1</v>
      </c>
      <c r="BV191" s="204">
        <v>0.99268196479401338</v>
      </c>
      <c r="BW191" s="204">
        <v>0.99356102470987617</v>
      </c>
      <c r="BX191" s="277">
        <v>43371</v>
      </c>
      <c r="BY191" s="217">
        <v>-0.73180352059866172</v>
      </c>
      <c r="BZ191" s="217">
        <v>-1.6863505206985541</v>
      </c>
      <c r="CA191" s="277">
        <v>43371</v>
      </c>
      <c r="CB191" s="204">
        <v>-8.7905991586278986E-4</v>
      </c>
      <c r="CC191" s="207">
        <v>3</v>
      </c>
      <c r="CD191" s="207">
        <v>7</v>
      </c>
    </row>
    <row r="192" spans="1:82" x14ac:dyDescent="0.25">
      <c r="A192" s="118">
        <v>10</v>
      </c>
      <c r="B192" s="6">
        <v>43404</v>
      </c>
      <c r="C192" s="7">
        <v>0.1</v>
      </c>
      <c r="D192" s="7">
        <v>0.1</v>
      </c>
      <c r="E192" s="7">
        <v>0.1</v>
      </c>
      <c r="F192" s="7">
        <v>0.1</v>
      </c>
      <c r="G192" s="7">
        <v>0.1</v>
      </c>
      <c r="H192" s="7">
        <v>0.1</v>
      </c>
      <c r="I192" s="7">
        <v>0.1</v>
      </c>
      <c r="J192" s="7">
        <v>0.1</v>
      </c>
      <c r="K192" s="7">
        <v>0.1</v>
      </c>
      <c r="L192" s="7">
        <v>0.1</v>
      </c>
      <c r="M192" s="91">
        <v>10</v>
      </c>
      <c r="N192" s="132">
        <v>43404</v>
      </c>
      <c r="O192" s="131">
        <v>0.12997337092731828</v>
      </c>
      <c r="P192" s="131">
        <v>1.3157894736842103E-2</v>
      </c>
      <c r="Q192" s="131">
        <v>0.11211622807017543</v>
      </c>
      <c r="R192" s="131">
        <v>6.8256578947368418E-2</v>
      </c>
      <c r="S192" s="131">
        <v>0.13968515037593984</v>
      </c>
      <c r="T192" s="131">
        <v>0.18656015037593987</v>
      </c>
      <c r="U192" s="131">
        <v>1.3157894736842103E-2</v>
      </c>
      <c r="V192" s="131">
        <v>1.3157894736842103E-2</v>
      </c>
      <c r="W192" s="131">
        <v>0.17684837092731828</v>
      </c>
      <c r="X192" s="131">
        <v>0.14708646616541354</v>
      </c>
      <c r="Y192" s="131">
        <v>1</v>
      </c>
      <c r="Z192" s="83">
        <v>10</v>
      </c>
      <c r="AA192" s="10">
        <v>43404</v>
      </c>
      <c r="AB192" s="8">
        <v>-1.5984680306393884E-2</v>
      </c>
      <c r="AC192" s="8">
        <v>-1.4604489672060517E-2</v>
      </c>
      <c r="AD192" s="8">
        <v>1.8378216187833196E-3</v>
      </c>
      <c r="AE192" s="8">
        <v>3.6537947658032977E-4</v>
      </c>
      <c r="AF192" s="8">
        <v>-3.0463587341170162E-2</v>
      </c>
      <c r="AG192" s="8">
        <v>-6.1579573197237947E-3</v>
      </c>
      <c r="AH192" s="8">
        <v>-1.36627792437648E-2</v>
      </c>
      <c r="AI192" s="8">
        <v>-1.1170685281869375E-2</v>
      </c>
      <c r="AJ192" s="8">
        <v>-6.1309985211539186E-2</v>
      </c>
      <c r="AK192" s="8">
        <v>-6.3049070523710782E-3</v>
      </c>
      <c r="AL192" s="124">
        <v>10</v>
      </c>
      <c r="AM192" s="125">
        <v>43404</v>
      </c>
      <c r="AN192" s="122">
        <v>-1.9539591778125993E-2</v>
      </c>
      <c r="AO192" s="122">
        <v>-7.900996687639994E-3</v>
      </c>
      <c r="AP192" s="122">
        <v>-1.5745587033352916E-2</v>
      </c>
      <c r="AQ192" s="123">
        <v>272.49491869406518</v>
      </c>
      <c r="AR192" s="123">
        <v>171.07624854422156</v>
      </c>
      <c r="AS192" s="123">
        <v>200.56569417546189</v>
      </c>
      <c r="AT192" s="123">
        <v>1.5928272978444922</v>
      </c>
      <c r="AU192" s="123">
        <v>1.3586317431518329</v>
      </c>
      <c r="AV192" s="123"/>
      <c r="AW192" s="123"/>
      <c r="AX192" s="123"/>
      <c r="AY192" s="82">
        <v>0.86875000000000002</v>
      </c>
      <c r="AZ192" s="202">
        <v>43404</v>
      </c>
      <c r="BA192" s="151">
        <v>272.49491869406518</v>
      </c>
      <c r="BB192" s="151">
        <v>171.07624854422156</v>
      </c>
      <c r="BC192" s="152">
        <v>-1.9539591778126031E-2</v>
      </c>
      <c r="BD192" s="152">
        <v>-7.900996687639994E-3</v>
      </c>
      <c r="BE192" s="204">
        <v>-2.6714635563569678E-2</v>
      </c>
      <c r="BF192" s="204">
        <v>-2.4631263395843095E-2</v>
      </c>
      <c r="BG192" s="204">
        <v>-2.1477175111459364E-2</v>
      </c>
      <c r="BH192" s="204">
        <v>-9.8385800209733268E-3</v>
      </c>
      <c r="BI192" s="208">
        <v>43404</v>
      </c>
      <c r="BJ192" s="204">
        <v>-1.9539591778126031E-2</v>
      </c>
      <c r="BK192" s="204">
        <v>-7.900996687639994E-3</v>
      </c>
      <c r="BL192" s="204">
        <v>2.1964000000000001E-2</v>
      </c>
      <c r="BM192" s="204">
        <v>1.8121621608828686E-3</v>
      </c>
      <c r="BN192" s="204">
        <v>-2.13517539390089E-2</v>
      </c>
      <c r="BO192" s="204">
        <v>-9.7131588485228626E-3</v>
      </c>
      <c r="BP192" s="204">
        <v>-2.548956351868956E-2</v>
      </c>
      <c r="BQ192" s="204">
        <v>-1.1278327026943452E-2</v>
      </c>
      <c r="BR192" s="204">
        <v>6.4971784837330971E-4</v>
      </c>
      <c r="BS192" s="204">
        <v>1.2720066052668313E-4</v>
      </c>
      <c r="BT192" s="204">
        <v>1</v>
      </c>
      <c r="BU192" s="204">
        <v>1</v>
      </c>
      <c r="BV192" s="204">
        <v>0.98046040822187397</v>
      </c>
      <c r="BW192" s="204">
        <v>0.99209900331236001</v>
      </c>
      <c r="BX192" s="277">
        <v>43404</v>
      </c>
      <c r="BY192" s="217">
        <v>-2.6714635563569678</v>
      </c>
      <c r="BZ192" s="217">
        <v>-2.4631263395843095</v>
      </c>
      <c r="CA192" s="277">
        <v>43404</v>
      </c>
      <c r="CB192" s="204">
        <v>-1.1638595090486037E-2</v>
      </c>
      <c r="CC192" s="207">
        <v>1</v>
      </c>
      <c r="CD192" s="207">
        <v>7</v>
      </c>
    </row>
    <row r="193" spans="1:82" x14ac:dyDescent="0.25">
      <c r="A193" s="118">
        <v>9</v>
      </c>
      <c r="B193" s="6">
        <v>43434</v>
      </c>
      <c r="C193" s="7">
        <v>0.1</v>
      </c>
      <c r="D193" s="7">
        <v>0.1</v>
      </c>
      <c r="E193" s="7">
        <v>0.1</v>
      </c>
      <c r="F193" s="7">
        <v>0.1</v>
      </c>
      <c r="G193" s="7">
        <v>0.1</v>
      </c>
      <c r="H193" s="7">
        <v>0.1</v>
      </c>
      <c r="I193" s="7">
        <v>0.1</v>
      </c>
      <c r="J193" s="7">
        <v>0.1</v>
      </c>
      <c r="K193" s="7">
        <v>0.1</v>
      </c>
      <c r="L193" s="7">
        <v>0.1</v>
      </c>
      <c r="M193" s="91">
        <v>9</v>
      </c>
      <c r="N193" s="132">
        <v>43434</v>
      </c>
      <c r="O193" s="131">
        <v>0.12997337092731828</v>
      </c>
      <c r="P193" s="131">
        <v>1.3157894736842103E-2</v>
      </c>
      <c r="Q193" s="131">
        <v>0.11211622807017543</v>
      </c>
      <c r="R193" s="131">
        <v>6.8256578947368418E-2</v>
      </c>
      <c r="S193" s="131">
        <v>0.13968515037593984</v>
      </c>
      <c r="T193" s="131">
        <v>0.18656015037593987</v>
      </c>
      <c r="U193" s="131">
        <v>1.3157894736842103E-2</v>
      </c>
      <c r="V193" s="131">
        <v>1.3157894736842103E-2</v>
      </c>
      <c r="W193" s="131">
        <v>0.17684837092731828</v>
      </c>
      <c r="X193" s="131">
        <v>0.14708646616541354</v>
      </c>
      <c r="Y193" s="131">
        <v>1</v>
      </c>
      <c r="Z193" s="83">
        <v>9</v>
      </c>
      <c r="AA193" s="10">
        <v>43434</v>
      </c>
      <c r="AB193" s="8">
        <v>-8.6023362990136354E-3</v>
      </c>
      <c r="AC193" s="8">
        <v>-1.6650732095092602E-3</v>
      </c>
      <c r="AD193" s="8">
        <v>1.9467635056718002E-3</v>
      </c>
      <c r="AE193" s="8">
        <v>6.9233201408649414E-3</v>
      </c>
      <c r="AF193" s="8">
        <v>1.892426924564683E-2</v>
      </c>
      <c r="AG193" s="8">
        <v>1.1068238664082353E-2</v>
      </c>
      <c r="AH193" s="8">
        <v>-1.5982682209109145E-3</v>
      </c>
      <c r="AI193" s="8">
        <v>3.1271830073056339E-3</v>
      </c>
      <c r="AJ193" s="8">
        <v>1.6789972809867937E-2</v>
      </c>
      <c r="AK193" s="8">
        <v>9.0118252731634652E-3</v>
      </c>
      <c r="AL193" s="124">
        <v>9</v>
      </c>
      <c r="AM193" s="125">
        <v>43434</v>
      </c>
      <c r="AN193" s="122">
        <v>8.5740882615111744E-3</v>
      </c>
      <c r="AO193" s="122">
        <v>5.9666826846067611E-3</v>
      </c>
      <c r="AP193" s="122">
        <v>5.5925894917169148E-3</v>
      </c>
      <c r="AQ193" s="123">
        <v>274.83131417776139</v>
      </c>
      <c r="AR193" s="123">
        <v>172.09700623415785</v>
      </c>
      <c r="AS193" s="123">
        <v>201.6873757691065</v>
      </c>
      <c r="AT193" s="123">
        <v>1.5969558110954101</v>
      </c>
      <c r="AU193" s="123">
        <v>1.3626599737823488</v>
      </c>
      <c r="AV193" s="127"/>
      <c r="AW193" s="127"/>
      <c r="AX193" s="127"/>
      <c r="AY193" s="82">
        <v>0.86875000000000002</v>
      </c>
      <c r="AZ193" s="202">
        <v>43434</v>
      </c>
      <c r="BA193" s="151">
        <v>274.83131417776139</v>
      </c>
      <c r="BB193" s="151">
        <v>172.09700623415785</v>
      </c>
      <c r="BC193" s="152">
        <v>8.5740882615110703E-3</v>
      </c>
      <c r="BD193" s="152">
        <v>5.9666826846067611E-3</v>
      </c>
      <c r="BE193" s="204">
        <v>-1.8369600945254749E-2</v>
      </c>
      <c r="BF193" s="204">
        <v>-1.8811547644040361E-2</v>
      </c>
      <c r="BG193" s="204">
        <v>6.6220882615110697E-3</v>
      </c>
      <c r="BH193" s="204">
        <v>4.0146826846067605E-3</v>
      </c>
      <c r="BI193" s="208">
        <v>43434</v>
      </c>
      <c r="BJ193" s="204">
        <v>8.5740882615110703E-3</v>
      </c>
      <c r="BK193" s="204">
        <v>5.9666826846067611E-3</v>
      </c>
      <c r="BL193" s="204">
        <v>2.3251000000000001E-2</v>
      </c>
      <c r="BM193" s="204">
        <v>1.9172366915292116E-3</v>
      </c>
      <c r="BN193" s="204">
        <v>6.6568515699818587E-3</v>
      </c>
      <c r="BO193" s="204">
        <v>4.0494459930775495E-3</v>
      </c>
      <c r="BP193" s="204">
        <v>0</v>
      </c>
      <c r="BQ193" s="204">
        <v>0</v>
      </c>
      <c r="BR193" s="204">
        <v>0</v>
      </c>
      <c r="BS193" s="204">
        <v>0</v>
      </c>
      <c r="BT193" s="204">
        <v>1.0085740882615111</v>
      </c>
      <c r="BU193" s="204">
        <v>1.0059666826846068</v>
      </c>
      <c r="BV193" s="204">
        <v>1</v>
      </c>
      <c r="BW193" s="204">
        <v>1</v>
      </c>
      <c r="BX193" s="277">
        <v>43434</v>
      </c>
      <c r="BY193" s="217">
        <v>-1.8369600945254749</v>
      </c>
      <c r="BZ193" s="217">
        <v>-1.8811547644040361</v>
      </c>
      <c r="CA193" s="277">
        <v>43434</v>
      </c>
      <c r="CB193" s="204">
        <v>2.6074055769043092E-3</v>
      </c>
      <c r="CC193" s="207">
        <v>4</v>
      </c>
      <c r="CD193" s="207">
        <v>8</v>
      </c>
    </row>
    <row r="194" spans="1:82" x14ac:dyDescent="0.25">
      <c r="A194" s="118">
        <v>8</v>
      </c>
      <c r="B194" s="6">
        <v>43465</v>
      </c>
      <c r="C194" s="7">
        <v>0.1</v>
      </c>
      <c r="D194" s="7">
        <v>0.1</v>
      </c>
      <c r="E194" s="7">
        <v>0.1</v>
      </c>
      <c r="F194" s="7">
        <v>0.1</v>
      </c>
      <c r="G194" s="7">
        <v>0.1</v>
      </c>
      <c r="H194" s="7">
        <v>0.1</v>
      </c>
      <c r="I194" s="7">
        <v>0.1</v>
      </c>
      <c r="J194" s="7">
        <v>0.1</v>
      </c>
      <c r="K194" s="7">
        <v>0.1</v>
      </c>
      <c r="L194" s="7">
        <v>0.1</v>
      </c>
      <c r="M194" s="91">
        <v>8</v>
      </c>
      <c r="N194" s="132">
        <v>43465</v>
      </c>
      <c r="O194" s="131">
        <v>0.10021146616541354</v>
      </c>
      <c r="P194" s="131">
        <v>1.3157894736842103E-2</v>
      </c>
      <c r="Q194" s="131">
        <v>2.8782894736842105E-2</v>
      </c>
      <c r="R194" s="131">
        <v>0.15158991228070173</v>
      </c>
      <c r="S194" s="131">
        <v>0.16944705513784461</v>
      </c>
      <c r="T194" s="131">
        <v>0.13298872180451127</v>
      </c>
      <c r="U194" s="131">
        <v>1.3157894736842103E-2</v>
      </c>
      <c r="V194" s="131">
        <v>1.3157894736842103E-2</v>
      </c>
      <c r="W194" s="131">
        <v>0.14708646616541354</v>
      </c>
      <c r="X194" s="131">
        <v>0.23041979949874686</v>
      </c>
      <c r="Y194" s="131">
        <v>1</v>
      </c>
      <c r="Z194" s="83">
        <v>8</v>
      </c>
      <c r="AA194" s="10">
        <v>43465</v>
      </c>
      <c r="AB194" s="8">
        <v>-2.1413122584745481E-2</v>
      </c>
      <c r="AC194" s="8">
        <v>1.4705776859563313E-2</v>
      </c>
      <c r="AD194" s="8">
        <v>2.2419011321601623E-3</v>
      </c>
      <c r="AE194" s="8">
        <v>1.5012885202590143E-2</v>
      </c>
      <c r="AF194" s="8">
        <v>5.4713538979913601E-2</v>
      </c>
      <c r="AG194" s="8">
        <v>1.1973289800529363E-2</v>
      </c>
      <c r="AH194" s="8">
        <v>1.3660407412499298E-2</v>
      </c>
      <c r="AI194" s="8">
        <v>2.0217947721092422E-2</v>
      </c>
      <c r="AJ194" s="8">
        <v>-5.2659974683306521E-2</v>
      </c>
      <c r="AK194" s="8">
        <v>1.8133761908450063E-2</v>
      </c>
      <c r="AL194" s="124">
        <v>8</v>
      </c>
      <c r="AM194" s="125">
        <v>43465</v>
      </c>
      <c r="AN194" s="122">
        <v>2.3630187402028089E-3</v>
      </c>
      <c r="AO194" s="122">
        <v>1.8371083953664158E-2</v>
      </c>
      <c r="AP194" s="122">
        <v>7.6586411748746355E-3</v>
      </c>
      <c r="AQ194" s="123">
        <v>275.48074572355802</v>
      </c>
      <c r="AR194" s="123">
        <v>175.25861478385983</v>
      </c>
      <c r="AS194" s="123">
        <v>203.23202700962418</v>
      </c>
      <c r="AT194" s="123">
        <v>1.5718528077110421</v>
      </c>
      <c r="AU194" s="123">
        <v>1.355498686781845</v>
      </c>
      <c r="AV194" s="127">
        <v>-0.23189650443443677</v>
      </c>
      <c r="AW194" s="127">
        <v>1.1239414182195873E-2</v>
      </c>
      <c r="AX194" s="127">
        <v>-0.24313591861663264</v>
      </c>
      <c r="AY194" s="82">
        <v>0.86875000000000002</v>
      </c>
      <c r="AZ194" s="202">
        <v>43465</v>
      </c>
      <c r="BA194" s="151">
        <v>275.48074572355802</v>
      </c>
      <c r="BB194" s="151">
        <v>175.25861478385983</v>
      </c>
      <c r="BC194" s="152">
        <v>2.363018740202838E-3</v>
      </c>
      <c r="BD194" s="152">
        <v>1.8371083953664158E-2</v>
      </c>
      <c r="BE194" s="204">
        <v>-1.604998991633555E-2</v>
      </c>
      <c r="BF194" s="204">
        <v>-7.8605221144312232E-4</v>
      </c>
      <c r="BG194" s="204">
        <v>4.0060207353617141E-4</v>
      </c>
      <c r="BH194" s="204">
        <v>1.640866728699749E-2</v>
      </c>
      <c r="BI194" s="208">
        <v>43465</v>
      </c>
      <c r="BJ194" s="204">
        <v>2.363018740202838E-3</v>
      </c>
      <c r="BK194" s="204">
        <v>1.8371083953664158E-2</v>
      </c>
      <c r="BL194" s="204">
        <v>2.3424E-2</v>
      </c>
      <c r="BM194" s="204">
        <v>1.9313516913301854E-3</v>
      </c>
      <c r="BN194" s="204">
        <v>4.3166704887265261E-4</v>
      </c>
      <c r="BO194" s="204">
        <v>1.6439732262333973E-2</v>
      </c>
      <c r="BP194" s="204">
        <v>-3.5869530003606919E-3</v>
      </c>
      <c r="BQ194" s="204">
        <v>0</v>
      </c>
      <c r="BR194" s="204">
        <v>1.286623182679657E-5</v>
      </c>
      <c r="BS194" s="204">
        <v>0</v>
      </c>
      <c r="BT194" s="204">
        <v>1.0023630187402028</v>
      </c>
      <c r="BU194" s="204">
        <v>1.0183710839536642</v>
      </c>
      <c r="BV194" s="204">
        <v>1</v>
      </c>
      <c r="BW194" s="204">
        <v>1</v>
      </c>
      <c r="BX194" s="277">
        <v>43465</v>
      </c>
      <c r="BY194" s="217">
        <v>-1.604998991633555</v>
      </c>
      <c r="BZ194" s="217">
        <v>-7.8605221144312232E-2</v>
      </c>
      <c r="CA194" s="277">
        <v>43465</v>
      </c>
      <c r="CB194" s="204">
        <v>-1.600806521346132E-2</v>
      </c>
      <c r="CC194" s="207">
        <v>1</v>
      </c>
      <c r="CD194" s="207">
        <v>7</v>
      </c>
    </row>
    <row r="195" spans="1:82" x14ac:dyDescent="0.25">
      <c r="A195" s="118">
        <v>7</v>
      </c>
      <c r="B195" s="6">
        <v>43496</v>
      </c>
      <c r="C195" s="7">
        <v>0.1</v>
      </c>
      <c r="D195" s="7">
        <v>0.1</v>
      </c>
      <c r="E195" s="7">
        <v>0.1</v>
      </c>
      <c r="F195" s="7">
        <v>0.1</v>
      </c>
      <c r="G195" s="7">
        <v>0.1</v>
      </c>
      <c r="H195" s="7">
        <v>0.1</v>
      </c>
      <c r="I195" s="7">
        <v>0.1</v>
      </c>
      <c r="J195" s="7">
        <v>0.1</v>
      </c>
      <c r="K195" s="7">
        <v>0.1</v>
      </c>
      <c r="L195" s="7">
        <v>0.1</v>
      </c>
      <c r="M195" s="91">
        <v>7</v>
      </c>
      <c r="N195" s="132">
        <v>43496</v>
      </c>
      <c r="O195" s="131">
        <v>0.10021146616541354</v>
      </c>
      <c r="P195" s="131">
        <v>1.3157894736842103E-2</v>
      </c>
      <c r="Q195" s="131">
        <v>2.8782894736842105E-2</v>
      </c>
      <c r="R195" s="131">
        <v>0.15158991228070173</v>
      </c>
      <c r="S195" s="131">
        <v>0.16944705513784461</v>
      </c>
      <c r="T195" s="131">
        <v>0.13298872180451127</v>
      </c>
      <c r="U195" s="131">
        <v>1.3157894736842103E-2</v>
      </c>
      <c r="V195" s="131">
        <v>1.3157894736842103E-2</v>
      </c>
      <c r="W195" s="131">
        <v>0.14708646616541354</v>
      </c>
      <c r="X195" s="131">
        <v>0.23041979949874686</v>
      </c>
      <c r="Y195" s="131">
        <v>1</v>
      </c>
      <c r="Z195" s="83">
        <v>7</v>
      </c>
      <c r="AA195" s="10">
        <v>43496</v>
      </c>
      <c r="AB195" s="8">
        <v>4.5203628440943611E-2</v>
      </c>
      <c r="AC195" s="8">
        <v>2.3520512403588434E-2</v>
      </c>
      <c r="AD195" s="8">
        <v>2.3114491294784489E-3</v>
      </c>
      <c r="AE195" s="8">
        <v>4.2937684352013505E-3</v>
      </c>
      <c r="AF195" s="8">
        <v>6.7136042985811439E-3</v>
      </c>
      <c r="AG195" s="8">
        <v>7.5589160510491915E-3</v>
      </c>
      <c r="AH195" s="8">
        <v>3.1869699050437017E-2</v>
      </c>
      <c r="AI195" s="8">
        <v>1.5225030396815331E-2</v>
      </c>
      <c r="AJ195" s="8">
        <v>7.8970124443847212E-2</v>
      </c>
      <c r="AK195" s="8">
        <v>7.9259421268340624E-3</v>
      </c>
      <c r="AL195" s="124">
        <v>7</v>
      </c>
      <c r="AM195" s="125">
        <v>43496</v>
      </c>
      <c r="AN195" s="122">
        <v>2.1761073572986907E-2</v>
      </c>
      <c r="AO195" s="122">
        <v>1.0622495846770441E-2</v>
      </c>
      <c r="AP195" s="122">
        <v>2.2359267477677584E-2</v>
      </c>
      <c r="AQ195" s="123">
        <v>281.47550249918964</v>
      </c>
      <c r="AR195" s="123">
        <v>177.12029869151212</v>
      </c>
      <c r="AS195" s="123">
        <v>207.77614626156296</v>
      </c>
      <c r="AT195" s="123">
        <v>1.58917698636807</v>
      </c>
      <c r="AU195" s="123">
        <v>1.3547055692564864</v>
      </c>
      <c r="AV195" s="123"/>
      <c r="AW195" s="123"/>
      <c r="AX195" s="123"/>
      <c r="AY195" s="82">
        <v>0.86875000000000002</v>
      </c>
      <c r="AZ195" s="202">
        <v>43496</v>
      </c>
      <c r="BA195" s="151">
        <v>281.47550249918964</v>
      </c>
      <c r="BB195" s="151">
        <v>177.12029869151212</v>
      </c>
      <c r="BC195" s="152">
        <v>2.1761073572986955E-2</v>
      </c>
      <c r="BD195" s="152">
        <v>1.0622495846770441E-2</v>
      </c>
      <c r="BE195" s="204">
        <v>0</v>
      </c>
      <c r="BF195" s="204">
        <v>0</v>
      </c>
      <c r="BG195" s="204">
        <v>1.9774490239653622E-2</v>
      </c>
      <c r="BH195" s="204">
        <v>8.6359125134371079E-3</v>
      </c>
      <c r="BI195" s="208">
        <v>43496</v>
      </c>
      <c r="BJ195" s="204">
        <v>2.1761073572986955E-2</v>
      </c>
      <c r="BK195" s="204">
        <v>1.0622495846770441E-2</v>
      </c>
      <c r="BL195" s="204">
        <v>2.3548999999999997E-2</v>
      </c>
      <c r="BM195" s="204">
        <v>1.9415490295826565E-3</v>
      </c>
      <c r="BN195" s="204">
        <v>1.9819524543404299E-2</v>
      </c>
      <c r="BO195" s="204">
        <v>8.6809468171877846E-3</v>
      </c>
      <c r="BP195" s="204">
        <v>0</v>
      </c>
      <c r="BQ195" s="204">
        <v>0</v>
      </c>
      <c r="BR195" s="204">
        <v>0</v>
      </c>
      <c r="BS195" s="204">
        <v>0</v>
      </c>
      <c r="BT195" s="204">
        <v>1.021761073572987</v>
      </c>
      <c r="BU195" s="204">
        <v>1.0106224958467704</v>
      </c>
      <c r="BV195" s="204">
        <v>1</v>
      </c>
      <c r="BW195" s="204">
        <v>1</v>
      </c>
      <c r="BX195" s="277">
        <v>43496</v>
      </c>
      <c r="BY195" s="217">
        <v>0</v>
      </c>
      <c r="BZ195" s="217">
        <v>0</v>
      </c>
      <c r="CA195" s="277">
        <v>43496</v>
      </c>
      <c r="CB195" s="204">
        <v>1.1138577726216514E-2</v>
      </c>
      <c r="CC195" s="207">
        <v>6</v>
      </c>
      <c r="CD195" s="207">
        <v>8</v>
      </c>
    </row>
    <row r="196" spans="1:82" x14ac:dyDescent="0.25">
      <c r="A196" s="118">
        <v>6</v>
      </c>
      <c r="B196" s="6">
        <v>43524</v>
      </c>
      <c r="C196" s="7">
        <v>0.1</v>
      </c>
      <c r="D196" s="7">
        <v>0.1</v>
      </c>
      <c r="E196" s="7">
        <v>0.1</v>
      </c>
      <c r="F196" s="7">
        <v>0.1</v>
      </c>
      <c r="G196" s="7">
        <v>0.1</v>
      </c>
      <c r="H196" s="7">
        <v>0.1</v>
      </c>
      <c r="I196" s="7">
        <v>0.1</v>
      </c>
      <c r="J196" s="7">
        <v>0.1</v>
      </c>
      <c r="K196" s="7">
        <v>0.1</v>
      </c>
      <c r="L196" s="7">
        <v>0.1</v>
      </c>
      <c r="M196" s="91">
        <v>6</v>
      </c>
      <c r="N196" s="132">
        <v>43524</v>
      </c>
      <c r="O196" s="131">
        <v>0.10021146616541354</v>
      </c>
      <c r="P196" s="131">
        <v>1.3157894736842103E-2</v>
      </c>
      <c r="Q196" s="131">
        <v>2.8782894736842105E-2</v>
      </c>
      <c r="R196" s="131">
        <v>0.15158991228070173</v>
      </c>
      <c r="S196" s="131">
        <v>0.16944705513784461</v>
      </c>
      <c r="T196" s="131">
        <v>0.13298872180451127</v>
      </c>
      <c r="U196" s="131">
        <v>1.3157894736842103E-2</v>
      </c>
      <c r="V196" s="131">
        <v>1.3157894736842103E-2</v>
      </c>
      <c r="W196" s="131">
        <v>0.14708646616541354</v>
      </c>
      <c r="X196" s="131">
        <v>0.23041979949874686</v>
      </c>
      <c r="Y196" s="131">
        <v>1</v>
      </c>
      <c r="Z196" s="83">
        <v>6</v>
      </c>
      <c r="AA196" s="10">
        <v>43524</v>
      </c>
      <c r="AB196" s="8">
        <v>1.6631006128267511E-2</v>
      </c>
      <c r="AC196" s="8">
        <v>2.1688378068491776E-3</v>
      </c>
      <c r="AD196" s="8">
        <v>1.8597731076808177E-3</v>
      </c>
      <c r="AE196" s="8">
        <v>-7.5417184495918388E-4</v>
      </c>
      <c r="AF196" s="8">
        <v>-1.2221408726599048E-2</v>
      </c>
      <c r="AG196" s="8">
        <v>5.3542231130541129E-3</v>
      </c>
      <c r="AH196" s="8">
        <v>8.0077230926816068E-3</v>
      </c>
      <c r="AI196" s="8">
        <v>-5.7559869586356616E-3</v>
      </c>
      <c r="AJ196" s="8">
        <v>3.6849864418961653E-2</v>
      </c>
      <c r="AK196" s="8">
        <v>-9.0570737160888815E-4</v>
      </c>
      <c r="AL196" s="124">
        <v>6</v>
      </c>
      <c r="AM196" s="125">
        <v>43524</v>
      </c>
      <c r="AN196" s="122">
        <v>5.5165807590733347E-3</v>
      </c>
      <c r="AO196" s="122">
        <v>-5.8017540636468024E-4</v>
      </c>
      <c r="AP196" s="122">
        <v>5.1234152765692103E-3</v>
      </c>
      <c r="AQ196" s="123">
        <v>283.02828484042715</v>
      </c>
      <c r="AR196" s="123">
        <v>177.01753785024334</v>
      </c>
      <c r="AS196" s="123">
        <v>208.84066974342613</v>
      </c>
      <c r="AT196" s="123">
        <v>1.5988714354386104</v>
      </c>
      <c r="AU196" s="123">
        <v>1.35523547778383</v>
      </c>
      <c r="AV196" s="127"/>
      <c r="AW196" s="127"/>
      <c r="AX196" s="127"/>
      <c r="AY196" s="82">
        <v>0.86875000000000002</v>
      </c>
      <c r="AZ196" s="202">
        <v>43524</v>
      </c>
      <c r="BA196" s="151">
        <v>283.02828484042715</v>
      </c>
      <c r="BB196" s="151">
        <v>177.01753785024334</v>
      </c>
      <c r="BC196" s="152">
        <v>5.5165807590733529E-3</v>
      </c>
      <c r="BD196" s="152">
        <v>-5.8017540636468024E-4</v>
      </c>
      <c r="BE196" s="204">
        <v>0</v>
      </c>
      <c r="BF196" s="204">
        <v>-5.8017540636468024E-4</v>
      </c>
      <c r="BG196" s="204">
        <v>3.4894140924066862E-3</v>
      </c>
      <c r="BH196" s="204">
        <v>-2.6073420730313469E-3</v>
      </c>
      <c r="BI196" s="208">
        <v>43524</v>
      </c>
      <c r="BJ196" s="204">
        <v>5.5165807590733529E-3</v>
      </c>
      <c r="BK196" s="204">
        <v>-5.8017540636468024E-4</v>
      </c>
      <c r="BL196" s="204">
        <v>2.3839000000000003E-2</v>
      </c>
      <c r="BM196" s="204">
        <v>1.9652024586425121E-3</v>
      </c>
      <c r="BN196" s="204">
        <v>3.5513783004308408E-3</v>
      </c>
      <c r="BO196" s="204">
        <v>-2.5453778650071923E-3</v>
      </c>
      <c r="BP196" s="204">
        <v>-4.3339098149017697E-4</v>
      </c>
      <c r="BQ196" s="204">
        <v>-3.9575057456681375E-3</v>
      </c>
      <c r="BR196" s="204">
        <v>1.8782774283701892E-7</v>
      </c>
      <c r="BS196" s="204">
        <v>1.5661851726996323E-5</v>
      </c>
      <c r="BT196" s="204">
        <v>1</v>
      </c>
      <c r="BU196" s="204">
        <v>1</v>
      </c>
      <c r="BV196" s="204">
        <v>1.0055165807590734</v>
      </c>
      <c r="BW196" s="204">
        <v>0.99941982459363532</v>
      </c>
      <c r="BX196" s="277">
        <v>43524</v>
      </c>
      <c r="BY196" s="217">
        <v>0</v>
      </c>
      <c r="BZ196" s="217">
        <v>-5.8017540636468024E-2</v>
      </c>
      <c r="CA196" s="277">
        <v>43524</v>
      </c>
      <c r="CB196" s="204">
        <v>6.0967561654380331E-3</v>
      </c>
      <c r="CC196" s="207">
        <v>5</v>
      </c>
      <c r="CD196" s="207">
        <v>8</v>
      </c>
    </row>
    <row r="197" spans="1:82" x14ac:dyDescent="0.25">
      <c r="A197" s="118">
        <v>5</v>
      </c>
      <c r="B197" s="6">
        <v>43553</v>
      </c>
      <c r="C197" s="7">
        <v>0.1</v>
      </c>
      <c r="D197" s="7">
        <v>0.1</v>
      </c>
      <c r="E197" s="7">
        <v>0.1</v>
      </c>
      <c r="F197" s="7">
        <v>0.1</v>
      </c>
      <c r="G197" s="7">
        <v>0.1</v>
      </c>
      <c r="H197" s="7">
        <v>0.1</v>
      </c>
      <c r="I197" s="7">
        <v>0.1</v>
      </c>
      <c r="J197" s="7">
        <v>0.1</v>
      </c>
      <c r="K197" s="7">
        <v>0.1</v>
      </c>
      <c r="L197" s="7">
        <v>0.1</v>
      </c>
      <c r="M197" s="91">
        <v>5</v>
      </c>
      <c r="N197" s="132">
        <v>43553</v>
      </c>
      <c r="O197" s="131">
        <v>7.8782894736842107E-2</v>
      </c>
      <c r="P197" s="131">
        <v>9.6491228070175433E-2</v>
      </c>
      <c r="Q197" s="131">
        <v>2.8782894736842105E-2</v>
      </c>
      <c r="R197" s="131">
        <v>6.8256578947368418E-2</v>
      </c>
      <c r="S197" s="131">
        <v>0.20158991228070175</v>
      </c>
      <c r="T197" s="131">
        <v>0.16513157894736841</v>
      </c>
      <c r="U197" s="131">
        <v>9.6491228070175433E-2</v>
      </c>
      <c r="V197" s="131">
        <v>1.3157894736842103E-2</v>
      </c>
      <c r="W197" s="131">
        <v>0.12565789473684211</v>
      </c>
      <c r="X197" s="131">
        <v>0.12565789473684211</v>
      </c>
      <c r="Y197" s="131">
        <v>0.99999999999999989</v>
      </c>
      <c r="Z197" s="83">
        <v>5</v>
      </c>
      <c r="AA197" s="10">
        <v>43553</v>
      </c>
      <c r="AB197" s="8">
        <v>9.404296008596047E-3</v>
      </c>
      <c r="AC197" s="8">
        <v>2.504962368703989E-2</v>
      </c>
      <c r="AD197" s="8">
        <v>2.4132170038981826E-3</v>
      </c>
      <c r="AE197" s="8">
        <v>1.2304405136491114E-2</v>
      </c>
      <c r="AF197" s="8">
        <v>5.2552782359447603E-2</v>
      </c>
      <c r="AG197" s="8">
        <v>1.5807643338690447E-2</v>
      </c>
      <c r="AH197" s="8">
        <v>1.3656241485082488E-2</v>
      </c>
      <c r="AI197" s="8">
        <v>1.2519440092245038E-2</v>
      </c>
      <c r="AJ197" s="8">
        <v>4.7017375258717742E-4</v>
      </c>
      <c r="AK197" s="8">
        <v>1.4556391261443924E-2</v>
      </c>
      <c r="AL197" s="124">
        <v>5</v>
      </c>
      <c r="AM197" s="125">
        <v>43553</v>
      </c>
      <c r="AN197" s="122">
        <v>1.7981507976214874E-2</v>
      </c>
      <c r="AO197" s="122">
        <v>1.9200441189276107E-2</v>
      </c>
      <c r="AP197" s="122">
        <v>1.5873421412552192E-2</v>
      </c>
      <c r="AQ197" s="123">
        <v>288.11756020177972</v>
      </c>
      <c r="AR197" s="123">
        <v>180.41635267520741</v>
      </c>
      <c r="AS197" s="123">
        <v>212.15568570234316</v>
      </c>
      <c r="AT197" s="123">
        <v>1.5969592330716289</v>
      </c>
      <c r="AU197" s="123">
        <v>1.3580477904608785</v>
      </c>
      <c r="AY197" s="82">
        <v>0.86875000000000002</v>
      </c>
      <c r="AZ197" s="202">
        <v>43553</v>
      </c>
      <c r="BA197" s="151">
        <v>288.11756020177972</v>
      </c>
      <c r="BB197" s="151">
        <v>180.41635267520741</v>
      </c>
      <c r="BC197" s="152">
        <v>1.7981507976214894E-2</v>
      </c>
      <c r="BD197" s="152">
        <v>1.9200441189276107E-2</v>
      </c>
      <c r="BE197" s="204">
        <v>0</v>
      </c>
      <c r="BF197" s="204">
        <v>0</v>
      </c>
      <c r="BG197" s="204">
        <v>1.599742464288156E-2</v>
      </c>
      <c r="BH197" s="204">
        <v>1.7216357855942773E-2</v>
      </c>
      <c r="BI197" s="208">
        <v>43553</v>
      </c>
      <c r="BJ197" s="204">
        <v>1.7981507976214894E-2</v>
      </c>
      <c r="BK197" s="204">
        <v>1.9200441189276107E-2</v>
      </c>
      <c r="BL197" s="204">
        <v>2.4326E-2</v>
      </c>
      <c r="BM197" s="204">
        <v>2.0049100938133169E-3</v>
      </c>
      <c r="BN197" s="204">
        <v>1.5976597882401578E-2</v>
      </c>
      <c r="BO197" s="204">
        <v>1.719553109546279E-2</v>
      </c>
      <c r="BP197" s="204">
        <v>0</v>
      </c>
      <c r="BQ197" s="204">
        <v>0</v>
      </c>
      <c r="BR197" s="204">
        <v>0</v>
      </c>
      <c r="BS197" s="204">
        <v>0</v>
      </c>
      <c r="BT197" s="204">
        <v>1.0179815079762149</v>
      </c>
      <c r="BU197" s="204">
        <v>1.0192004411892761</v>
      </c>
      <c r="BV197" s="204">
        <v>1</v>
      </c>
      <c r="BW197" s="204">
        <v>1</v>
      </c>
      <c r="BX197" s="277">
        <v>43553</v>
      </c>
      <c r="BY197" s="217">
        <v>0</v>
      </c>
      <c r="BZ197" s="217">
        <v>0</v>
      </c>
      <c r="CA197" s="277">
        <v>43553</v>
      </c>
      <c r="CB197" s="204">
        <v>-1.2189332130612129E-3</v>
      </c>
      <c r="CC197" s="207">
        <v>3</v>
      </c>
      <c r="CD197" s="207">
        <v>7</v>
      </c>
    </row>
    <row r="198" spans="1:82" x14ac:dyDescent="0.25">
      <c r="A198" s="118">
        <v>4</v>
      </c>
      <c r="B198" s="6">
        <v>43585</v>
      </c>
      <c r="C198" s="7">
        <v>0.1</v>
      </c>
      <c r="D198" s="7">
        <v>0.1</v>
      </c>
      <c r="E198" s="7">
        <v>0.1</v>
      </c>
      <c r="F198" s="7">
        <v>0.1</v>
      </c>
      <c r="G198" s="7">
        <v>0.1</v>
      </c>
      <c r="H198" s="7">
        <v>0.1</v>
      </c>
      <c r="I198" s="7">
        <v>0.1</v>
      </c>
      <c r="J198" s="7">
        <v>0.1</v>
      </c>
      <c r="K198" s="7">
        <v>0.1</v>
      </c>
      <c r="L198" s="7">
        <v>0.1</v>
      </c>
      <c r="M198" s="91">
        <v>4</v>
      </c>
      <c r="N198" s="132">
        <v>43585</v>
      </c>
      <c r="O198" s="131">
        <v>7.8782894736842107E-2</v>
      </c>
      <c r="P198" s="131">
        <v>9.6491228070175433E-2</v>
      </c>
      <c r="Q198" s="131">
        <v>2.8782894736842105E-2</v>
      </c>
      <c r="R198" s="131">
        <v>6.8256578947368418E-2</v>
      </c>
      <c r="S198" s="131">
        <v>0.20158991228070175</v>
      </c>
      <c r="T198" s="131">
        <v>0.16513157894736841</v>
      </c>
      <c r="U198" s="131">
        <v>9.6491228070175433E-2</v>
      </c>
      <c r="V198" s="131">
        <v>1.3157894736842103E-2</v>
      </c>
      <c r="W198" s="131">
        <v>0.12565789473684211</v>
      </c>
      <c r="X198" s="131">
        <v>0.12565789473684211</v>
      </c>
      <c r="Y198" s="131">
        <v>0.99999999999999989</v>
      </c>
      <c r="Z198" s="83">
        <v>4</v>
      </c>
      <c r="AA198" s="10">
        <v>43585</v>
      </c>
      <c r="AB198" s="8">
        <v>1.4219166577145836E-2</v>
      </c>
      <c r="AC198" s="8">
        <v>5.4294291871319622E-3</v>
      </c>
      <c r="AD198" s="8">
        <v>1.9629629629629441E-3</v>
      </c>
      <c r="AE198" s="8">
        <v>4.2003790842137789E-4</v>
      </c>
      <c r="AF198" s="8">
        <v>-1.7904328060715957E-2</v>
      </c>
      <c r="AG198" s="8">
        <v>3.7584993618029472E-3</v>
      </c>
      <c r="AH198" s="8">
        <v>3.9744323348458455E-3</v>
      </c>
      <c r="AI198" s="8">
        <v>-2.9610170551149784E-3</v>
      </c>
      <c r="AJ198" s="8">
        <v>2.5209891743544377E-2</v>
      </c>
      <c r="AK198" s="8">
        <v>-5.9102755026063658E-4</v>
      </c>
      <c r="AL198" s="124">
        <v>4</v>
      </c>
      <c r="AM198" s="125">
        <v>43585</v>
      </c>
      <c r="AN198" s="122">
        <v>2.1786962630403681E-3</v>
      </c>
      <c r="AO198" s="122">
        <v>2.5630924184683046E-4</v>
      </c>
      <c r="AP198" s="122">
        <v>3.3518047409763722E-3</v>
      </c>
      <c r="AQ198" s="123">
        <v>288.74528085350767</v>
      </c>
      <c r="AR198" s="123">
        <v>180.46259505377836</v>
      </c>
      <c r="AS198" s="123">
        <v>212.86679013550537</v>
      </c>
      <c r="AT198" s="123">
        <v>1.6000284201136572</v>
      </c>
      <c r="AU198" s="123">
        <v>1.3564599751313957</v>
      </c>
      <c r="AY198" s="82">
        <v>0.86875000000000002</v>
      </c>
      <c r="AZ198" s="202">
        <v>43585</v>
      </c>
      <c r="BA198" s="151">
        <v>288.74528085350767</v>
      </c>
      <c r="BB198" s="151">
        <v>180.46259505377836</v>
      </c>
      <c r="BC198" s="152">
        <v>2.1786962630403472E-3</v>
      </c>
      <c r="BD198" s="152">
        <v>2.5630924184683046E-4</v>
      </c>
      <c r="BE198" s="204">
        <v>0</v>
      </c>
      <c r="BF198" s="204">
        <v>0</v>
      </c>
      <c r="BG198" s="204">
        <v>1.7044626304034719E-4</v>
      </c>
      <c r="BH198" s="204">
        <v>-1.7519407581531696E-3</v>
      </c>
      <c r="BI198" s="208">
        <v>43585</v>
      </c>
      <c r="BJ198" s="204">
        <v>2.1786962630403472E-3</v>
      </c>
      <c r="BK198" s="204">
        <v>2.5630924184683046E-4</v>
      </c>
      <c r="BL198" s="204">
        <v>2.3809E-2</v>
      </c>
      <c r="BM198" s="204">
        <v>1.9627558370083342E-3</v>
      </c>
      <c r="BN198" s="204">
        <v>2.1594042603201302E-4</v>
      </c>
      <c r="BO198" s="204">
        <v>-1.7064465951615038E-3</v>
      </c>
      <c r="BP198" s="204">
        <v>-3.7712754775231826E-3</v>
      </c>
      <c r="BQ198" s="204">
        <v>-3.1210210974566268E-3</v>
      </c>
      <c r="BR198" s="204">
        <v>1.4222518727367709E-5</v>
      </c>
      <c r="BS198" s="204">
        <v>9.7407726907693666E-6</v>
      </c>
      <c r="BT198" s="204">
        <v>1.0021786962630403</v>
      </c>
      <c r="BU198" s="204">
        <v>1.0002563092418468</v>
      </c>
      <c r="BV198" s="204">
        <v>1</v>
      </c>
      <c r="BW198" s="204">
        <v>1</v>
      </c>
      <c r="BX198" s="277">
        <v>43585</v>
      </c>
      <c r="BY198" s="217">
        <v>0</v>
      </c>
      <c r="BZ198" s="217">
        <v>0</v>
      </c>
      <c r="CA198" s="277">
        <v>43585</v>
      </c>
      <c r="CB198" s="204">
        <v>1.9223870211935168E-3</v>
      </c>
      <c r="CC198" s="207">
        <v>4</v>
      </c>
      <c r="CD198" s="207">
        <v>8</v>
      </c>
    </row>
    <row r="199" spans="1:82" x14ac:dyDescent="0.25">
      <c r="A199" s="118">
        <v>3</v>
      </c>
      <c r="B199" s="6">
        <v>43616</v>
      </c>
      <c r="C199" s="7">
        <v>0.1</v>
      </c>
      <c r="D199" s="7">
        <v>0.1</v>
      </c>
      <c r="E199" s="7">
        <v>0.1</v>
      </c>
      <c r="F199" s="7">
        <v>0.1</v>
      </c>
      <c r="G199" s="7">
        <v>0.1</v>
      </c>
      <c r="H199" s="7">
        <v>0.1</v>
      </c>
      <c r="I199" s="7">
        <v>0.1</v>
      </c>
      <c r="J199" s="7">
        <v>0.1</v>
      </c>
      <c r="K199" s="7">
        <v>0.1</v>
      </c>
      <c r="L199" s="7">
        <v>0.1</v>
      </c>
      <c r="M199" s="91">
        <v>3</v>
      </c>
      <c r="N199" s="132">
        <v>43616</v>
      </c>
      <c r="O199" s="131">
        <v>7.8782894736842107E-2</v>
      </c>
      <c r="P199" s="131">
        <v>9.6491228070175433E-2</v>
      </c>
      <c r="Q199" s="131">
        <v>2.8782894736842105E-2</v>
      </c>
      <c r="R199" s="131">
        <v>6.8256578947368418E-2</v>
      </c>
      <c r="S199" s="131">
        <v>0.20158991228070175</v>
      </c>
      <c r="T199" s="131">
        <v>0.16513157894736841</v>
      </c>
      <c r="U199" s="131">
        <v>9.6491228070175433E-2</v>
      </c>
      <c r="V199" s="131">
        <v>1.3157894736842103E-2</v>
      </c>
      <c r="W199" s="131">
        <v>0.12565789473684211</v>
      </c>
      <c r="X199" s="131">
        <v>0.12565789473684211</v>
      </c>
      <c r="Y199" s="131">
        <v>0.99999999999999989</v>
      </c>
      <c r="Z199" s="83">
        <v>3</v>
      </c>
      <c r="AA199" s="10">
        <v>43616</v>
      </c>
      <c r="AB199" s="8">
        <v>-1.1886994116684146E-2</v>
      </c>
      <c r="AC199" s="8">
        <v>1.4327845172335429E-2</v>
      </c>
      <c r="AD199" s="8">
        <v>2.3657265367982294E-3</v>
      </c>
      <c r="AE199" s="8">
        <v>1.4773878313625977E-2</v>
      </c>
      <c r="AF199" s="8">
        <v>6.5435392284701965E-2</v>
      </c>
      <c r="AG199" s="8">
        <v>1.378633272249985E-2</v>
      </c>
      <c r="AH199" s="8">
        <v>6.1527721936758262E-3</v>
      </c>
      <c r="AI199" s="8">
        <v>1.3541500814838292E-2</v>
      </c>
      <c r="AJ199" s="8">
        <v>-4.3300004775965184E-2</v>
      </c>
      <c r="AK199" s="8">
        <v>1.2926478326263036E-2</v>
      </c>
      <c r="AL199" s="124">
        <v>3</v>
      </c>
      <c r="AM199" s="125">
        <v>43616</v>
      </c>
      <c r="AN199" s="122">
        <v>1.3945393098390933E-2</v>
      </c>
      <c r="AO199" s="122">
        <v>1.7751984701310342E-2</v>
      </c>
      <c r="AP199" s="122">
        <v>8.8122927472089278E-3</v>
      </c>
      <c r="AQ199" s="123">
        <v>292.77194730031511</v>
      </c>
      <c r="AR199" s="123">
        <v>183.6661642803318</v>
      </c>
      <c r="AS199" s="123">
        <v>214.74263460633813</v>
      </c>
      <c r="AT199" s="123">
        <v>1.5940440006873224</v>
      </c>
      <c r="AU199" s="123">
        <v>1.3633619976630107</v>
      </c>
      <c r="AY199" s="82">
        <v>0.86875000000000002</v>
      </c>
      <c r="AZ199" s="202">
        <v>43616</v>
      </c>
      <c r="BA199" s="151">
        <v>292.77194730031511</v>
      </c>
      <c r="BB199" s="151">
        <v>183.6661642803318</v>
      </c>
      <c r="BC199" s="152">
        <v>1.3945393098390824E-2</v>
      </c>
      <c r="BD199" s="152">
        <v>1.7751984701310342E-2</v>
      </c>
      <c r="BE199" s="204">
        <v>0</v>
      </c>
      <c r="BF199" s="204">
        <v>0</v>
      </c>
      <c r="BG199" s="204">
        <v>1.1995476431724158E-2</v>
      </c>
      <c r="BH199" s="204">
        <v>1.5802068034643676E-2</v>
      </c>
      <c r="BI199" s="208">
        <v>43616</v>
      </c>
      <c r="BJ199" s="204">
        <v>1.3945393098390824E-2</v>
      </c>
      <c r="BK199" s="204">
        <v>1.7751984701310342E-2</v>
      </c>
      <c r="BL199" s="204">
        <v>2.4098999999999999E-2</v>
      </c>
      <c r="BM199" s="204">
        <v>1.9864037604884199E-3</v>
      </c>
      <c r="BN199" s="204">
        <v>1.1958989337902404E-2</v>
      </c>
      <c r="BO199" s="204">
        <v>1.5765580940821922E-2</v>
      </c>
      <c r="BP199" s="204">
        <v>0</v>
      </c>
      <c r="BQ199" s="204">
        <v>0</v>
      </c>
      <c r="BR199" s="204">
        <v>0</v>
      </c>
      <c r="BS199" s="204">
        <v>0</v>
      </c>
      <c r="BT199" s="204">
        <v>1.0139453930983908</v>
      </c>
      <c r="BU199" s="204">
        <v>1.0177519847013103</v>
      </c>
      <c r="BV199" s="204">
        <v>1</v>
      </c>
      <c r="BW199" s="204">
        <v>1</v>
      </c>
      <c r="BX199" s="277">
        <v>43616</v>
      </c>
      <c r="BY199" s="217">
        <v>0</v>
      </c>
      <c r="BZ199" s="217">
        <v>0</v>
      </c>
      <c r="CA199" s="277">
        <v>43616</v>
      </c>
      <c r="CB199" s="204">
        <v>-3.8065916029195179E-3</v>
      </c>
      <c r="CC199" s="207">
        <v>3</v>
      </c>
      <c r="CD199" s="207">
        <v>7</v>
      </c>
    </row>
    <row r="200" spans="1:82" x14ac:dyDescent="0.25">
      <c r="A200" s="118">
        <v>2</v>
      </c>
      <c r="B200" s="6">
        <v>43644</v>
      </c>
      <c r="C200" s="7">
        <v>0.1</v>
      </c>
      <c r="D200" s="7">
        <v>0.1</v>
      </c>
      <c r="E200" s="7">
        <v>0.1</v>
      </c>
      <c r="F200" s="7">
        <v>0.1</v>
      </c>
      <c r="G200" s="7">
        <v>0.1</v>
      </c>
      <c r="H200" s="7">
        <v>0.1</v>
      </c>
      <c r="I200" s="7">
        <v>0.1</v>
      </c>
      <c r="J200" s="7">
        <v>0.1</v>
      </c>
      <c r="K200" s="7">
        <v>0.1</v>
      </c>
      <c r="L200" s="7">
        <v>0.1</v>
      </c>
      <c r="M200" s="91">
        <v>2</v>
      </c>
      <c r="N200" s="132">
        <v>43644</v>
      </c>
      <c r="O200" s="131">
        <v>0.10085227272727273</v>
      </c>
      <c r="P200" s="131">
        <v>9.8958333333333329E-2</v>
      </c>
      <c r="Q200" s="131">
        <v>3.125E-2</v>
      </c>
      <c r="R200" s="131">
        <v>3.125E-2</v>
      </c>
      <c r="S200" s="131">
        <v>0.20549242424242425</v>
      </c>
      <c r="T200" s="131">
        <v>0.16903409090909091</v>
      </c>
      <c r="U200" s="131">
        <v>9.8958333333333329E-2</v>
      </c>
      <c r="V200" s="131">
        <v>1.5625E-2</v>
      </c>
      <c r="W200" s="131">
        <v>0.14772727272727273</v>
      </c>
      <c r="X200" s="131">
        <v>0.10085227272727273</v>
      </c>
      <c r="Y200" s="131">
        <v>1</v>
      </c>
      <c r="Z200" s="83">
        <v>2</v>
      </c>
      <c r="AA200" s="10">
        <v>43644</v>
      </c>
      <c r="AB200" s="8">
        <v>2.2793161077193869E-2</v>
      </c>
      <c r="AC200" s="8">
        <v>2.4459952596479928E-2</v>
      </c>
      <c r="AD200" s="8">
        <v>2.7657926761810447E-3</v>
      </c>
      <c r="AE200" s="8">
        <v>8.3215242508560827E-3</v>
      </c>
      <c r="AF200" s="8">
        <v>1.335030534466819E-2</v>
      </c>
      <c r="AG200" s="8">
        <v>3.6926983593661422E-3</v>
      </c>
      <c r="AH200" s="8">
        <v>2.7080361973147227E-2</v>
      </c>
      <c r="AI200" s="8">
        <v>2.2171597428567891E-2</v>
      </c>
      <c r="AJ200" s="8">
        <v>4.5380165312061571E-2</v>
      </c>
      <c r="AK200" s="8">
        <v>7.1944430397785641E-3</v>
      </c>
      <c r="AL200" s="124">
        <v>2</v>
      </c>
      <c r="AM200" s="125">
        <v>43644</v>
      </c>
      <c r="AN200" s="122">
        <v>1.7615719895494077E-2</v>
      </c>
      <c r="AO200" s="122">
        <v>1.2556066356456119E-2</v>
      </c>
      <c r="AP200" s="122">
        <v>1.7721000205830052E-2</v>
      </c>
      <c r="AQ200" s="123">
        <v>297.92933591721578</v>
      </c>
      <c r="AR200" s="123">
        <v>185.97228882647141</v>
      </c>
      <c r="AS200" s="123">
        <v>218.54808887839752</v>
      </c>
      <c r="AT200" s="123">
        <v>1.6020092982520111</v>
      </c>
      <c r="AU200" s="123">
        <v>1.3632209617856088</v>
      </c>
      <c r="AY200" s="82">
        <v>0.86875000000000002</v>
      </c>
      <c r="AZ200" s="202">
        <v>43644</v>
      </c>
      <c r="BA200" s="151">
        <v>297.92933591721578</v>
      </c>
      <c r="BB200" s="151">
        <v>185.97228882647141</v>
      </c>
      <c r="BC200" s="152">
        <v>1.7615719895494042E-2</v>
      </c>
      <c r="BD200" s="152">
        <v>1.2556066356456119E-2</v>
      </c>
      <c r="BE200" s="204">
        <v>0</v>
      </c>
      <c r="BF200" s="204">
        <v>0</v>
      </c>
      <c r="BG200" s="204">
        <v>1.5876719895494041E-2</v>
      </c>
      <c r="BH200" s="204">
        <v>1.0817066356456118E-2</v>
      </c>
      <c r="BI200" s="208">
        <v>43644</v>
      </c>
      <c r="BJ200" s="204">
        <v>1.7615719895494042E-2</v>
      </c>
      <c r="BK200" s="204">
        <v>1.2556066356456119E-2</v>
      </c>
      <c r="BL200" s="204">
        <v>2.3399E-2</v>
      </c>
      <c r="BM200" s="204">
        <v>1.9293120866763491E-3</v>
      </c>
      <c r="BN200" s="204">
        <v>1.5686407808817693E-2</v>
      </c>
      <c r="BO200" s="204">
        <v>1.062675426977977E-2</v>
      </c>
      <c r="BP200" s="204">
        <v>0</v>
      </c>
      <c r="BQ200" s="204">
        <v>0</v>
      </c>
      <c r="BR200" s="204">
        <v>0</v>
      </c>
      <c r="BS200" s="204">
        <v>0</v>
      </c>
      <c r="BT200" s="204">
        <v>1.017615719895494</v>
      </c>
      <c r="BU200" s="204">
        <v>1.0125560663564561</v>
      </c>
      <c r="BV200" s="204">
        <v>1</v>
      </c>
      <c r="BW200" s="204">
        <v>1</v>
      </c>
      <c r="BX200" s="277">
        <v>43644</v>
      </c>
      <c r="BY200" s="217">
        <v>0</v>
      </c>
      <c r="BZ200" s="217">
        <v>0</v>
      </c>
      <c r="CA200" s="277">
        <v>43644</v>
      </c>
      <c r="CB200" s="204">
        <v>5.0596535390379227E-3</v>
      </c>
      <c r="CC200" s="207">
        <v>5</v>
      </c>
      <c r="CD200" s="207">
        <v>8</v>
      </c>
    </row>
    <row r="201" spans="1:82" x14ac:dyDescent="0.25">
      <c r="A201" s="118">
        <v>1</v>
      </c>
      <c r="B201" s="6">
        <v>43677</v>
      </c>
      <c r="C201" s="7">
        <v>0.1</v>
      </c>
      <c r="D201" s="7">
        <v>0.1</v>
      </c>
      <c r="E201" s="7">
        <v>0.1</v>
      </c>
      <c r="F201" s="7">
        <v>0.1</v>
      </c>
      <c r="G201" s="7">
        <v>0.1</v>
      </c>
      <c r="H201" s="7">
        <v>0.1</v>
      </c>
      <c r="I201" s="7">
        <v>0.1</v>
      </c>
      <c r="J201" s="7">
        <v>0.1</v>
      </c>
      <c r="K201" s="7">
        <v>0.1</v>
      </c>
      <c r="L201" s="7">
        <v>0.1</v>
      </c>
      <c r="M201" s="91">
        <v>1</v>
      </c>
      <c r="N201" s="132">
        <v>43677</v>
      </c>
      <c r="O201" s="131">
        <v>0.10085227272727273</v>
      </c>
      <c r="P201" s="131">
        <v>9.8958333333333329E-2</v>
      </c>
      <c r="Q201" s="131">
        <v>3.125E-2</v>
      </c>
      <c r="R201" s="131">
        <v>3.125E-2</v>
      </c>
      <c r="S201" s="131">
        <v>0.20549242424242425</v>
      </c>
      <c r="T201" s="131">
        <v>0.16903409090909091</v>
      </c>
      <c r="U201" s="131">
        <v>9.8958333333333329E-2</v>
      </c>
      <c r="V201" s="131">
        <v>1.5625E-2</v>
      </c>
      <c r="W201" s="131">
        <v>0.14772727272727273</v>
      </c>
      <c r="X201" s="131">
        <v>0.10085227272727273</v>
      </c>
      <c r="Y201" s="131">
        <v>1</v>
      </c>
      <c r="Z201" s="83">
        <v>1</v>
      </c>
      <c r="AA201" s="10">
        <v>43677</v>
      </c>
      <c r="AB201" s="8">
        <v>5.6356144153586474E-3</v>
      </c>
      <c r="AC201" s="8">
        <v>5.5925064275210712E-3</v>
      </c>
      <c r="AD201" s="8">
        <v>1.5445719329212348E-3</v>
      </c>
      <c r="AE201" s="8">
        <v>-1.790083246564711E-3</v>
      </c>
      <c r="AF201" s="8">
        <v>1.6018310661984891E-3</v>
      </c>
      <c r="AG201" s="8">
        <v>8.059123305793614E-3</v>
      </c>
      <c r="AH201" s="8">
        <v>9.9548261924287118E-3</v>
      </c>
      <c r="AI201" s="8">
        <v>-2.778756840085328E-3</v>
      </c>
      <c r="AJ201" s="8">
        <v>1.6289924810009238E-2</v>
      </c>
      <c r="AK201" s="8">
        <v>4.0393621002856595E-3</v>
      </c>
      <c r="AL201" s="124">
        <v>1</v>
      </c>
      <c r="AM201" s="125">
        <v>43677</v>
      </c>
      <c r="AN201" s="122">
        <v>6.5610880855112713E-3</v>
      </c>
      <c r="AO201" s="122">
        <v>2.2010305243331807E-3</v>
      </c>
      <c r="AP201" s="122">
        <v>4.8148920163866632E-3</v>
      </c>
      <c r="AQ201" s="123">
        <v>299.88407653342654</v>
      </c>
      <c r="AR201" s="123">
        <v>186.38161951085857</v>
      </c>
      <c r="AS201" s="123">
        <v>219.60037432673468</v>
      </c>
      <c r="AT201" s="123">
        <v>1.6089788108958638</v>
      </c>
      <c r="AU201" s="123">
        <v>1.3655900061774982</v>
      </c>
      <c r="AV201" s="127">
        <v>8.8584524285980404</v>
      </c>
      <c r="AW201" s="127">
        <v>6.3466236685234323</v>
      </c>
      <c r="AX201" s="127">
        <v>2.5118287600746081</v>
      </c>
      <c r="AY201" s="82">
        <v>0.86875000000000002</v>
      </c>
      <c r="AZ201" s="202">
        <v>43677</v>
      </c>
      <c r="BA201" s="151">
        <v>299.88407653342654</v>
      </c>
      <c r="BB201" s="151">
        <v>186.38161951085857</v>
      </c>
      <c r="BC201" s="152">
        <v>6.5610880855113685E-3</v>
      </c>
      <c r="BD201" s="152">
        <v>2.2010305243331807E-3</v>
      </c>
      <c r="BE201" s="204">
        <v>0</v>
      </c>
      <c r="BF201" s="204">
        <v>0</v>
      </c>
      <c r="BG201" s="204">
        <v>4.8430880855113686E-3</v>
      </c>
      <c r="BH201" s="204">
        <v>4.8303052433318078E-4</v>
      </c>
      <c r="BI201" s="208">
        <v>43677</v>
      </c>
      <c r="BJ201" s="204">
        <v>6.5610880855113685E-3</v>
      </c>
      <c r="BK201" s="204">
        <v>2.2010305243331807E-3</v>
      </c>
      <c r="BL201" s="204">
        <v>2.0868000000000001E-2</v>
      </c>
      <c r="BM201" s="204">
        <v>1.7225857667335642E-3</v>
      </c>
      <c r="BN201" s="204">
        <v>4.8385023187778042E-3</v>
      </c>
      <c r="BO201" s="204">
        <v>4.7844475759961647E-4</v>
      </c>
      <c r="BP201" s="204">
        <v>0</v>
      </c>
      <c r="BQ201" s="204">
        <v>-1.1762998149702766E-3</v>
      </c>
      <c r="BR201" s="204">
        <v>0</v>
      </c>
      <c r="BS201" s="204">
        <v>1.3836812546991071E-6</v>
      </c>
      <c r="BT201" s="204">
        <v>1.0065610880855114</v>
      </c>
      <c r="BU201" s="204">
        <v>1.0022010305243332</v>
      </c>
      <c r="BV201" s="204">
        <v>1</v>
      </c>
      <c r="BW201" s="204">
        <v>1</v>
      </c>
      <c r="BX201" s="277">
        <v>43677</v>
      </c>
      <c r="BY201" s="217">
        <v>0</v>
      </c>
      <c r="BZ201" s="217">
        <v>0</v>
      </c>
      <c r="CA201" s="277">
        <v>43677</v>
      </c>
      <c r="CB201" s="204">
        <v>4.3600575611781878E-3</v>
      </c>
      <c r="CC201" s="207">
        <v>4</v>
      </c>
      <c r="CD201" s="207">
        <v>8</v>
      </c>
    </row>
    <row r="202" spans="1:82" x14ac:dyDescent="0.25">
      <c r="A202" s="118"/>
      <c r="B202" s="6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91"/>
      <c r="N202" s="132"/>
      <c r="O202" s="131"/>
      <c r="P202" s="131"/>
      <c r="Q202" s="131"/>
      <c r="R202" s="131"/>
      <c r="S202" s="131"/>
      <c r="T202" s="131"/>
      <c r="U202" s="131"/>
      <c r="V202" s="131"/>
      <c r="W202" s="131"/>
      <c r="X202" s="131"/>
      <c r="Y202" s="131"/>
      <c r="Z202" s="83"/>
      <c r="AA202" s="10"/>
      <c r="AB202" s="8"/>
      <c r="AC202" s="8"/>
      <c r="AD202" s="8"/>
      <c r="AE202" s="8"/>
      <c r="AF202" s="8"/>
      <c r="AG202" s="8"/>
      <c r="AH202" s="8"/>
      <c r="AI202" s="8"/>
      <c r="AJ202" s="8"/>
      <c r="AL202" s="124"/>
      <c r="AM202" s="125"/>
      <c r="AV202" s="123"/>
      <c r="AW202" s="123"/>
      <c r="AX202" s="123"/>
      <c r="AY202" s="82"/>
      <c r="BI202" s="204"/>
      <c r="BJ202" s="204"/>
      <c r="BK202" s="204"/>
      <c r="BL202" s="204"/>
      <c r="BM202" s="204"/>
      <c r="BN202" s="204"/>
      <c r="BO202" s="204"/>
      <c r="BP202" s="204"/>
      <c r="BQ202" s="204"/>
      <c r="BR202" s="204"/>
      <c r="BS202" s="204"/>
      <c r="BT202" s="204"/>
      <c r="BU202" s="204"/>
      <c r="BV202" s="204"/>
      <c r="BW202" s="204"/>
      <c r="BX202" s="204"/>
      <c r="BY202" s="204"/>
      <c r="BZ202" s="204"/>
      <c r="CA202" s="204"/>
      <c r="CB202" s="204"/>
      <c r="CC202" s="204"/>
      <c r="CD202" s="204"/>
    </row>
    <row r="203" spans="1:82" x14ac:dyDescent="0.25">
      <c r="A203" s="118"/>
      <c r="B203" s="6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91"/>
      <c r="N203" s="132"/>
      <c r="O203" s="131"/>
      <c r="P203" s="131"/>
      <c r="Q203" s="131"/>
      <c r="R203" s="131"/>
      <c r="S203" s="131"/>
      <c r="T203" s="131"/>
      <c r="U203" s="131"/>
      <c r="V203" s="131"/>
      <c r="W203" s="131"/>
      <c r="X203" s="131"/>
      <c r="Y203" s="131"/>
      <c r="Z203" s="83"/>
      <c r="AA203" s="10"/>
      <c r="AB203" s="8"/>
      <c r="AC203" s="8"/>
      <c r="AD203" s="8"/>
      <c r="AE203" s="8"/>
      <c r="AF203" s="8"/>
      <c r="AG203" s="8"/>
      <c r="AH203" s="8"/>
      <c r="AI203" s="8"/>
      <c r="AJ203" s="8"/>
      <c r="AL203" s="124"/>
      <c r="AM203" s="125"/>
      <c r="AV203" s="123"/>
      <c r="AW203" s="123"/>
      <c r="AX203" s="123"/>
      <c r="AY203" s="82"/>
      <c r="BI203" s="204"/>
      <c r="BJ203" s="204"/>
      <c r="BK203" s="204"/>
      <c r="BL203" s="204"/>
      <c r="BM203" s="204"/>
      <c r="BN203" s="204"/>
      <c r="BO203" s="204"/>
      <c r="BP203" s="204"/>
      <c r="BQ203" s="204"/>
      <c r="BR203" s="204"/>
      <c r="BS203" s="204"/>
      <c r="BT203" s="204"/>
      <c r="BU203" s="204"/>
      <c r="BV203" s="204"/>
      <c r="BW203" s="204"/>
      <c r="BX203" s="204"/>
      <c r="BY203" s="204"/>
      <c r="BZ203" s="204"/>
      <c r="CA203" s="204"/>
      <c r="CB203" s="204"/>
      <c r="CC203" s="204"/>
      <c r="CD203" s="204"/>
    </row>
    <row r="204" spans="1:82" x14ac:dyDescent="0.25">
      <c r="A204" s="118"/>
      <c r="B204" s="6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91"/>
      <c r="N204" s="132"/>
      <c r="O204" s="131"/>
      <c r="P204" s="131"/>
      <c r="Q204" s="131"/>
      <c r="R204" s="131"/>
      <c r="S204" s="131"/>
      <c r="T204" s="131"/>
      <c r="U204" s="131"/>
      <c r="V204" s="131"/>
      <c r="W204" s="131"/>
      <c r="X204" s="131"/>
      <c r="Y204" s="131"/>
      <c r="Z204" s="83"/>
      <c r="AA204" s="10"/>
      <c r="AB204" s="8"/>
      <c r="AC204" s="8"/>
      <c r="AD204" s="8"/>
      <c r="AE204" s="8"/>
      <c r="AF204" s="8"/>
      <c r="AG204" s="8"/>
      <c r="AH204" s="8"/>
      <c r="AI204" s="8"/>
      <c r="AJ204" s="8"/>
      <c r="AL204" s="124"/>
      <c r="AM204" s="125"/>
      <c r="AV204" s="123"/>
      <c r="AW204" s="123"/>
      <c r="AX204" s="123"/>
      <c r="AY204" s="82"/>
      <c r="BI204" s="204"/>
      <c r="BJ204" s="204"/>
      <c r="BK204" s="204"/>
      <c r="BL204" s="204"/>
      <c r="BM204" s="204"/>
      <c r="BN204" s="204"/>
      <c r="BO204" s="204"/>
      <c r="BP204" s="204"/>
      <c r="BQ204" s="204"/>
      <c r="BR204" s="204"/>
      <c r="BS204" s="204"/>
      <c r="BT204" s="204"/>
      <c r="BU204" s="204"/>
      <c r="BV204" s="204"/>
      <c r="BW204" s="204"/>
      <c r="BX204" s="204"/>
      <c r="BY204" s="204"/>
      <c r="BZ204" s="204"/>
      <c r="CA204" s="204"/>
      <c r="CB204" s="204"/>
      <c r="CC204" s="204"/>
      <c r="CD204" s="204"/>
    </row>
    <row r="205" spans="1:82" x14ac:dyDescent="0.25">
      <c r="A205" s="118"/>
      <c r="B205" s="6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91"/>
      <c r="N205" s="132"/>
      <c r="O205" s="131"/>
      <c r="P205" s="131"/>
      <c r="Q205" s="131"/>
      <c r="R205" s="131"/>
      <c r="S205" s="131"/>
      <c r="T205" s="131"/>
      <c r="U205" s="131"/>
      <c r="V205" s="131"/>
      <c r="W205" s="131"/>
      <c r="X205" s="131"/>
      <c r="Y205" s="131"/>
      <c r="Z205" s="83"/>
      <c r="AA205" s="10"/>
      <c r="AB205" s="8"/>
      <c r="AC205" s="8"/>
      <c r="AD205" s="8"/>
      <c r="AE205" s="8"/>
      <c r="AF205" s="8"/>
      <c r="AG205" s="8"/>
      <c r="AH205" s="8"/>
      <c r="AI205" s="8"/>
      <c r="AJ205" s="8"/>
      <c r="AL205" s="124"/>
      <c r="AM205" s="125"/>
      <c r="AV205" s="127"/>
      <c r="AW205" s="127"/>
      <c r="AX205" s="127"/>
      <c r="AY205" s="82"/>
      <c r="BI205" s="204"/>
      <c r="BJ205" s="204"/>
      <c r="BK205" s="204"/>
      <c r="BL205" s="204"/>
      <c r="BM205" s="204"/>
      <c r="BN205" s="204"/>
      <c r="BO205" s="204"/>
      <c r="BP205" s="204"/>
      <c r="BQ205" s="204"/>
      <c r="BR205" s="204"/>
      <c r="BS205" s="204"/>
      <c r="BT205" s="204"/>
      <c r="BU205" s="204"/>
      <c r="BV205" s="204"/>
      <c r="BW205" s="204"/>
      <c r="BX205" s="204"/>
      <c r="BY205" s="204"/>
      <c r="BZ205" s="204"/>
      <c r="CA205" s="204"/>
      <c r="CB205" s="204"/>
      <c r="CC205" s="204"/>
      <c r="CD205" s="204"/>
    </row>
    <row r="206" spans="1:82" x14ac:dyDescent="0.25">
      <c r="A206" s="118"/>
      <c r="B206" s="6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91"/>
      <c r="N206" s="132"/>
      <c r="O206" s="131"/>
      <c r="P206" s="131"/>
      <c r="Q206" s="131"/>
      <c r="R206" s="131"/>
      <c r="S206" s="131"/>
      <c r="T206" s="131"/>
      <c r="U206" s="131"/>
      <c r="V206" s="131"/>
      <c r="W206" s="131"/>
      <c r="X206" s="131"/>
      <c r="Y206" s="131"/>
      <c r="Z206" s="83"/>
      <c r="AA206" s="10"/>
      <c r="AB206" s="8"/>
      <c r="AC206" s="8"/>
      <c r="AD206" s="8"/>
      <c r="AE206" s="8"/>
      <c r="AF206" s="8"/>
      <c r="AG206" s="8"/>
      <c r="AH206" s="8"/>
      <c r="AI206" s="8"/>
      <c r="AJ206" s="8"/>
      <c r="AL206" s="124"/>
      <c r="AM206" s="125"/>
      <c r="AV206" s="123"/>
      <c r="AW206" s="123"/>
      <c r="AX206" s="123"/>
      <c r="AY206" s="82"/>
      <c r="BI206" s="204"/>
      <c r="BJ206" s="204"/>
      <c r="BK206" s="204"/>
      <c r="BL206" s="204"/>
      <c r="BM206" s="204"/>
      <c r="BN206" s="204"/>
      <c r="BO206" s="204"/>
      <c r="BP206" s="204"/>
      <c r="BQ206" s="204"/>
      <c r="BR206" s="204"/>
      <c r="BS206" s="204"/>
      <c r="BT206" s="204"/>
      <c r="BU206" s="204"/>
      <c r="BV206" s="204"/>
      <c r="BW206" s="204"/>
      <c r="BX206" s="204"/>
      <c r="BY206" s="204"/>
      <c r="BZ206" s="204"/>
      <c r="CA206" s="204"/>
      <c r="CB206" s="204"/>
      <c r="CC206" s="204"/>
      <c r="CD206" s="204"/>
    </row>
    <row r="207" spans="1:82" x14ac:dyDescent="0.25">
      <c r="A207" s="118"/>
      <c r="B207" s="6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91"/>
      <c r="N207" s="132"/>
      <c r="O207" s="131"/>
      <c r="P207" s="131"/>
      <c r="Q207" s="131"/>
      <c r="R207" s="131"/>
      <c r="S207" s="131"/>
      <c r="T207" s="131"/>
      <c r="U207" s="131"/>
      <c r="V207" s="131"/>
      <c r="W207" s="131"/>
      <c r="X207" s="131"/>
      <c r="Y207" s="131"/>
      <c r="Z207" s="83"/>
      <c r="AA207" s="10"/>
      <c r="AB207" s="8"/>
      <c r="AC207" s="8"/>
      <c r="AD207" s="8"/>
      <c r="AE207" s="8"/>
      <c r="AF207" s="8"/>
      <c r="AG207" s="8"/>
      <c r="AH207" s="8"/>
      <c r="AI207" s="8"/>
      <c r="AJ207" s="8"/>
      <c r="AL207" s="124"/>
      <c r="AM207" s="125"/>
      <c r="AV207" s="123"/>
      <c r="AW207" s="123"/>
      <c r="AX207" s="123"/>
      <c r="AY207" s="82"/>
      <c r="BI207" s="204"/>
      <c r="BJ207" s="204"/>
      <c r="BK207" s="204"/>
      <c r="BL207" s="204"/>
      <c r="BM207" s="204"/>
      <c r="BN207" s="204"/>
      <c r="BO207" s="204"/>
      <c r="BP207" s="204"/>
      <c r="BQ207" s="204"/>
      <c r="BR207" s="204"/>
      <c r="BS207" s="204"/>
      <c r="BT207" s="204"/>
      <c r="BU207" s="204"/>
      <c r="BV207" s="204"/>
      <c r="BW207" s="204"/>
      <c r="BX207" s="204"/>
      <c r="BY207" s="204"/>
      <c r="BZ207" s="204"/>
      <c r="CA207" s="204"/>
      <c r="CB207" s="204"/>
      <c r="CC207" s="204"/>
      <c r="CD207" s="204"/>
    </row>
    <row r="208" spans="1:82" x14ac:dyDescent="0.25">
      <c r="A208" s="118"/>
      <c r="B208" s="6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91"/>
      <c r="N208" s="132"/>
      <c r="O208" s="131"/>
      <c r="P208" s="131"/>
      <c r="Q208" s="131"/>
      <c r="R208" s="131"/>
      <c r="S208" s="131"/>
      <c r="T208" s="131"/>
      <c r="U208" s="131"/>
      <c r="V208" s="131"/>
      <c r="W208" s="131"/>
      <c r="X208" s="131"/>
      <c r="Y208" s="131"/>
      <c r="Z208" s="83"/>
      <c r="AA208" s="10"/>
      <c r="AB208" s="8"/>
      <c r="AC208" s="8"/>
      <c r="AD208" s="8"/>
      <c r="AE208" s="8"/>
      <c r="AF208" s="8"/>
      <c r="AG208" s="8"/>
      <c r="AH208" s="8"/>
      <c r="AI208" s="8"/>
      <c r="AJ208" s="8"/>
      <c r="AL208" s="124"/>
      <c r="AM208" s="125"/>
      <c r="AV208" s="123"/>
      <c r="AW208" s="123"/>
      <c r="AX208" s="123"/>
      <c r="AY208" s="82"/>
      <c r="BI208" s="204"/>
      <c r="BJ208" s="204"/>
      <c r="BK208" s="204"/>
      <c r="BL208" s="204"/>
      <c r="BM208" s="204"/>
      <c r="BN208" s="204"/>
      <c r="BO208" s="204"/>
      <c r="BP208" s="204"/>
      <c r="BQ208" s="204"/>
      <c r="BR208" s="204"/>
      <c r="BS208" s="204"/>
      <c r="BT208" s="204"/>
      <c r="BU208" s="204"/>
      <c r="BV208" s="204"/>
      <c r="BW208" s="204"/>
      <c r="BX208" s="204"/>
      <c r="BY208" s="204"/>
      <c r="BZ208" s="204"/>
      <c r="CA208" s="204"/>
      <c r="CB208" s="204"/>
      <c r="CC208" s="204"/>
      <c r="CD208" s="204"/>
    </row>
    <row r="209" spans="1:82" x14ac:dyDescent="0.25">
      <c r="A209" s="118"/>
      <c r="B209" s="6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91"/>
      <c r="N209" s="132"/>
      <c r="O209" s="131"/>
      <c r="P209" s="131"/>
      <c r="Q209" s="131"/>
      <c r="R209" s="131"/>
      <c r="S209" s="131"/>
      <c r="T209" s="131"/>
      <c r="U209" s="131"/>
      <c r="V209" s="131"/>
      <c r="W209" s="131"/>
      <c r="X209" s="131"/>
      <c r="Y209" s="131"/>
      <c r="Z209" s="83"/>
      <c r="AA209" s="10"/>
      <c r="AB209" s="8"/>
      <c r="AC209" s="8"/>
      <c r="AD209" s="8"/>
      <c r="AE209" s="8"/>
      <c r="AF209" s="8"/>
      <c r="AG209" s="8"/>
      <c r="AH209" s="8"/>
      <c r="AI209" s="8"/>
      <c r="AJ209" s="8"/>
      <c r="AL209" s="124"/>
      <c r="AM209" s="125"/>
      <c r="AV209" s="123"/>
      <c r="AW209" s="123"/>
      <c r="AX209" s="123"/>
      <c r="AY209" s="82"/>
      <c r="BI209" s="204"/>
      <c r="BJ209" s="204"/>
      <c r="BK209" s="204"/>
      <c r="BL209" s="204"/>
      <c r="BM209" s="204"/>
      <c r="BN209" s="204"/>
      <c r="BO209" s="204"/>
      <c r="BP209" s="204"/>
      <c r="BQ209" s="204"/>
      <c r="BR209" s="204"/>
      <c r="BS209" s="204"/>
      <c r="BT209" s="204"/>
      <c r="BU209" s="204"/>
      <c r="BV209" s="204"/>
      <c r="BW209" s="204"/>
      <c r="BX209" s="204"/>
      <c r="BY209" s="204"/>
      <c r="BZ209" s="204"/>
      <c r="CA209" s="204"/>
      <c r="CB209" s="204"/>
      <c r="CC209" s="204"/>
      <c r="CD209" s="204"/>
    </row>
    <row r="210" spans="1:82" x14ac:dyDescent="0.25">
      <c r="A210" s="118"/>
      <c r="B210" s="6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91"/>
      <c r="N210" s="132"/>
      <c r="O210" s="131"/>
      <c r="P210" s="131"/>
      <c r="Q210" s="131"/>
      <c r="R210" s="131"/>
      <c r="S210" s="131"/>
      <c r="T210" s="131"/>
      <c r="U210" s="131"/>
      <c r="V210" s="131"/>
      <c r="W210" s="131"/>
      <c r="X210" s="131"/>
      <c r="Y210" s="131"/>
      <c r="Z210" s="83"/>
      <c r="AA210" s="10"/>
      <c r="AB210" s="8"/>
      <c r="AC210" s="8"/>
      <c r="AD210" s="8"/>
      <c r="AE210" s="8"/>
      <c r="AF210" s="8"/>
      <c r="AG210" s="8"/>
      <c r="AH210" s="8"/>
      <c r="AI210" s="8"/>
      <c r="AJ210" s="8"/>
      <c r="AL210" s="124"/>
      <c r="AM210" s="125"/>
      <c r="AV210" s="123"/>
      <c r="AW210" s="123"/>
      <c r="AX210" s="123"/>
      <c r="AY210" s="82"/>
      <c r="BI210" s="204"/>
      <c r="BJ210" s="204"/>
      <c r="BK210" s="204"/>
      <c r="BL210" s="204"/>
      <c r="BM210" s="204"/>
      <c r="BN210" s="204"/>
      <c r="BO210" s="204"/>
      <c r="BP210" s="204"/>
      <c r="BQ210" s="204"/>
      <c r="BR210" s="204"/>
      <c r="BS210" s="204"/>
      <c r="BT210" s="204"/>
      <c r="BU210" s="204"/>
      <c r="BV210" s="204"/>
      <c r="BW210" s="204"/>
      <c r="BX210" s="204"/>
      <c r="BY210" s="204"/>
      <c r="BZ210" s="204"/>
      <c r="CA210" s="204"/>
      <c r="CB210" s="204"/>
      <c r="CC210" s="204"/>
      <c r="CD210" s="204"/>
    </row>
    <row r="211" spans="1:82" x14ac:dyDescent="0.25">
      <c r="A211" s="118"/>
      <c r="B211" s="6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91"/>
      <c r="N211" s="132"/>
      <c r="O211" s="131"/>
      <c r="P211" s="131"/>
      <c r="Q211" s="131"/>
      <c r="R211" s="131"/>
      <c r="S211" s="131"/>
      <c r="T211" s="131"/>
      <c r="U211" s="131"/>
      <c r="V211" s="131"/>
      <c r="W211" s="131"/>
      <c r="X211" s="131"/>
      <c r="Y211" s="131"/>
      <c r="Z211" s="83"/>
      <c r="AA211" s="10"/>
      <c r="AB211" s="8"/>
      <c r="AC211" s="8"/>
      <c r="AD211" s="8"/>
      <c r="AE211" s="8"/>
      <c r="AF211" s="8"/>
      <c r="AG211" s="8"/>
      <c r="AH211" s="8"/>
      <c r="AI211" s="8"/>
      <c r="AJ211" s="8"/>
      <c r="AL211" s="124"/>
      <c r="AM211" s="125"/>
      <c r="AV211" s="123"/>
      <c r="AW211" s="123"/>
      <c r="AX211" s="123"/>
      <c r="AY211" s="82"/>
      <c r="BI211" s="204"/>
      <c r="BJ211" s="204"/>
      <c r="BK211" s="204"/>
      <c r="BL211" s="204"/>
      <c r="BT211" s="204"/>
      <c r="BU211" s="204"/>
      <c r="BV211" s="204"/>
      <c r="BW211" s="204"/>
      <c r="BX211" s="204"/>
      <c r="BY211" s="204"/>
      <c r="BZ211" s="204"/>
      <c r="CA211" s="204"/>
      <c r="CB211" s="204"/>
      <c r="CC211" s="204"/>
      <c r="CD211" s="204"/>
    </row>
    <row r="212" spans="1:82" x14ac:dyDescent="0.25">
      <c r="A212" s="118"/>
      <c r="B212" s="6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91"/>
      <c r="N212" s="132"/>
      <c r="O212" s="131"/>
      <c r="P212" s="131"/>
      <c r="Q212" s="131"/>
      <c r="R212" s="131"/>
      <c r="S212" s="131"/>
      <c r="T212" s="131"/>
      <c r="U212" s="131"/>
      <c r="V212" s="131"/>
      <c r="W212" s="131"/>
      <c r="X212" s="131"/>
      <c r="Y212" s="131"/>
      <c r="Z212" s="83"/>
      <c r="AA212" s="10"/>
      <c r="AB212" s="8"/>
      <c r="AC212" s="8"/>
      <c r="AD212" s="8"/>
      <c r="AE212" s="8"/>
      <c r="AF212" s="8"/>
      <c r="AG212" s="8"/>
      <c r="AH212" s="8"/>
      <c r="AI212" s="8"/>
      <c r="AJ212" s="8"/>
      <c r="AL212" s="124"/>
      <c r="AM212" s="125"/>
      <c r="AV212" s="123"/>
      <c r="AW212" s="123"/>
      <c r="AX212" s="123"/>
      <c r="AY212" s="82"/>
      <c r="BI212" s="204"/>
      <c r="BJ212" s="204"/>
      <c r="BK212" s="204"/>
      <c r="BL212" s="204"/>
      <c r="BT212" s="204"/>
      <c r="BU212" s="204"/>
      <c r="BV212" s="204"/>
      <c r="BW212" s="204"/>
      <c r="BX212" s="204"/>
      <c r="BY212" s="204"/>
      <c r="BZ212" s="204"/>
      <c r="CA212" s="204"/>
      <c r="CB212" s="204"/>
      <c r="CC212" s="204"/>
      <c r="CD212" s="204"/>
    </row>
    <row r="213" spans="1:82" x14ac:dyDescent="0.25">
      <c r="A213" s="118"/>
      <c r="B213" s="6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91"/>
      <c r="N213" s="132"/>
      <c r="O213" s="131"/>
      <c r="P213" s="131"/>
      <c r="Q213" s="131"/>
      <c r="R213" s="131"/>
      <c r="S213" s="131"/>
      <c r="T213" s="131"/>
      <c r="U213" s="131"/>
      <c r="V213" s="131"/>
      <c r="W213" s="131"/>
      <c r="X213" s="131"/>
      <c r="Y213" s="131"/>
      <c r="Z213" s="83"/>
      <c r="AA213" s="10"/>
      <c r="AB213" s="8"/>
      <c r="AC213" s="8"/>
      <c r="AD213" s="8"/>
      <c r="AE213" s="8"/>
      <c r="AF213" s="8"/>
      <c r="AG213" s="8"/>
      <c r="AH213" s="8"/>
      <c r="AI213" s="8"/>
      <c r="AJ213" s="8"/>
      <c r="AL213" s="124"/>
      <c r="AM213" s="125"/>
      <c r="AV213" s="123"/>
      <c r="AW213" s="123"/>
      <c r="AX213" s="123"/>
      <c r="AY213" s="82"/>
      <c r="BI213" s="204"/>
      <c r="BJ213" s="204"/>
      <c r="BK213" s="204"/>
      <c r="BL213" s="204"/>
      <c r="BT213" s="204"/>
      <c r="BU213" s="204"/>
      <c r="BV213" s="204"/>
      <c r="BW213" s="204"/>
      <c r="BX213" s="204"/>
      <c r="BY213" s="204"/>
      <c r="BZ213" s="204"/>
      <c r="CA213" s="204"/>
      <c r="CB213" s="204"/>
      <c r="CC213" s="204"/>
      <c r="CD213" s="204"/>
    </row>
    <row r="214" spans="1:82" x14ac:dyDescent="0.25">
      <c r="A214" s="118"/>
      <c r="B214" s="6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91"/>
      <c r="N214" s="132"/>
      <c r="O214" s="131"/>
      <c r="P214" s="131"/>
      <c r="Q214" s="131"/>
      <c r="R214" s="131"/>
      <c r="S214" s="131"/>
      <c r="T214" s="131"/>
      <c r="U214" s="131"/>
      <c r="V214" s="131"/>
      <c r="W214" s="131"/>
      <c r="X214" s="131"/>
      <c r="Y214" s="131"/>
      <c r="Z214" s="83"/>
      <c r="AA214" s="10"/>
      <c r="AB214" s="8"/>
      <c r="AC214" s="8"/>
      <c r="AD214" s="8"/>
      <c r="AE214" s="8"/>
      <c r="AF214" s="8"/>
      <c r="AG214" s="8"/>
      <c r="AH214" s="8"/>
      <c r="AI214" s="8"/>
      <c r="AJ214" s="8"/>
      <c r="AL214" s="124"/>
      <c r="AM214" s="125"/>
      <c r="AV214" s="123"/>
      <c r="AW214" s="123"/>
      <c r="AX214" s="123"/>
      <c r="AY214" s="82"/>
      <c r="BI214" s="204"/>
      <c r="BJ214" s="204"/>
      <c r="BK214" s="204"/>
      <c r="BL214" s="204"/>
      <c r="BT214" s="204"/>
      <c r="BU214" s="204"/>
      <c r="BV214" s="204"/>
      <c r="BW214" s="204"/>
      <c r="BX214" s="204"/>
      <c r="BY214" s="204"/>
      <c r="BZ214" s="204"/>
      <c r="CA214" s="204"/>
      <c r="CB214" s="204"/>
      <c r="CC214" s="204"/>
      <c r="CD214" s="204"/>
    </row>
    <row r="215" spans="1:82" x14ac:dyDescent="0.25">
      <c r="A215" s="118"/>
      <c r="B215" s="6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91"/>
      <c r="N215" s="132"/>
      <c r="O215" s="131"/>
      <c r="P215" s="131"/>
      <c r="Q215" s="131"/>
      <c r="R215" s="131"/>
      <c r="S215" s="131"/>
      <c r="T215" s="131"/>
      <c r="U215" s="131"/>
      <c r="V215" s="131"/>
      <c r="W215" s="131"/>
      <c r="X215" s="131"/>
      <c r="Y215" s="131"/>
      <c r="Z215" s="83"/>
      <c r="AA215" s="10"/>
      <c r="AB215" s="8"/>
      <c r="AC215" s="8"/>
      <c r="AD215" s="8"/>
      <c r="AE215" s="8"/>
      <c r="AF215" s="8"/>
      <c r="AG215" s="8"/>
      <c r="AH215" s="8"/>
      <c r="AI215" s="8"/>
      <c r="AJ215" s="8"/>
      <c r="AL215" s="124"/>
      <c r="AM215" s="125"/>
      <c r="AV215" s="123"/>
      <c r="AW215" s="123"/>
      <c r="AX215" s="123"/>
      <c r="AY215" s="82"/>
      <c r="BI215" s="204"/>
      <c r="BJ215" s="204"/>
      <c r="BK215" s="204"/>
      <c r="BL215" s="204"/>
      <c r="BT215" s="204"/>
      <c r="BU215" s="204"/>
      <c r="BV215" s="204"/>
      <c r="BW215" s="204"/>
      <c r="BX215" s="204"/>
      <c r="BY215" s="204"/>
      <c r="BZ215" s="204"/>
      <c r="CA215" s="204"/>
      <c r="CB215" s="204"/>
      <c r="CC215" s="204"/>
      <c r="CD215" s="204"/>
    </row>
    <row r="216" spans="1:82" x14ac:dyDescent="0.25">
      <c r="A216" s="118"/>
      <c r="B216" s="6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91"/>
      <c r="N216" s="132"/>
      <c r="O216" s="131"/>
      <c r="P216" s="131"/>
      <c r="Q216" s="131"/>
      <c r="R216" s="131"/>
      <c r="S216" s="131"/>
      <c r="T216" s="131"/>
      <c r="U216" s="131"/>
      <c r="V216" s="131"/>
      <c r="W216" s="131"/>
      <c r="X216" s="131"/>
      <c r="Y216" s="131"/>
      <c r="Z216" s="83"/>
      <c r="AA216" s="10"/>
      <c r="AB216" s="8"/>
      <c r="AC216" s="8"/>
      <c r="AD216" s="8"/>
      <c r="AE216" s="8"/>
      <c r="AF216" s="8"/>
      <c r="AG216" s="8"/>
      <c r="AH216" s="8"/>
      <c r="AI216" s="8"/>
      <c r="AJ216" s="8"/>
      <c r="AL216" s="124"/>
      <c r="AM216" s="125"/>
      <c r="AV216" s="123"/>
      <c r="AW216" s="123"/>
      <c r="AX216" s="123"/>
      <c r="AY216" s="82"/>
      <c r="BI216" s="204"/>
      <c r="BJ216" s="204"/>
      <c r="BK216" s="204"/>
      <c r="BL216" s="204"/>
      <c r="BT216" s="204"/>
      <c r="BU216" s="204"/>
      <c r="BV216" s="204"/>
      <c r="BW216" s="204"/>
      <c r="BX216" s="204"/>
      <c r="BY216" s="204"/>
      <c r="BZ216" s="204"/>
      <c r="CA216" s="204"/>
      <c r="CB216" s="204"/>
      <c r="CC216" s="204"/>
      <c r="CD216" s="204"/>
    </row>
    <row r="217" spans="1:82" x14ac:dyDescent="0.25">
      <c r="A217" s="118"/>
      <c r="B217" s="6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91"/>
      <c r="N217" s="132"/>
      <c r="O217" s="131"/>
      <c r="P217" s="131"/>
      <c r="Q217" s="131"/>
      <c r="R217" s="131"/>
      <c r="S217" s="131"/>
      <c r="T217" s="131"/>
      <c r="U217" s="131"/>
      <c r="V217" s="131"/>
      <c r="W217" s="131"/>
      <c r="X217" s="131"/>
      <c r="Y217" s="131"/>
      <c r="Z217" s="83"/>
      <c r="AA217" s="10"/>
      <c r="AB217" s="8"/>
      <c r="AC217" s="8"/>
      <c r="AD217" s="8"/>
      <c r="AE217" s="8"/>
      <c r="AF217" s="8"/>
      <c r="AG217" s="8"/>
      <c r="AH217" s="8"/>
      <c r="AI217" s="8"/>
      <c r="AJ217" s="8"/>
      <c r="AL217" s="124"/>
      <c r="AM217" s="125"/>
      <c r="AV217" s="127"/>
      <c r="AW217" s="127"/>
      <c r="AX217" s="127"/>
      <c r="AY217" s="82"/>
      <c r="BI217" s="204"/>
      <c r="BJ217" s="204"/>
      <c r="BK217" s="204"/>
      <c r="BL217" s="204"/>
      <c r="BT217" s="204"/>
      <c r="BU217" s="204"/>
      <c r="BV217" s="204"/>
      <c r="BW217" s="204"/>
      <c r="BX217" s="204"/>
      <c r="BY217" s="204"/>
      <c r="BZ217" s="204"/>
      <c r="CA217" s="204"/>
      <c r="CB217" s="204"/>
      <c r="CC217" s="204"/>
      <c r="CD217" s="204"/>
    </row>
    <row r="218" spans="1:82" x14ac:dyDescent="0.25">
      <c r="A218" s="118"/>
      <c r="B218" s="6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91"/>
      <c r="N218" s="132"/>
      <c r="O218" s="131"/>
      <c r="P218" s="131"/>
      <c r="Q218" s="131"/>
      <c r="R218" s="131"/>
      <c r="S218" s="131"/>
      <c r="T218" s="131"/>
      <c r="U218" s="131"/>
      <c r="V218" s="131"/>
      <c r="W218" s="131"/>
      <c r="X218" s="131"/>
      <c r="Y218" s="131"/>
      <c r="Z218" s="83"/>
      <c r="AA218" s="10"/>
      <c r="AB218" s="8"/>
      <c r="AC218" s="8"/>
      <c r="AD218" s="8"/>
      <c r="AE218" s="8"/>
      <c r="AF218" s="8"/>
      <c r="AG218" s="8"/>
      <c r="AH218" s="8"/>
      <c r="AI218" s="8"/>
      <c r="AJ218" s="8"/>
      <c r="AL218" s="124"/>
      <c r="AM218" s="125"/>
      <c r="AV218" s="123"/>
      <c r="AW218" s="123"/>
      <c r="AX218" s="123"/>
      <c r="AY218" s="82"/>
      <c r="BI218" s="204"/>
      <c r="BJ218" s="204"/>
      <c r="BK218" s="204"/>
      <c r="BL218" s="204"/>
      <c r="BT218" s="204"/>
      <c r="BU218" s="204"/>
      <c r="BV218" s="204"/>
      <c r="BW218" s="204"/>
      <c r="BX218" s="204"/>
      <c r="BY218" s="204"/>
      <c r="BZ218" s="204"/>
      <c r="CA218" s="204"/>
      <c r="CB218" s="204"/>
      <c r="CC218" s="204"/>
      <c r="CD218" s="204"/>
    </row>
    <row r="219" spans="1:82" x14ac:dyDescent="0.25">
      <c r="A219" s="118"/>
      <c r="B219" s="6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91"/>
      <c r="N219" s="132"/>
      <c r="O219" s="131"/>
      <c r="P219" s="131"/>
      <c r="Q219" s="131"/>
      <c r="R219" s="131"/>
      <c r="S219" s="131"/>
      <c r="T219" s="131"/>
      <c r="U219" s="131"/>
      <c r="V219" s="131"/>
      <c r="W219" s="131"/>
      <c r="X219" s="131"/>
      <c r="Y219" s="131"/>
      <c r="Z219" s="83"/>
      <c r="AA219" s="10"/>
      <c r="AB219" s="8"/>
      <c r="AC219" s="8"/>
      <c r="AD219" s="8"/>
      <c r="AE219" s="8"/>
      <c r="AF219" s="8"/>
      <c r="AG219" s="8"/>
      <c r="AH219" s="8"/>
      <c r="AI219" s="8"/>
      <c r="AJ219" s="8"/>
      <c r="AL219" s="124"/>
      <c r="AM219" s="125"/>
      <c r="AV219" s="123"/>
      <c r="AW219" s="123"/>
      <c r="AX219" s="123"/>
      <c r="AY219" s="82"/>
      <c r="BI219" s="204"/>
      <c r="BJ219" s="204"/>
      <c r="BK219" s="204"/>
      <c r="BL219" s="204"/>
      <c r="BT219" s="204"/>
      <c r="BU219" s="204"/>
      <c r="BV219" s="204"/>
      <c r="BW219" s="204"/>
      <c r="BX219" s="204"/>
      <c r="BY219" s="204"/>
      <c r="BZ219" s="204"/>
      <c r="CA219" s="204"/>
      <c r="CB219" s="204"/>
      <c r="CC219" s="204"/>
      <c r="CD219" s="204"/>
    </row>
    <row r="220" spans="1:82" x14ac:dyDescent="0.25">
      <c r="A220" s="118"/>
      <c r="B220" s="6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91"/>
      <c r="N220" s="132"/>
      <c r="O220" s="131"/>
      <c r="P220" s="131"/>
      <c r="Q220" s="131"/>
      <c r="R220" s="131"/>
      <c r="S220" s="131"/>
      <c r="T220" s="131"/>
      <c r="U220" s="131"/>
      <c r="V220" s="131"/>
      <c r="W220" s="131"/>
      <c r="X220" s="131"/>
      <c r="Y220" s="131"/>
      <c r="Z220" s="83"/>
      <c r="AA220" s="10"/>
      <c r="AB220" s="8"/>
      <c r="AC220" s="8"/>
      <c r="AD220" s="8"/>
      <c r="AE220" s="8"/>
      <c r="AF220" s="8"/>
      <c r="AG220" s="8"/>
      <c r="AH220" s="8"/>
      <c r="AI220" s="8"/>
      <c r="AJ220" s="8"/>
      <c r="AL220" s="124"/>
      <c r="AM220" s="125"/>
      <c r="AV220" s="123"/>
      <c r="AW220" s="123"/>
      <c r="AX220" s="123"/>
      <c r="AY220" s="82"/>
      <c r="BI220" s="204"/>
      <c r="BJ220" s="204"/>
      <c r="BK220" s="204"/>
      <c r="BL220" s="204"/>
      <c r="BT220" s="204"/>
      <c r="BU220" s="204"/>
      <c r="BV220" s="204"/>
      <c r="BW220" s="204"/>
      <c r="BX220" s="204"/>
      <c r="BY220" s="204"/>
      <c r="BZ220" s="204"/>
      <c r="CA220" s="204"/>
      <c r="CB220" s="204"/>
      <c r="CC220" s="204"/>
      <c r="CD220" s="204"/>
    </row>
    <row r="221" spans="1:82" x14ac:dyDescent="0.25">
      <c r="A221" s="118"/>
      <c r="B221" s="6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91"/>
      <c r="N221" s="132"/>
      <c r="O221" s="131"/>
      <c r="P221" s="131"/>
      <c r="Q221" s="131"/>
      <c r="R221" s="131"/>
      <c r="S221" s="131"/>
      <c r="T221" s="131"/>
      <c r="U221" s="131"/>
      <c r="V221" s="131"/>
      <c r="W221" s="131"/>
      <c r="X221" s="131"/>
      <c r="Y221" s="131"/>
      <c r="Z221" s="83"/>
      <c r="AA221" s="10"/>
      <c r="AB221" s="8"/>
      <c r="AC221" s="8"/>
      <c r="AD221" s="8"/>
      <c r="AE221" s="8"/>
      <c r="AF221" s="8"/>
      <c r="AG221" s="8"/>
      <c r="AH221" s="8"/>
      <c r="AI221" s="8"/>
      <c r="AJ221" s="8"/>
      <c r="AL221" s="124"/>
      <c r="AM221" s="125"/>
      <c r="AV221" s="123"/>
      <c r="AW221" s="123"/>
      <c r="AX221" s="123"/>
      <c r="AY221" s="82"/>
      <c r="BI221" s="204"/>
      <c r="BJ221" s="204"/>
      <c r="BK221" s="204"/>
      <c r="BL221" s="204"/>
      <c r="BT221" s="204"/>
      <c r="BU221" s="204"/>
      <c r="BV221" s="204"/>
      <c r="BW221" s="204"/>
      <c r="BX221" s="204"/>
      <c r="BY221" s="204"/>
      <c r="BZ221" s="204"/>
      <c r="CA221" s="204"/>
      <c r="CB221" s="204"/>
      <c r="CC221" s="204"/>
      <c r="CD221" s="204"/>
    </row>
    <row r="222" spans="1:82" x14ac:dyDescent="0.25">
      <c r="A222" s="118"/>
      <c r="B222" s="6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91"/>
      <c r="N222" s="132"/>
      <c r="O222" s="131"/>
      <c r="P222" s="131"/>
      <c r="Q222" s="131"/>
      <c r="R222" s="131"/>
      <c r="S222" s="131"/>
      <c r="T222" s="131"/>
      <c r="U222" s="131"/>
      <c r="V222" s="131"/>
      <c r="W222" s="131"/>
      <c r="X222" s="131"/>
      <c r="Y222" s="131"/>
      <c r="Z222" s="83"/>
      <c r="AA222" s="10"/>
      <c r="AB222" s="8"/>
      <c r="AC222" s="8"/>
      <c r="AD222" s="8"/>
      <c r="AE222" s="8"/>
      <c r="AF222" s="8"/>
      <c r="AG222" s="8"/>
      <c r="AH222" s="8"/>
      <c r="AI222" s="8"/>
      <c r="AJ222" s="8"/>
      <c r="AL222" s="124"/>
      <c r="AM222" s="125"/>
      <c r="AV222" s="123"/>
      <c r="AW222" s="123"/>
      <c r="AX222" s="123"/>
      <c r="AY222" s="82"/>
      <c r="BI222" s="204"/>
      <c r="BJ222" s="204"/>
      <c r="BK222" s="204"/>
      <c r="BL222" s="204"/>
      <c r="BT222" s="204"/>
      <c r="BU222" s="204"/>
      <c r="BV222" s="204"/>
      <c r="BW222" s="204"/>
      <c r="BX222" s="204"/>
      <c r="BY222" s="204"/>
      <c r="BZ222" s="204"/>
      <c r="CA222" s="204"/>
      <c r="CB222" s="204"/>
      <c r="CC222" s="204"/>
      <c r="CD222" s="204"/>
    </row>
    <row r="223" spans="1:82" x14ac:dyDescent="0.25">
      <c r="A223" s="118"/>
      <c r="B223" s="6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91"/>
      <c r="N223" s="132"/>
      <c r="O223" s="131"/>
      <c r="P223" s="131"/>
      <c r="Q223" s="131"/>
      <c r="R223" s="131"/>
      <c r="S223" s="131"/>
      <c r="T223" s="131"/>
      <c r="U223" s="131"/>
      <c r="V223" s="131"/>
      <c r="W223" s="131"/>
      <c r="X223" s="131"/>
      <c r="Y223" s="131"/>
      <c r="Z223" s="83"/>
      <c r="AA223" s="10"/>
      <c r="AB223" s="8"/>
      <c r="AC223" s="8"/>
      <c r="AD223" s="8"/>
      <c r="AE223" s="8"/>
      <c r="AF223" s="8"/>
      <c r="AG223" s="8"/>
      <c r="AH223" s="8"/>
      <c r="AI223" s="8"/>
      <c r="AJ223" s="8"/>
      <c r="AL223" s="124"/>
      <c r="AM223" s="125"/>
      <c r="AV223" s="123"/>
      <c r="AW223" s="123"/>
      <c r="AX223" s="123"/>
      <c r="AY223" s="82"/>
      <c r="BI223" s="204"/>
      <c r="BJ223" s="204"/>
      <c r="BK223" s="204"/>
      <c r="BL223" s="204"/>
      <c r="BT223" s="204"/>
      <c r="BU223" s="204"/>
      <c r="BV223" s="204"/>
      <c r="BW223" s="204"/>
      <c r="BX223" s="204"/>
      <c r="BY223" s="204"/>
      <c r="BZ223" s="204"/>
      <c r="CA223" s="204"/>
      <c r="CB223" s="204"/>
      <c r="CC223" s="204"/>
      <c r="CD223" s="204"/>
    </row>
    <row r="224" spans="1:82" x14ac:dyDescent="0.25">
      <c r="A224" s="118"/>
      <c r="B224" s="6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91"/>
      <c r="N224" s="132"/>
      <c r="O224" s="131"/>
      <c r="P224" s="131"/>
      <c r="Q224" s="131"/>
      <c r="R224" s="131"/>
      <c r="S224" s="131"/>
      <c r="T224" s="131"/>
      <c r="U224" s="131"/>
      <c r="V224" s="131"/>
      <c r="W224" s="131"/>
      <c r="X224" s="131"/>
      <c r="Y224" s="131"/>
      <c r="Z224" s="83"/>
      <c r="AA224" s="10"/>
      <c r="AB224" s="8"/>
      <c r="AC224" s="8"/>
      <c r="AD224" s="8"/>
      <c r="AE224" s="8"/>
      <c r="AF224" s="8"/>
      <c r="AG224" s="8"/>
      <c r="AH224" s="8"/>
      <c r="AI224" s="8"/>
      <c r="AJ224" s="8"/>
      <c r="AL224" s="124"/>
      <c r="AM224" s="125"/>
      <c r="AV224" s="123"/>
      <c r="AW224" s="123"/>
      <c r="AX224" s="123"/>
      <c r="AY224" s="82"/>
      <c r="BI224" s="204"/>
      <c r="BJ224" s="204"/>
      <c r="BK224" s="204"/>
      <c r="BL224" s="204"/>
      <c r="BT224" s="204"/>
      <c r="BU224" s="204"/>
      <c r="BV224" s="204"/>
      <c r="BW224" s="204"/>
      <c r="BX224" s="204"/>
      <c r="BY224" s="204"/>
      <c r="BZ224" s="204"/>
      <c r="CA224" s="204"/>
      <c r="CB224" s="204"/>
      <c r="CC224" s="204"/>
      <c r="CD224" s="204"/>
    </row>
    <row r="225" spans="1:82" x14ac:dyDescent="0.25">
      <c r="A225" s="118"/>
      <c r="B225" s="6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91"/>
      <c r="N225" s="132"/>
      <c r="O225" s="131"/>
      <c r="P225" s="131"/>
      <c r="Q225" s="131"/>
      <c r="R225" s="131"/>
      <c r="S225" s="131"/>
      <c r="T225" s="131"/>
      <c r="U225" s="131"/>
      <c r="V225" s="131"/>
      <c r="W225" s="131"/>
      <c r="X225" s="131"/>
      <c r="Y225" s="131"/>
      <c r="Z225" s="83"/>
      <c r="AA225" s="10"/>
      <c r="AB225" s="8"/>
      <c r="AC225" s="8"/>
      <c r="AD225" s="8"/>
      <c r="AE225" s="8"/>
      <c r="AF225" s="8"/>
      <c r="AG225" s="8"/>
      <c r="AH225" s="8"/>
      <c r="AI225" s="8"/>
      <c r="AJ225" s="8"/>
      <c r="AL225" s="124"/>
      <c r="AM225" s="125"/>
      <c r="AV225" s="123"/>
      <c r="AW225" s="123"/>
      <c r="AX225" s="123"/>
      <c r="AY225" s="82"/>
      <c r="BI225" s="204"/>
      <c r="BJ225" s="204"/>
      <c r="BK225" s="204"/>
      <c r="BL225" s="204"/>
      <c r="BT225" s="204"/>
      <c r="BU225" s="204"/>
      <c r="BV225" s="204"/>
      <c r="BW225" s="204"/>
      <c r="BX225" s="204"/>
      <c r="BY225" s="204"/>
      <c r="BZ225" s="204"/>
      <c r="CA225" s="204"/>
      <c r="CB225" s="204"/>
      <c r="CC225" s="204"/>
      <c r="CD225" s="204"/>
    </row>
    <row r="226" spans="1:82" x14ac:dyDescent="0.25">
      <c r="A226" s="118"/>
      <c r="B226" s="6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91"/>
      <c r="N226" s="132"/>
      <c r="O226" s="131"/>
      <c r="P226" s="131"/>
      <c r="Q226" s="131"/>
      <c r="R226" s="131"/>
      <c r="S226" s="131"/>
      <c r="T226" s="131"/>
      <c r="U226" s="131"/>
      <c r="V226" s="131"/>
      <c r="W226" s="131"/>
      <c r="X226" s="131"/>
      <c r="Y226" s="131"/>
      <c r="Z226" s="83"/>
      <c r="AA226" s="10"/>
      <c r="AB226" s="8"/>
      <c r="AC226" s="8"/>
      <c r="AD226" s="8"/>
      <c r="AE226" s="8"/>
      <c r="AF226" s="8"/>
      <c r="AG226" s="8"/>
      <c r="AH226" s="8"/>
      <c r="AI226" s="8"/>
      <c r="AJ226" s="8"/>
      <c r="AL226" s="124"/>
      <c r="AM226" s="125"/>
      <c r="AV226" s="123"/>
      <c r="AW226" s="123"/>
      <c r="AX226" s="123"/>
      <c r="AY226" s="82"/>
      <c r="BI226" s="204"/>
      <c r="BJ226" s="204"/>
      <c r="BK226" s="204"/>
      <c r="BL226" s="204"/>
      <c r="BT226" s="204"/>
      <c r="BU226" s="204"/>
      <c r="BV226" s="204"/>
      <c r="BW226" s="204"/>
      <c r="BX226" s="204"/>
      <c r="BY226" s="204"/>
      <c r="BZ226" s="204"/>
      <c r="CA226" s="204"/>
      <c r="CB226" s="204"/>
      <c r="CC226" s="204"/>
      <c r="CD226" s="204"/>
    </row>
    <row r="227" spans="1:82" x14ac:dyDescent="0.25">
      <c r="A227" s="118"/>
      <c r="B227" s="6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91"/>
      <c r="N227" s="132"/>
      <c r="O227" s="131"/>
      <c r="P227" s="131"/>
      <c r="Q227" s="131"/>
      <c r="R227" s="131"/>
      <c r="S227" s="131"/>
      <c r="T227" s="131"/>
      <c r="U227" s="131"/>
      <c r="V227" s="131"/>
      <c r="W227" s="131"/>
      <c r="X227" s="131"/>
      <c r="Y227" s="131"/>
      <c r="Z227" s="83"/>
      <c r="AA227" s="10"/>
      <c r="AB227" s="8"/>
      <c r="AC227" s="8"/>
      <c r="AD227" s="8"/>
      <c r="AE227" s="8"/>
      <c r="AF227" s="8"/>
      <c r="AG227" s="8"/>
      <c r="AH227" s="8"/>
      <c r="AI227" s="8"/>
      <c r="AJ227" s="8"/>
      <c r="AL227" s="124"/>
      <c r="AM227" s="125"/>
      <c r="AV227" s="127"/>
      <c r="AW227" s="127"/>
      <c r="AX227" s="127"/>
      <c r="AY227" s="82"/>
      <c r="BI227" s="204"/>
      <c r="BJ227" s="204"/>
      <c r="BK227" s="204"/>
      <c r="BL227" s="204"/>
      <c r="BT227" s="204"/>
      <c r="BU227" s="204"/>
      <c r="BV227" s="204"/>
      <c r="BW227" s="204"/>
      <c r="BX227" s="204"/>
      <c r="BY227" s="204"/>
      <c r="BZ227" s="204"/>
      <c r="CA227" s="204"/>
      <c r="CB227" s="204"/>
      <c r="CC227" s="204"/>
      <c r="CD227" s="204"/>
    </row>
    <row r="228" spans="1:82" x14ac:dyDescent="0.25">
      <c r="A228" s="118"/>
      <c r="B228" s="6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91"/>
      <c r="N228" s="132"/>
      <c r="O228" s="131"/>
      <c r="P228" s="131"/>
      <c r="Q228" s="131"/>
      <c r="R228" s="131"/>
      <c r="S228" s="131"/>
      <c r="T228" s="131"/>
      <c r="U228" s="131"/>
      <c r="V228" s="131"/>
      <c r="W228" s="131"/>
      <c r="X228" s="131"/>
      <c r="Y228" s="131"/>
      <c r="Z228" s="83"/>
      <c r="AA228" s="10"/>
      <c r="AB228" s="8"/>
      <c r="AC228" s="8"/>
      <c r="AD228" s="8"/>
      <c r="AE228" s="8"/>
      <c r="AF228" s="8"/>
      <c r="AG228" s="8"/>
      <c r="AH228" s="8"/>
      <c r="AI228" s="8"/>
      <c r="AJ228" s="8"/>
      <c r="AL228" s="124"/>
      <c r="AM228" s="125"/>
      <c r="AV228" s="123"/>
      <c r="AW228" s="123"/>
      <c r="AX228" s="123"/>
      <c r="AY228" s="82"/>
      <c r="BI228" s="204"/>
      <c r="BJ228" s="204"/>
      <c r="BK228" s="204"/>
      <c r="BL228" s="204"/>
      <c r="BT228" s="204"/>
      <c r="BU228" s="204"/>
      <c r="BV228" s="204"/>
      <c r="BW228" s="204"/>
      <c r="BX228" s="204"/>
      <c r="BY228" s="204"/>
      <c r="BZ228" s="204"/>
      <c r="CA228" s="204"/>
      <c r="CB228" s="204"/>
      <c r="CC228" s="204"/>
      <c r="CD228" s="204"/>
    </row>
    <row r="229" spans="1:82" x14ac:dyDescent="0.25">
      <c r="A229" s="118"/>
      <c r="B229" s="6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91"/>
      <c r="N229" s="132"/>
      <c r="O229" s="131"/>
      <c r="P229" s="131"/>
      <c r="Q229" s="131"/>
      <c r="R229" s="131"/>
      <c r="S229" s="131"/>
      <c r="T229" s="131"/>
      <c r="U229" s="131"/>
      <c r="V229" s="131"/>
      <c r="W229" s="131"/>
      <c r="X229" s="131"/>
      <c r="Y229" s="131"/>
      <c r="Z229" s="83"/>
      <c r="AA229" s="10"/>
      <c r="AB229" s="8"/>
      <c r="AC229" s="8"/>
      <c r="AD229" s="8"/>
      <c r="AE229" s="8"/>
      <c r="AF229" s="8"/>
      <c r="AG229" s="8"/>
      <c r="AH229" s="8"/>
      <c r="AI229" s="8"/>
      <c r="AJ229" s="8"/>
      <c r="AL229" s="124"/>
      <c r="AM229" s="125"/>
      <c r="AV229" s="127"/>
      <c r="AW229" s="127"/>
      <c r="AX229" s="127"/>
      <c r="AY229" s="82"/>
      <c r="BI229" s="204"/>
      <c r="BJ229" s="204"/>
      <c r="BK229" s="204"/>
      <c r="BL229" s="204"/>
      <c r="BT229" s="204"/>
      <c r="BU229" s="204"/>
      <c r="BV229" s="204"/>
      <c r="BW229" s="204"/>
      <c r="BX229" s="204"/>
      <c r="BY229" s="204"/>
      <c r="BZ229" s="204"/>
      <c r="CA229" s="204"/>
      <c r="CB229" s="204"/>
      <c r="CC229" s="204"/>
      <c r="CD229" s="204"/>
    </row>
    <row r="230" spans="1:82" x14ac:dyDescent="0.25">
      <c r="A230" s="118"/>
      <c r="B230" s="6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91"/>
      <c r="N230" s="132"/>
      <c r="O230" s="131"/>
      <c r="P230" s="131"/>
      <c r="Q230" s="131"/>
      <c r="R230" s="131"/>
      <c r="S230" s="131"/>
      <c r="T230" s="131"/>
      <c r="U230" s="131"/>
      <c r="V230" s="131"/>
      <c r="W230" s="131"/>
      <c r="X230" s="131"/>
      <c r="Y230" s="131"/>
      <c r="Z230" s="83"/>
      <c r="AA230" s="10"/>
      <c r="AB230" s="8"/>
      <c r="AC230" s="8"/>
      <c r="AD230" s="8"/>
      <c r="AE230" s="8"/>
      <c r="AF230" s="8"/>
      <c r="AG230" s="8"/>
      <c r="AH230" s="8"/>
      <c r="AI230" s="8"/>
      <c r="AJ230" s="8"/>
      <c r="AL230" s="124"/>
      <c r="AM230" s="125"/>
      <c r="AV230" s="123"/>
      <c r="AW230" s="123"/>
      <c r="AX230" s="123"/>
      <c r="AY230" s="82"/>
      <c r="BI230" s="204"/>
      <c r="BJ230" s="204"/>
      <c r="BK230" s="204"/>
      <c r="BL230" s="204"/>
      <c r="BM230" s="204"/>
      <c r="BN230" s="204"/>
      <c r="BO230" s="204"/>
      <c r="BP230" s="204"/>
      <c r="BQ230" s="204"/>
      <c r="BR230" s="204"/>
      <c r="BS230" s="204"/>
      <c r="BT230" s="204"/>
      <c r="BU230" s="204"/>
      <c r="BV230" s="204"/>
      <c r="BW230" s="204"/>
      <c r="BX230" s="204"/>
      <c r="BY230" s="204"/>
      <c r="BZ230" s="204"/>
      <c r="CA230" s="204"/>
      <c r="CB230" s="204"/>
      <c r="CC230" s="204"/>
      <c r="CD230" s="204"/>
    </row>
    <row r="231" spans="1:82" x14ac:dyDescent="0.25">
      <c r="A231" s="118"/>
      <c r="B231" s="6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91"/>
      <c r="N231" s="132"/>
      <c r="O231" s="131"/>
      <c r="P231" s="131"/>
      <c r="Q231" s="131"/>
      <c r="R231" s="131"/>
      <c r="S231" s="131"/>
      <c r="T231" s="131"/>
      <c r="U231" s="131"/>
      <c r="V231" s="131"/>
      <c r="W231" s="131"/>
      <c r="X231" s="131"/>
      <c r="Y231" s="131"/>
      <c r="Z231" s="83"/>
      <c r="AA231" s="10"/>
      <c r="AB231" s="8"/>
      <c r="AC231" s="8"/>
      <c r="AD231" s="8"/>
      <c r="AE231" s="8"/>
      <c r="AF231" s="8"/>
      <c r="AG231" s="8"/>
      <c r="AH231" s="8"/>
      <c r="AI231" s="8"/>
      <c r="AJ231" s="8"/>
      <c r="AL231" s="124"/>
      <c r="AM231" s="125"/>
      <c r="AV231" s="123"/>
      <c r="AW231" s="123"/>
      <c r="AX231" s="123"/>
      <c r="AY231" s="82"/>
      <c r="BI231" s="204"/>
      <c r="BJ231" s="204"/>
      <c r="BK231" s="204"/>
      <c r="BL231" s="204"/>
      <c r="BM231" s="204"/>
      <c r="BN231" s="204"/>
      <c r="BO231" s="204"/>
      <c r="BP231" s="204"/>
      <c r="BQ231" s="204"/>
      <c r="BR231" s="204"/>
      <c r="BS231" s="204"/>
      <c r="BT231" s="204"/>
      <c r="BU231" s="204"/>
      <c r="BV231" s="204"/>
      <c r="BW231" s="204"/>
      <c r="BX231" s="204"/>
      <c r="BY231" s="204"/>
      <c r="BZ231" s="204"/>
      <c r="CA231" s="204"/>
      <c r="CB231" s="204"/>
      <c r="CC231" s="204"/>
      <c r="CD231" s="204"/>
    </row>
    <row r="232" spans="1:82" x14ac:dyDescent="0.25">
      <c r="A232" s="118"/>
      <c r="B232" s="6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91"/>
      <c r="N232" s="132"/>
      <c r="O232" s="131"/>
      <c r="P232" s="131"/>
      <c r="Q232" s="131"/>
      <c r="R232" s="131"/>
      <c r="S232" s="131"/>
      <c r="T232" s="131"/>
      <c r="U232" s="131"/>
      <c r="V232" s="131"/>
      <c r="W232" s="131"/>
      <c r="X232" s="131"/>
      <c r="Y232" s="131"/>
      <c r="Z232" s="83"/>
      <c r="AA232" s="10"/>
      <c r="AB232" s="8"/>
      <c r="AC232" s="8"/>
      <c r="AD232" s="8"/>
      <c r="AE232" s="8"/>
      <c r="AF232" s="8"/>
      <c r="AG232" s="8"/>
      <c r="AH232" s="8"/>
      <c r="AI232" s="8"/>
      <c r="AJ232" s="8"/>
      <c r="AL232" s="124"/>
      <c r="AM232" s="125"/>
      <c r="AV232" s="123"/>
      <c r="AW232" s="123"/>
      <c r="AX232" s="123"/>
      <c r="AY232" s="82"/>
      <c r="BI232" s="204"/>
      <c r="BJ232" s="204"/>
      <c r="BK232" s="204"/>
      <c r="BL232" s="204"/>
      <c r="BM232" s="204"/>
      <c r="BN232" s="204"/>
      <c r="BO232" s="204"/>
      <c r="BP232" s="204"/>
      <c r="BQ232" s="204"/>
      <c r="BR232" s="204"/>
      <c r="BS232" s="204"/>
      <c r="BT232" s="204"/>
      <c r="BU232" s="204"/>
      <c r="BV232" s="204"/>
      <c r="BW232" s="204"/>
      <c r="BX232" s="204"/>
      <c r="BY232" s="204"/>
      <c r="BZ232" s="204"/>
      <c r="CA232" s="204"/>
      <c r="CB232" s="204"/>
      <c r="CC232" s="204"/>
      <c r="CD232" s="204"/>
    </row>
    <row r="233" spans="1:82" x14ac:dyDescent="0.25">
      <c r="A233" s="118"/>
      <c r="B233" s="6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91"/>
      <c r="N233" s="132"/>
      <c r="O233" s="131"/>
      <c r="P233" s="131"/>
      <c r="Q233" s="131"/>
      <c r="R233" s="131"/>
      <c r="S233" s="131"/>
      <c r="T233" s="131"/>
      <c r="U233" s="131"/>
      <c r="V233" s="131"/>
      <c r="W233" s="131"/>
      <c r="X233" s="131"/>
      <c r="Y233" s="131"/>
      <c r="Z233" s="83"/>
      <c r="AA233" s="10"/>
      <c r="AB233" s="8"/>
      <c r="AC233" s="8"/>
      <c r="AD233" s="8"/>
      <c r="AE233" s="8"/>
      <c r="AF233" s="8"/>
      <c r="AG233" s="8"/>
      <c r="AH233" s="8"/>
      <c r="AI233" s="8"/>
      <c r="AJ233" s="8"/>
      <c r="AL233" s="124"/>
      <c r="AM233" s="125"/>
      <c r="AV233" s="123"/>
      <c r="AW233" s="123"/>
      <c r="AX233" s="123"/>
      <c r="AY233" s="82"/>
      <c r="BI233" s="204"/>
      <c r="BJ233" s="204"/>
      <c r="BK233" s="204"/>
      <c r="BL233" s="204"/>
      <c r="BM233" s="204"/>
      <c r="BN233" s="204"/>
      <c r="BO233" s="204"/>
      <c r="BP233" s="204"/>
      <c r="BQ233" s="204"/>
      <c r="BR233" s="204"/>
      <c r="BS233" s="204"/>
      <c r="BT233" s="204"/>
      <c r="BU233" s="204"/>
      <c r="BV233" s="204"/>
      <c r="BW233" s="204"/>
      <c r="BX233" s="204"/>
      <c r="BY233" s="204"/>
      <c r="BZ233" s="204"/>
      <c r="CA233" s="204"/>
      <c r="CB233" s="204"/>
      <c r="CC233" s="204"/>
      <c r="CD233" s="204"/>
    </row>
    <row r="234" spans="1:82" x14ac:dyDescent="0.25">
      <c r="A234" s="118"/>
      <c r="B234" s="6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91"/>
      <c r="N234" s="132"/>
      <c r="O234" s="131"/>
      <c r="P234" s="131"/>
      <c r="Q234" s="131"/>
      <c r="R234" s="131"/>
      <c r="S234" s="131"/>
      <c r="T234" s="131"/>
      <c r="U234" s="131"/>
      <c r="V234" s="131"/>
      <c r="W234" s="131"/>
      <c r="X234" s="131"/>
      <c r="Y234" s="131"/>
      <c r="Z234" s="83"/>
      <c r="AA234" s="10"/>
      <c r="AB234" s="8"/>
      <c r="AC234" s="8"/>
      <c r="AD234" s="8"/>
      <c r="AE234" s="8"/>
      <c r="AF234" s="8"/>
      <c r="AG234" s="8"/>
      <c r="AH234" s="8"/>
      <c r="AI234" s="8"/>
      <c r="AJ234" s="8"/>
      <c r="AL234" s="124"/>
      <c r="AM234" s="125"/>
      <c r="AV234" s="123"/>
      <c r="AW234" s="123"/>
      <c r="AX234" s="123"/>
      <c r="AY234" s="82"/>
      <c r="BI234" s="204"/>
      <c r="BJ234" s="204"/>
      <c r="BK234" s="204"/>
      <c r="BL234" s="204"/>
      <c r="BM234" s="204"/>
      <c r="BN234" s="204"/>
      <c r="BO234" s="204"/>
      <c r="BP234" s="204"/>
      <c r="BQ234" s="204"/>
      <c r="BR234" s="204"/>
      <c r="BS234" s="204"/>
      <c r="BT234" s="204"/>
      <c r="BU234" s="204"/>
      <c r="BV234" s="204"/>
      <c r="BW234" s="204"/>
      <c r="BX234" s="204"/>
      <c r="BY234" s="204"/>
      <c r="BZ234" s="204"/>
      <c r="CA234" s="204"/>
      <c r="CB234" s="204"/>
      <c r="CC234" s="204"/>
      <c r="CD234" s="204"/>
    </row>
    <row r="235" spans="1:82" x14ac:dyDescent="0.25">
      <c r="A235" s="118"/>
      <c r="B235" s="6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91"/>
      <c r="N235" s="132"/>
      <c r="O235" s="131"/>
      <c r="P235" s="131"/>
      <c r="Q235" s="131"/>
      <c r="R235" s="131"/>
      <c r="S235" s="131"/>
      <c r="T235" s="131"/>
      <c r="U235" s="131"/>
      <c r="V235" s="131"/>
      <c r="W235" s="131"/>
      <c r="X235" s="131"/>
      <c r="Y235" s="131"/>
      <c r="Z235" s="83"/>
      <c r="AA235" s="10"/>
      <c r="AB235" s="8"/>
      <c r="AC235" s="8"/>
      <c r="AD235" s="8"/>
      <c r="AE235" s="8"/>
      <c r="AF235" s="8"/>
      <c r="AG235" s="8"/>
      <c r="AH235" s="8"/>
      <c r="AI235" s="8"/>
      <c r="AJ235" s="8"/>
      <c r="AL235" s="124"/>
      <c r="AM235" s="125"/>
      <c r="AV235" s="127"/>
      <c r="AW235" s="127"/>
      <c r="AX235" s="127"/>
      <c r="AY235" s="82"/>
      <c r="BI235" s="204"/>
      <c r="BJ235" s="204"/>
      <c r="BK235" s="204"/>
      <c r="BL235" s="204"/>
      <c r="BM235" s="204"/>
      <c r="BN235" s="204"/>
      <c r="BO235" s="204"/>
      <c r="BP235" s="204"/>
      <c r="BQ235" s="204"/>
      <c r="BR235" s="204"/>
      <c r="BS235" s="204"/>
      <c r="BT235" s="204"/>
      <c r="BU235" s="204"/>
      <c r="BV235" s="204"/>
      <c r="BW235" s="204"/>
      <c r="BX235" s="204"/>
      <c r="BY235" s="204"/>
      <c r="BZ235" s="204"/>
      <c r="CA235" s="204"/>
      <c r="CB235" s="204"/>
      <c r="CC235" s="204"/>
      <c r="CD235" s="204"/>
    </row>
    <row r="236" spans="1:82" x14ac:dyDescent="0.25">
      <c r="A236" s="118"/>
      <c r="B236" s="6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91"/>
      <c r="N236" s="132"/>
      <c r="O236" s="131"/>
      <c r="P236" s="131"/>
      <c r="Q236" s="131"/>
      <c r="R236" s="131"/>
      <c r="S236" s="131"/>
      <c r="T236" s="131"/>
      <c r="U236" s="131"/>
      <c r="V236" s="131"/>
      <c r="W236" s="131"/>
      <c r="X236" s="131"/>
      <c r="Y236" s="131"/>
      <c r="Z236" s="83"/>
      <c r="AA236" s="10"/>
      <c r="AB236" s="8"/>
      <c r="AC236" s="8"/>
      <c r="AD236" s="8"/>
      <c r="AE236" s="8"/>
      <c r="AF236" s="8"/>
      <c r="AG236" s="8"/>
      <c r="AH236" s="8"/>
      <c r="AI236" s="8"/>
      <c r="AJ236" s="8"/>
      <c r="AL236" s="124"/>
      <c r="AM236" s="125"/>
      <c r="AV236" s="123"/>
      <c r="AW236" s="123"/>
      <c r="AX236" s="123"/>
      <c r="AY236" s="82"/>
      <c r="BI236" s="204"/>
      <c r="BJ236" s="204"/>
      <c r="BK236" s="204"/>
      <c r="BL236" s="204"/>
      <c r="BM236" s="204"/>
      <c r="BN236" s="204"/>
      <c r="BO236" s="204"/>
      <c r="BP236" s="204"/>
      <c r="BQ236" s="204"/>
      <c r="BR236" s="204"/>
      <c r="BS236" s="204"/>
      <c r="BT236" s="204"/>
      <c r="BU236" s="204"/>
      <c r="BV236" s="204"/>
      <c r="BW236" s="204"/>
      <c r="BX236" s="204"/>
      <c r="BY236" s="204"/>
      <c r="BZ236" s="204"/>
      <c r="CA236" s="204"/>
      <c r="CB236" s="204"/>
      <c r="CC236" s="204"/>
      <c r="CD236" s="204"/>
    </row>
    <row r="237" spans="1:82" x14ac:dyDescent="0.25">
      <c r="A237" s="118"/>
      <c r="B237" s="6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91"/>
      <c r="N237" s="132"/>
      <c r="O237" s="131"/>
      <c r="P237" s="131"/>
      <c r="Q237" s="131"/>
      <c r="R237" s="131"/>
      <c r="S237" s="131"/>
      <c r="T237" s="131"/>
      <c r="U237" s="131"/>
      <c r="V237" s="131"/>
      <c r="W237" s="131"/>
      <c r="X237" s="131"/>
      <c r="Y237" s="131"/>
      <c r="Z237" s="83"/>
      <c r="AA237" s="10"/>
      <c r="AB237" s="8"/>
      <c r="AC237" s="8"/>
      <c r="AD237" s="8"/>
      <c r="AE237" s="8"/>
      <c r="AF237" s="8"/>
      <c r="AG237" s="8"/>
      <c r="AH237" s="8"/>
      <c r="AI237" s="8"/>
      <c r="AJ237" s="8"/>
      <c r="AL237" s="124"/>
      <c r="AM237" s="125"/>
      <c r="AV237" s="127"/>
      <c r="AW237" s="127"/>
      <c r="AX237" s="127"/>
      <c r="AY237" s="82"/>
      <c r="BI237" s="204"/>
      <c r="BJ237" s="204"/>
      <c r="BK237" s="204"/>
      <c r="BL237" s="204"/>
      <c r="BM237" s="204"/>
      <c r="BN237" s="204"/>
      <c r="BO237" s="204"/>
      <c r="BP237" s="204"/>
      <c r="BQ237" s="204"/>
      <c r="BR237" s="204"/>
      <c r="BS237" s="204"/>
      <c r="BT237" s="204"/>
      <c r="BU237" s="204"/>
      <c r="BV237" s="204"/>
      <c r="BW237" s="204"/>
      <c r="BX237" s="204"/>
      <c r="BY237" s="204"/>
      <c r="BZ237" s="204"/>
      <c r="CA237" s="204"/>
      <c r="CB237" s="204"/>
      <c r="CC237" s="204"/>
      <c r="CD237" s="204"/>
    </row>
    <row r="238" spans="1:82" x14ac:dyDescent="0.25">
      <c r="A238" s="118"/>
      <c r="B238" s="6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91"/>
      <c r="N238" s="132"/>
      <c r="O238" s="131"/>
      <c r="P238" s="131"/>
      <c r="Q238" s="131"/>
      <c r="R238" s="131"/>
      <c r="S238" s="131"/>
      <c r="T238" s="131"/>
      <c r="U238" s="131"/>
      <c r="V238" s="131"/>
      <c r="W238" s="131"/>
      <c r="X238" s="131"/>
      <c r="Y238" s="131"/>
      <c r="Z238" s="83"/>
      <c r="AA238" s="10"/>
      <c r="AB238" s="8"/>
      <c r="AC238" s="8"/>
      <c r="AD238" s="8"/>
      <c r="AE238" s="8"/>
      <c r="AF238" s="8"/>
      <c r="AG238" s="8"/>
      <c r="AH238" s="8"/>
      <c r="AI238" s="8"/>
      <c r="AJ238" s="8"/>
      <c r="AL238" s="124"/>
      <c r="AM238" s="125"/>
      <c r="AV238" s="123"/>
      <c r="AW238" s="123"/>
      <c r="AX238" s="123"/>
      <c r="AY238" s="82"/>
      <c r="BI238" s="204"/>
      <c r="BJ238" s="204"/>
      <c r="BK238" s="204"/>
      <c r="BL238" s="204"/>
      <c r="BM238" s="204"/>
      <c r="BN238" s="204"/>
      <c r="BO238" s="204"/>
      <c r="BP238" s="204"/>
      <c r="BQ238" s="204"/>
      <c r="BR238" s="204"/>
      <c r="BS238" s="204"/>
      <c r="BT238" s="204"/>
      <c r="BU238" s="204"/>
      <c r="BV238" s="204"/>
      <c r="BW238" s="204"/>
      <c r="BX238" s="204"/>
      <c r="BY238" s="204"/>
      <c r="BZ238" s="204"/>
      <c r="CA238" s="204"/>
      <c r="CB238" s="204"/>
      <c r="CC238" s="204"/>
      <c r="CD238" s="204"/>
    </row>
    <row r="239" spans="1:82" x14ac:dyDescent="0.25">
      <c r="A239" s="118"/>
      <c r="B239" s="6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91"/>
      <c r="N239" s="132"/>
      <c r="O239" s="131"/>
      <c r="P239" s="131"/>
      <c r="Q239" s="131"/>
      <c r="R239" s="131"/>
      <c r="S239" s="131"/>
      <c r="T239" s="131"/>
      <c r="U239" s="131"/>
      <c r="V239" s="131"/>
      <c r="W239" s="131"/>
      <c r="X239" s="131"/>
      <c r="Y239" s="131"/>
      <c r="Z239" s="83"/>
      <c r="AA239" s="10"/>
      <c r="AB239" s="8"/>
      <c r="AC239" s="8"/>
      <c r="AD239" s="8"/>
      <c r="AE239" s="8"/>
      <c r="AF239" s="8"/>
      <c r="AG239" s="8"/>
      <c r="AH239" s="8"/>
      <c r="AI239" s="8"/>
      <c r="AJ239" s="8"/>
      <c r="AL239" s="124"/>
      <c r="AM239" s="125"/>
      <c r="AV239" s="127"/>
      <c r="AW239" s="127"/>
      <c r="AX239" s="127"/>
      <c r="AY239" s="82"/>
      <c r="BI239" s="204"/>
      <c r="BJ239" s="204"/>
      <c r="BK239" s="204"/>
      <c r="BL239" s="204"/>
      <c r="BM239" s="204"/>
      <c r="BN239" s="204"/>
      <c r="BO239" s="204"/>
      <c r="BP239" s="204"/>
      <c r="BQ239" s="204"/>
      <c r="BR239" s="204"/>
      <c r="BS239" s="204"/>
      <c r="BT239" s="204"/>
      <c r="BU239" s="204"/>
      <c r="BV239" s="204"/>
      <c r="BW239" s="204"/>
      <c r="BX239" s="204"/>
      <c r="BY239" s="204"/>
      <c r="BZ239" s="204"/>
      <c r="CA239" s="204"/>
      <c r="CB239" s="204"/>
      <c r="CC239" s="204"/>
      <c r="CD239" s="204"/>
    </row>
    <row r="240" spans="1:82" x14ac:dyDescent="0.25">
      <c r="A240" s="118"/>
      <c r="B240" s="6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91"/>
      <c r="N240" s="132"/>
      <c r="O240" s="131"/>
      <c r="P240" s="131"/>
      <c r="Q240" s="131"/>
      <c r="R240" s="131"/>
      <c r="S240" s="131"/>
      <c r="T240" s="131"/>
      <c r="U240" s="131"/>
      <c r="V240" s="131"/>
      <c r="W240" s="131"/>
      <c r="X240" s="131"/>
      <c r="Y240" s="131"/>
      <c r="Z240" s="83"/>
      <c r="AA240" s="10"/>
      <c r="AB240" s="8"/>
      <c r="AC240" s="8"/>
      <c r="AD240" s="8"/>
      <c r="AE240" s="8"/>
      <c r="AF240" s="8"/>
      <c r="AG240" s="8"/>
      <c r="AH240" s="8"/>
      <c r="AI240" s="8"/>
      <c r="AJ240" s="8"/>
      <c r="AL240" s="124"/>
      <c r="AM240" s="125"/>
      <c r="AV240" s="123"/>
      <c r="AW240" s="123"/>
      <c r="AX240" s="123"/>
      <c r="AY240" s="82"/>
      <c r="BI240" s="204"/>
      <c r="BJ240" s="204"/>
      <c r="BK240" s="204"/>
      <c r="BL240" s="204"/>
      <c r="BM240" s="204"/>
      <c r="BN240" s="204"/>
      <c r="BO240" s="204"/>
      <c r="BP240" s="204"/>
      <c r="BQ240" s="204"/>
      <c r="BR240" s="204"/>
      <c r="BS240" s="204"/>
      <c r="BT240" s="204"/>
      <c r="BU240" s="204"/>
      <c r="BV240" s="204"/>
      <c r="BW240" s="204"/>
      <c r="BX240" s="204"/>
      <c r="BY240" s="204"/>
      <c r="BZ240" s="204"/>
      <c r="CA240" s="204"/>
      <c r="CB240" s="204"/>
      <c r="CC240" s="204"/>
      <c r="CD240" s="204"/>
    </row>
    <row r="241" spans="1:82" x14ac:dyDescent="0.25">
      <c r="A241" s="118"/>
      <c r="B241" s="6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91"/>
      <c r="N241" s="132"/>
      <c r="O241" s="131"/>
      <c r="P241" s="131"/>
      <c r="Q241" s="131"/>
      <c r="R241" s="131"/>
      <c r="S241" s="131"/>
      <c r="T241" s="131"/>
      <c r="U241" s="131"/>
      <c r="V241" s="131"/>
      <c r="W241" s="131"/>
      <c r="X241" s="131"/>
      <c r="Y241" s="131"/>
      <c r="Z241" s="83"/>
      <c r="AA241" s="10"/>
      <c r="AB241" s="8"/>
      <c r="AC241" s="8"/>
      <c r="AD241" s="8"/>
      <c r="AE241" s="8"/>
      <c r="AF241" s="8"/>
      <c r="AG241" s="8"/>
      <c r="AH241" s="8"/>
      <c r="AI241" s="8"/>
      <c r="AJ241" s="8"/>
      <c r="AL241" s="124"/>
      <c r="AM241" s="125"/>
      <c r="AV241" s="127"/>
      <c r="AW241" s="127"/>
      <c r="AX241" s="127"/>
      <c r="AY241" s="82"/>
      <c r="BI241" s="204"/>
      <c r="BJ241" s="204"/>
      <c r="BK241" s="204"/>
      <c r="BL241" s="204"/>
      <c r="BM241" s="204"/>
      <c r="BN241" s="204"/>
      <c r="BO241" s="204"/>
      <c r="BP241" s="204"/>
      <c r="BQ241" s="204"/>
      <c r="BR241" s="204"/>
      <c r="BS241" s="204"/>
      <c r="BT241" s="204"/>
      <c r="BU241" s="204"/>
      <c r="BV241" s="204"/>
      <c r="BW241" s="204"/>
      <c r="BX241" s="204"/>
      <c r="BY241" s="204"/>
      <c r="BZ241" s="204"/>
      <c r="CA241" s="204"/>
      <c r="CB241" s="204"/>
      <c r="CC241" s="204"/>
      <c r="CD241" s="204"/>
    </row>
    <row r="242" spans="1:82" x14ac:dyDescent="0.25">
      <c r="A242" s="118"/>
      <c r="B242" s="6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91"/>
      <c r="N242" s="132"/>
      <c r="O242" s="131"/>
      <c r="P242" s="131"/>
      <c r="Q242" s="131"/>
      <c r="R242" s="131"/>
      <c r="S242" s="131"/>
      <c r="T242" s="131"/>
      <c r="U242" s="131"/>
      <c r="V242" s="131"/>
      <c r="W242" s="131"/>
      <c r="X242" s="131"/>
      <c r="Y242" s="131"/>
      <c r="Z242" s="83"/>
      <c r="AA242" s="10"/>
      <c r="AB242" s="8"/>
      <c r="AC242" s="8"/>
      <c r="AD242" s="8"/>
      <c r="AE242" s="8"/>
      <c r="AF242" s="8"/>
      <c r="AG242" s="8"/>
      <c r="AH242" s="8"/>
      <c r="AI242" s="8"/>
      <c r="AJ242" s="8"/>
      <c r="AL242" s="124"/>
      <c r="AM242" s="125"/>
      <c r="AV242" s="123"/>
      <c r="AW242" s="123"/>
      <c r="AX242" s="123"/>
      <c r="AY242" s="82"/>
      <c r="BI242" s="204"/>
      <c r="BJ242" s="204"/>
      <c r="BK242" s="204"/>
      <c r="BL242" s="204"/>
      <c r="BM242" s="204"/>
      <c r="BN242" s="204"/>
      <c r="BO242" s="204"/>
      <c r="BP242" s="204"/>
      <c r="BQ242" s="204"/>
      <c r="BR242" s="204"/>
      <c r="BS242" s="204"/>
      <c r="BT242" s="204"/>
      <c r="BU242" s="204"/>
      <c r="BV242" s="204"/>
      <c r="BW242" s="204"/>
      <c r="BX242" s="204"/>
      <c r="BY242" s="204"/>
      <c r="BZ242" s="204"/>
      <c r="CA242" s="204"/>
      <c r="CB242" s="204"/>
      <c r="CC242" s="204"/>
      <c r="CD242" s="204"/>
    </row>
    <row r="243" spans="1:82" x14ac:dyDescent="0.25">
      <c r="A243" s="118"/>
      <c r="B243" s="6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91"/>
      <c r="N243" s="132"/>
      <c r="O243" s="131"/>
      <c r="P243" s="131"/>
      <c r="Q243" s="131"/>
      <c r="R243" s="131"/>
      <c r="S243" s="131"/>
      <c r="T243" s="131"/>
      <c r="U243" s="131"/>
      <c r="V243" s="131"/>
      <c r="W243" s="131"/>
      <c r="X243" s="131"/>
      <c r="Y243" s="131"/>
      <c r="Z243" s="83"/>
      <c r="AA243" s="10"/>
      <c r="AB243" s="8"/>
      <c r="AC243" s="8"/>
      <c r="AD243" s="8"/>
      <c r="AE243" s="8"/>
      <c r="AF243" s="8"/>
      <c r="AG243" s="8"/>
      <c r="AH243" s="8"/>
      <c r="AI243" s="8"/>
      <c r="AJ243" s="8"/>
      <c r="AL243" s="124"/>
      <c r="AM243" s="125"/>
      <c r="AV243" s="127"/>
      <c r="AW243" s="127"/>
      <c r="AX243" s="127"/>
      <c r="AY243" s="82"/>
      <c r="BI243" s="204"/>
      <c r="BJ243" s="204"/>
      <c r="BK243" s="204"/>
      <c r="BL243" s="204"/>
      <c r="BM243" s="204"/>
      <c r="BN243" s="204"/>
      <c r="BO243" s="204"/>
      <c r="BP243" s="204"/>
      <c r="BQ243" s="204"/>
      <c r="BR243" s="204"/>
      <c r="BS243" s="204"/>
      <c r="BT243" s="204"/>
      <c r="BU243" s="204"/>
      <c r="BV243" s="204"/>
      <c r="BW243" s="204"/>
      <c r="BX243" s="204"/>
      <c r="BY243" s="204"/>
      <c r="BZ243" s="204"/>
      <c r="CA243" s="204"/>
      <c r="CB243" s="204"/>
      <c r="CC243" s="204"/>
      <c r="CD243" s="204"/>
    </row>
    <row r="244" spans="1:82" x14ac:dyDescent="0.25">
      <c r="A244" s="118"/>
      <c r="B244" s="6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91"/>
      <c r="N244" s="132"/>
      <c r="O244" s="131"/>
      <c r="P244" s="131"/>
      <c r="Q244" s="131"/>
      <c r="R244" s="131"/>
      <c r="S244" s="131"/>
      <c r="T244" s="131"/>
      <c r="U244" s="131"/>
      <c r="V244" s="131"/>
      <c r="W244" s="131"/>
      <c r="X244" s="131"/>
      <c r="Y244" s="131"/>
      <c r="Z244" s="83"/>
      <c r="AA244" s="10"/>
      <c r="AB244" s="8"/>
      <c r="AC244" s="8"/>
      <c r="AD244" s="8"/>
      <c r="AE244" s="8"/>
      <c r="AF244" s="8"/>
      <c r="AG244" s="8"/>
      <c r="AH244" s="8"/>
      <c r="AI244" s="8"/>
      <c r="AJ244" s="8"/>
      <c r="AL244" s="124"/>
      <c r="AM244" s="125"/>
      <c r="AV244" s="123"/>
      <c r="AW244" s="123"/>
      <c r="AX244" s="123"/>
      <c r="AY244" s="82"/>
      <c r="BI244" s="204"/>
      <c r="BJ244" s="204"/>
      <c r="BK244" s="204"/>
      <c r="BL244" s="204"/>
      <c r="BM244" s="204"/>
      <c r="BN244" s="204"/>
      <c r="BO244" s="204"/>
      <c r="BP244" s="204"/>
      <c r="BQ244" s="204"/>
      <c r="BR244" s="204"/>
      <c r="BS244" s="204"/>
      <c r="BT244" s="204"/>
      <c r="BU244" s="204"/>
      <c r="BV244" s="204"/>
      <c r="BW244" s="204"/>
      <c r="BX244" s="204"/>
      <c r="BY244" s="204"/>
      <c r="BZ244" s="204"/>
      <c r="CA244" s="204"/>
      <c r="CB244" s="204"/>
      <c r="CC244" s="204"/>
      <c r="CD244" s="204"/>
    </row>
    <row r="245" spans="1:82" x14ac:dyDescent="0.25">
      <c r="A245" s="118"/>
      <c r="B245" s="6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91"/>
      <c r="N245" s="132"/>
      <c r="O245" s="131"/>
      <c r="P245" s="131"/>
      <c r="Q245" s="131"/>
      <c r="R245" s="131"/>
      <c r="S245" s="131"/>
      <c r="T245" s="131"/>
      <c r="U245" s="131"/>
      <c r="V245" s="131"/>
      <c r="W245" s="131"/>
      <c r="X245" s="131"/>
      <c r="Y245" s="131"/>
      <c r="Z245" s="83"/>
      <c r="AA245" s="10"/>
      <c r="AB245" s="8"/>
      <c r="AC245" s="8"/>
      <c r="AD245" s="8"/>
      <c r="AE245" s="8"/>
      <c r="AF245" s="8"/>
      <c r="AG245" s="8"/>
      <c r="AH245" s="8"/>
      <c r="AI245" s="8"/>
      <c r="AJ245" s="8"/>
      <c r="AL245" s="124"/>
      <c r="AM245" s="125"/>
      <c r="AV245" s="127"/>
      <c r="AW245" s="127"/>
      <c r="AX245" s="127"/>
      <c r="AY245" s="82"/>
      <c r="BI245" s="204"/>
      <c r="BJ245" s="204"/>
      <c r="BK245" s="204"/>
      <c r="BL245" s="204"/>
      <c r="BM245" s="204"/>
      <c r="BN245" s="204"/>
      <c r="BO245" s="204"/>
      <c r="BP245" s="204"/>
      <c r="BQ245" s="204"/>
      <c r="BR245" s="204"/>
      <c r="BS245" s="204"/>
      <c r="BT245" s="204"/>
      <c r="BU245" s="204"/>
      <c r="BV245" s="204"/>
      <c r="BW245" s="204"/>
      <c r="BX245" s="204"/>
      <c r="BY245" s="204"/>
      <c r="BZ245" s="204"/>
      <c r="CA245" s="204"/>
      <c r="CB245" s="204"/>
      <c r="CC245" s="204"/>
      <c r="CD245" s="204"/>
    </row>
    <row r="246" spans="1:82" x14ac:dyDescent="0.25">
      <c r="A246" s="118"/>
      <c r="B246" s="6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91"/>
      <c r="N246" s="132"/>
      <c r="O246" s="131"/>
      <c r="P246" s="131"/>
      <c r="Q246" s="131"/>
      <c r="R246" s="131"/>
      <c r="S246" s="131"/>
      <c r="T246" s="131"/>
      <c r="U246" s="131"/>
      <c r="V246" s="131"/>
      <c r="W246" s="131"/>
      <c r="X246" s="131"/>
      <c r="Y246" s="131"/>
      <c r="Z246" s="83"/>
      <c r="AA246" s="10"/>
      <c r="AB246" s="8"/>
      <c r="AC246" s="8"/>
      <c r="AD246" s="8"/>
      <c r="AE246" s="8"/>
      <c r="AF246" s="8"/>
      <c r="AG246" s="8"/>
      <c r="AH246" s="8"/>
      <c r="AI246" s="8"/>
      <c r="AJ246" s="8"/>
      <c r="AL246" s="124"/>
      <c r="AM246" s="125"/>
      <c r="AV246" s="123"/>
      <c r="AW246" s="123"/>
      <c r="AX246" s="123"/>
      <c r="AY246" s="82"/>
      <c r="BI246" s="204"/>
      <c r="BJ246" s="204"/>
      <c r="BK246" s="204"/>
      <c r="BL246" s="204"/>
      <c r="BM246" s="204"/>
      <c r="BN246" s="204"/>
      <c r="BO246" s="204"/>
      <c r="BP246" s="204"/>
      <c r="BQ246" s="204"/>
      <c r="BR246" s="204"/>
      <c r="BS246" s="204"/>
      <c r="BT246" s="204"/>
      <c r="BU246" s="204"/>
      <c r="BV246" s="204"/>
      <c r="BW246" s="204"/>
      <c r="BX246" s="204"/>
      <c r="BY246" s="204"/>
      <c r="BZ246" s="204"/>
      <c r="CA246" s="204"/>
      <c r="CB246" s="204"/>
      <c r="CC246" s="204"/>
      <c r="CD246" s="204"/>
    </row>
    <row r="247" spans="1:82" x14ac:dyDescent="0.25">
      <c r="A247" s="118"/>
      <c r="B247" s="6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91"/>
      <c r="N247" s="132"/>
      <c r="O247" s="131"/>
      <c r="P247" s="131"/>
      <c r="Q247" s="131"/>
      <c r="R247" s="131"/>
      <c r="S247" s="131"/>
      <c r="T247" s="131"/>
      <c r="U247" s="131"/>
      <c r="V247" s="131"/>
      <c r="W247" s="131"/>
      <c r="X247" s="131"/>
      <c r="Y247" s="131"/>
      <c r="Z247" s="83"/>
      <c r="AA247" s="10"/>
      <c r="AB247" s="8"/>
      <c r="AC247" s="8"/>
      <c r="AD247" s="8"/>
      <c r="AE247" s="8"/>
      <c r="AF247" s="8"/>
      <c r="AG247" s="8"/>
      <c r="AH247" s="8"/>
      <c r="AI247" s="8"/>
      <c r="AJ247" s="8"/>
      <c r="AL247" s="124"/>
      <c r="AM247" s="125"/>
      <c r="AV247" s="127"/>
      <c r="AW247" s="127"/>
      <c r="AX247" s="127"/>
      <c r="AY247" s="82"/>
      <c r="BI247" s="204"/>
      <c r="BJ247" s="204"/>
      <c r="BK247" s="204"/>
      <c r="BL247" s="204"/>
      <c r="BM247" s="204"/>
      <c r="BN247" s="204"/>
      <c r="BO247" s="204"/>
      <c r="BP247" s="204"/>
      <c r="BQ247" s="204"/>
      <c r="BR247" s="204"/>
      <c r="BS247" s="204"/>
      <c r="BT247" s="204"/>
      <c r="BU247" s="204"/>
      <c r="BV247" s="204"/>
      <c r="BW247" s="204"/>
      <c r="BX247" s="204"/>
      <c r="BY247" s="204"/>
      <c r="BZ247" s="204"/>
      <c r="CA247" s="204"/>
      <c r="CB247" s="204"/>
      <c r="CC247" s="204"/>
      <c r="CD247" s="204"/>
    </row>
    <row r="248" spans="1:82" x14ac:dyDescent="0.25">
      <c r="A248" s="118"/>
      <c r="B248" s="6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91"/>
      <c r="N248" s="132"/>
      <c r="O248" s="131"/>
      <c r="P248" s="131"/>
      <c r="Q248" s="131"/>
      <c r="R248" s="131"/>
      <c r="S248" s="131"/>
      <c r="T248" s="131"/>
      <c r="U248" s="131"/>
      <c r="V248" s="131"/>
      <c r="W248" s="131"/>
      <c r="X248" s="131"/>
      <c r="Y248" s="131"/>
      <c r="Z248" s="83"/>
      <c r="AA248" s="10"/>
      <c r="AB248" s="8"/>
      <c r="AC248" s="8"/>
      <c r="AD248" s="8"/>
      <c r="AE248" s="8"/>
      <c r="AF248" s="8"/>
      <c r="AG248" s="8"/>
      <c r="AH248" s="8"/>
      <c r="AI248" s="8"/>
      <c r="AJ248" s="8"/>
      <c r="AL248" s="124"/>
      <c r="AM248" s="125"/>
      <c r="AV248" s="123"/>
      <c r="AW248" s="123"/>
      <c r="AX248" s="123"/>
      <c r="AY248" s="82"/>
      <c r="BI248" s="204"/>
      <c r="BJ248" s="204"/>
      <c r="BK248" s="204"/>
      <c r="BL248" s="204"/>
      <c r="BM248" s="204"/>
      <c r="BN248" s="204"/>
      <c r="BO248" s="204"/>
      <c r="BP248" s="204"/>
      <c r="BQ248" s="204"/>
      <c r="BR248" s="204"/>
      <c r="BS248" s="204"/>
      <c r="BT248" s="204"/>
      <c r="BU248" s="204"/>
      <c r="BV248" s="204"/>
      <c r="BW248" s="204"/>
      <c r="BX248" s="204"/>
      <c r="BY248" s="204"/>
      <c r="BZ248" s="204"/>
      <c r="CA248" s="204"/>
      <c r="CB248" s="204"/>
      <c r="CC248" s="204"/>
      <c r="CD248" s="204"/>
    </row>
    <row r="249" spans="1:82" x14ac:dyDescent="0.25">
      <c r="A249" s="118"/>
      <c r="B249" s="6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91"/>
      <c r="N249" s="132"/>
      <c r="O249" s="131"/>
      <c r="P249" s="131"/>
      <c r="Q249" s="131"/>
      <c r="R249" s="131"/>
      <c r="S249" s="131"/>
      <c r="T249" s="131"/>
      <c r="U249" s="131"/>
      <c r="V249" s="131"/>
      <c r="W249" s="131"/>
      <c r="X249" s="131"/>
      <c r="Y249" s="131"/>
      <c r="Z249" s="83"/>
      <c r="AA249" s="10"/>
      <c r="AB249" s="8"/>
      <c r="AC249" s="8"/>
      <c r="AD249" s="8"/>
      <c r="AE249" s="8"/>
      <c r="AF249" s="8"/>
      <c r="AG249" s="8"/>
      <c r="AH249" s="8"/>
      <c r="AI249" s="8"/>
      <c r="AJ249" s="8"/>
      <c r="AL249" s="124"/>
      <c r="AM249" s="125"/>
      <c r="AY249" s="82"/>
      <c r="BI249" s="204"/>
      <c r="BJ249" s="204"/>
      <c r="BK249" s="204"/>
      <c r="BL249" s="204"/>
      <c r="BM249" s="204"/>
      <c r="BN249" s="204"/>
      <c r="BO249" s="204"/>
      <c r="BP249" s="204"/>
      <c r="BQ249" s="204"/>
      <c r="BR249" s="204"/>
      <c r="BS249" s="204"/>
      <c r="BT249" s="204"/>
      <c r="BU249" s="204"/>
      <c r="BV249" s="204"/>
      <c r="BW249" s="204"/>
      <c r="BX249" s="204"/>
      <c r="BY249" s="204"/>
      <c r="BZ249" s="204"/>
      <c r="CA249" s="204"/>
      <c r="CB249" s="204"/>
      <c r="CC249" s="204"/>
      <c r="CD249" s="204"/>
    </row>
    <row r="250" spans="1:82" x14ac:dyDescent="0.25">
      <c r="A250" s="118"/>
      <c r="B250" s="6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91"/>
      <c r="N250" s="132"/>
      <c r="O250" s="131"/>
      <c r="P250" s="131"/>
      <c r="Q250" s="131"/>
      <c r="R250" s="131"/>
      <c r="S250" s="131"/>
      <c r="T250" s="131"/>
      <c r="U250" s="131"/>
      <c r="V250" s="131"/>
      <c r="W250" s="131"/>
      <c r="X250" s="131"/>
      <c r="Y250" s="131"/>
      <c r="Z250" s="83"/>
      <c r="AA250" s="10"/>
      <c r="AB250" s="8"/>
      <c r="AC250" s="8"/>
      <c r="AD250" s="8"/>
      <c r="AE250" s="8"/>
      <c r="AF250" s="8"/>
      <c r="AG250" s="8"/>
      <c r="AH250" s="8"/>
      <c r="AI250" s="8"/>
      <c r="AJ250" s="8"/>
      <c r="AL250" s="124"/>
      <c r="AM250" s="125"/>
      <c r="AV250" s="127"/>
      <c r="AW250" s="127"/>
      <c r="AX250" s="127"/>
      <c r="AY250" s="82"/>
      <c r="BI250" s="204"/>
      <c r="BJ250" s="204"/>
      <c r="BK250" s="204"/>
      <c r="BL250" s="204"/>
      <c r="BM250" s="204"/>
      <c r="BN250" s="204"/>
      <c r="BO250" s="204"/>
      <c r="BP250" s="204"/>
      <c r="BQ250" s="204"/>
      <c r="BR250" s="204"/>
      <c r="BS250" s="204"/>
      <c r="BT250" s="204"/>
      <c r="BU250" s="204"/>
      <c r="BV250" s="204"/>
      <c r="BW250" s="204"/>
      <c r="BX250" s="204"/>
      <c r="BY250" s="204"/>
      <c r="BZ250" s="204"/>
      <c r="CA250" s="204"/>
      <c r="CB250" s="204"/>
      <c r="CC250" s="204"/>
      <c r="CD250" s="204"/>
    </row>
    <row r="251" spans="1:82" x14ac:dyDescent="0.25">
      <c r="A251" s="118"/>
      <c r="B251" s="6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91"/>
      <c r="N251" s="132"/>
      <c r="O251" s="131"/>
      <c r="P251" s="131"/>
      <c r="Q251" s="131"/>
      <c r="R251" s="131"/>
      <c r="S251" s="131"/>
      <c r="T251" s="131"/>
      <c r="U251" s="131"/>
      <c r="V251" s="131"/>
      <c r="W251" s="131"/>
      <c r="X251" s="131"/>
      <c r="Y251" s="131"/>
      <c r="Z251" s="83"/>
      <c r="AA251" s="10"/>
      <c r="AB251" s="8"/>
      <c r="AC251" s="8"/>
      <c r="AD251" s="8"/>
      <c r="AE251" s="8"/>
      <c r="AF251" s="8"/>
      <c r="AG251" s="8"/>
      <c r="AH251" s="8"/>
      <c r="AI251" s="8"/>
      <c r="AJ251" s="8"/>
      <c r="AL251" s="124"/>
      <c r="AM251" s="125"/>
      <c r="AV251" s="127"/>
      <c r="AW251" s="127"/>
      <c r="AX251" s="127"/>
      <c r="AY251" s="82"/>
      <c r="BI251" s="204"/>
      <c r="BJ251" s="204"/>
      <c r="BK251" s="204"/>
      <c r="BL251" s="204"/>
      <c r="BM251" s="204"/>
      <c r="BN251" s="204"/>
      <c r="BO251" s="204"/>
      <c r="BP251" s="204"/>
      <c r="BQ251" s="204"/>
      <c r="BR251" s="204"/>
      <c r="BS251" s="204"/>
      <c r="BT251" s="204"/>
      <c r="BU251" s="204"/>
      <c r="BV251" s="204"/>
      <c r="BW251" s="204"/>
      <c r="BX251" s="204"/>
      <c r="BY251" s="204"/>
      <c r="BZ251" s="204"/>
      <c r="CA251" s="204"/>
      <c r="CB251" s="204"/>
      <c r="CC251" s="204"/>
      <c r="CD251" s="204"/>
    </row>
    <row r="252" spans="1:82" x14ac:dyDescent="0.25">
      <c r="A252" s="118"/>
      <c r="B252" s="6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91"/>
      <c r="N252" s="132"/>
      <c r="O252" s="131"/>
      <c r="P252" s="131"/>
      <c r="Q252" s="131"/>
      <c r="R252" s="131"/>
      <c r="S252" s="131"/>
      <c r="T252" s="131"/>
      <c r="U252" s="131"/>
      <c r="V252" s="131"/>
      <c r="W252" s="131"/>
      <c r="X252" s="131"/>
      <c r="Y252" s="131"/>
      <c r="Z252" s="83"/>
      <c r="AA252" s="10"/>
      <c r="AB252" s="8"/>
      <c r="AC252" s="8"/>
      <c r="AD252" s="8"/>
      <c r="AE252" s="8"/>
      <c r="AF252" s="8"/>
      <c r="AG252" s="8"/>
      <c r="AH252" s="8"/>
      <c r="AI252" s="8"/>
      <c r="AJ252" s="8"/>
      <c r="AL252" s="124"/>
      <c r="AM252" s="125"/>
      <c r="AV252" s="127"/>
      <c r="AW252" s="127"/>
      <c r="AX252" s="127"/>
      <c r="AY252" s="82"/>
      <c r="BI252" s="204"/>
      <c r="BJ252" s="204"/>
      <c r="BK252" s="204"/>
      <c r="BL252" s="204"/>
      <c r="BM252" s="204"/>
      <c r="BN252" s="204"/>
      <c r="BO252" s="204"/>
      <c r="BP252" s="204"/>
      <c r="BQ252" s="204"/>
      <c r="BR252" s="204"/>
      <c r="BS252" s="204"/>
      <c r="BT252" s="204"/>
      <c r="BU252" s="204"/>
      <c r="BV252" s="204"/>
      <c r="BW252" s="204"/>
      <c r="BX252" s="204"/>
      <c r="BY252" s="204"/>
      <c r="BZ252" s="204"/>
      <c r="CA252" s="204"/>
      <c r="CB252" s="204"/>
      <c r="CC252" s="204"/>
      <c r="CD252" s="204"/>
    </row>
    <row r="253" spans="1:82" x14ac:dyDescent="0.25">
      <c r="A253" s="118"/>
      <c r="B253" s="6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91"/>
      <c r="N253" s="132"/>
      <c r="O253" s="131"/>
      <c r="P253" s="131"/>
      <c r="Q253" s="131"/>
      <c r="R253" s="131"/>
      <c r="S253" s="131"/>
      <c r="T253" s="131"/>
      <c r="U253" s="131"/>
      <c r="V253" s="131"/>
      <c r="W253" s="131"/>
      <c r="X253" s="131"/>
      <c r="Y253" s="131"/>
      <c r="Z253" s="83"/>
      <c r="AA253" s="10"/>
      <c r="AB253" s="8"/>
      <c r="AC253" s="8"/>
      <c r="AD253" s="8"/>
      <c r="AE253" s="8"/>
      <c r="AF253" s="8"/>
      <c r="AG253" s="8"/>
      <c r="AH253" s="8"/>
      <c r="AI253" s="8"/>
      <c r="AJ253" s="8"/>
      <c r="AL253" s="124"/>
      <c r="AM253" s="125"/>
      <c r="AV253" s="127"/>
      <c r="AW253" s="127"/>
      <c r="AX253" s="127"/>
      <c r="AY253" s="82"/>
      <c r="BI253" s="204"/>
      <c r="BJ253" s="204"/>
      <c r="BK253" s="204"/>
      <c r="BL253" s="204"/>
      <c r="BM253" s="204"/>
      <c r="BN253" s="204"/>
      <c r="BO253" s="204"/>
      <c r="BP253" s="204"/>
      <c r="BQ253" s="204"/>
      <c r="BR253" s="204"/>
      <c r="BS253" s="204"/>
      <c r="BT253" s="204"/>
      <c r="BU253" s="204"/>
      <c r="BV253" s="204"/>
      <c r="BW253" s="204"/>
      <c r="BX253" s="204"/>
      <c r="BY253" s="204"/>
      <c r="BZ253" s="204"/>
      <c r="CA253" s="204"/>
      <c r="CB253" s="204"/>
      <c r="CC253" s="204"/>
      <c r="CD253" s="204"/>
    </row>
    <row r="254" spans="1:82" x14ac:dyDescent="0.25">
      <c r="A254" s="118"/>
      <c r="B254" s="6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91"/>
      <c r="N254" s="132"/>
      <c r="O254" s="131"/>
      <c r="P254" s="131"/>
      <c r="Q254" s="131"/>
      <c r="R254" s="131"/>
      <c r="S254" s="131"/>
      <c r="T254" s="131"/>
      <c r="U254" s="131"/>
      <c r="V254" s="131"/>
      <c r="W254" s="131"/>
      <c r="X254" s="131"/>
      <c r="Y254" s="131"/>
      <c r="Z254" s="83"/>
      <c r="AA254" s="10"/>
      <c r="AB254" s="8"/>
      <c r="AC254" s="8"/>
      <c r="AD254" s="8"/>
      <c r="AE254" s="8"/>
      <c r="AF254" s="8"/>
      <c r="AG254" s="8"/>
      <c r="AH254" s="8"/>
      <c r="AI254" s="8"/>
      <c r="AJ254" s="8"/>
      <c r="AL254" s="124"/>
      <c r="AM254" s="125"/>
      <c r="AV254" s="127"/>
      <c r="AW254" s="127"/>
      <c r="AX254" s="127"/>
      <c r="AY254" s="82"/>
      <c r="BI254" s="204"/>
      <c r="BJ254" s="204"/>
      <c r="BK254" s="204"/>
      <c r="BL254" s="204"/>
      <c r="BM254" s="204"/>
      <c r="BN254" s="204"/>
      <c r="BO254" s="204"/>
      <c r="BP254" s="204"/>
      <c r="BQ254" s="204"/>
      <c r="BR254" s="204"/>
      <c r="BS254" s="204"/>
      <c r="BT254" s="204"/>
      <c r="BU254" s="204"/>
      <c r="BV254" s="204"/>
      <c r="BW254" s="204"/>
      <c r="BX254" s="204"/>
      <c r="BY254" s="204"/>
      <c r="BZ254" s="204"/>
      <c r="CA254" s="204"/>
      <c r="CB254" s="204"/>
      <c r="CC254" s="204"/>
      <c r="CD254" s="204"/>
    </row>
    <row r="255" spans="1:82" x14ac:dyDescent="0.25">
      <c r="A255" s="118"/>
      <c r="B255" s="6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91"/>
      <c r="N255" s="132"/>
      <c r="O255" s="131"/>
      <c r="P255" s="131"/>
      <c r="Q255" s="131"/>
      <c r="R255" s="131"/>
      <c r="S255" s="131"/>
      <c r="T255" s="131"/>
      <c r="U255" s="131"/>
      <c r="V255" s="131"/>
      <c r="W255" s="131"/>
      <c r="X255" s="131"/>
      <c r="Y255" s="131"/>
      <c r="Z255" s="83"/>
      <c r="AA255" s="10"/>
      <c r="AB255" s="8"/>
      <c r="AC255" s="8"/>
      <c r="AD255" s="8"/>
      <c r="AE255" s="8"/>
      <c r="AF255" s="8"/>
      <c r="AG255" s="8"/>
      <c r="AH255" s="8"/>
      <c r="AI255" s="8"/>
      <c r="AJ255" s="8"/>
      <c r="AL255" s="124"/>
      <c r="AM255" s="125"/>
      <c r="AY255" s="82"/>
      <c r="BI255" s="204"/>
      <c r="BJ255" s="204"/>
      <c r="BK255" s="204"/>
      <c r="BL255" s="204"/>
      <c r="BM255" s="204"/>
      <c r="BN255" s="204"/>
      <c r="BO255" s="204"/>
      <c r="BP255" s="204"/>
      <c r="BQ255" s="204"/>
      <c r="BR255" s="204"/>
      <c r="BS255" s="204"/>
      <c r="BT255" s="204"/>
      <c r="BU255" s="204"/>
      <c r="BV255" s="204"/>
      <c r="BW255" s="204"/>
      <c r="BX255" s="204"/>
      <c r="BY255" s="204"/>
      <c r="BZ255" s="204"/>
      <c r="CA255" s="204"/>
      <c r="CB255" s="204"/>
      <c r="CC255" s="204"/>
      <c r="CD255" s="204"/>
    </row>
    <row r="256" spans="1:82" x14ac:dyDescent="0.25">
      <c r="A256" s="118"/>
      <c r="B256" s="6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91"/>
      <c r="N256" s="132"/>
      <c r="O256" s="131"/>
      <c r="P256" s="131"/>
      <c r="Q256" s="131"/>
      <c r="R256" s="131"/>
      <c r="S256" s="131"/>
      <c r="T256" s="131"/>
      <c r="U256" s="131"/>
      <c r="V256" s="131"/>
      <c r="W256" s="131"/>
      <c r="X256" s="131"/>
      <c r="Y256" s="131"/>
      <c r="Z256" s="83"/>
      <c r="AA256" s="10"/>
      <c r="AB256" s="8"/>
      <c r="AC256" s="8"/>
      <c r="AD256" s="8"/>
      <c r="AE256" s="8"/>
      <c r="AF256" s="8"/>
      <c r="AG256" s="8"/>
      <c r="AH256" s="8"/>
      <c r="AI256" s="8"/>
      <c r="AJ256" s="8"/>
      <c r="AL256" s="124"/>
      <c r="AM256" s="125"/>
      <c r="AV256" s="127"/>
      <c r="AW256" s="127"/>
      <c r="AX256" s="127"/>
      <c r="AY256" s="82"/>
      <c r="BI256" s="204"/>
      <c r="BJ256" s="204"/>
      <c r="BK256" s="204"/>
      <c r="BL256" s="204"/>
      <c r="BM256" s="204"/>
      <c r="BN256" s="204"/>
      <c r="BO256" s="204"/>
      <c r="BP256" s="204"/>
      <c r="BQ256" s="204"/>
      <c r="BR256" s="204"/>
      <c r="BS256" s="204"/>
      <c r="BT256" s="204"/>
      <c r="BU256" s="204"/>
      <c r="BV256" s="204"/>
      <c r="BW256" s="204"/>
      <c r="BX256" s="204"/>
      <c r="BY256" s="204"/>
      <c r="BZ256" s="204"/>
      <c r="CA256" s="204"/>
      <c r="CB256" s="204"/>
      <c r="CC256" s="204"/>
      <c r="CD256" s="204"/>
    </row>
    <row r="257" spans="45:82" x14ac:dyDescent="0.25">
      <c r="BI257" s="204"/>
      <c r="BJ257" s="204"/>
      <c r="BK257" s="204"/>
      <c r="BL257" s="204"/>
      <c r="BM257" s="204"/>
      <c r="BN257" s="204"/>
      <c r="BO257" s="204"/>
      <c r="BP257" s="204"/>
      <c r="BQ257" s="204"/>
      <c r="BR257" s="204"/>
      <c r="BS257" s="204"/>
      <c r="BT257" s="204"/>
      <c r="BU257" s="204"/>
      <c r="BV257" s="204"/>
      <c r="BW257" s="204"/>
      <c r="BX257" s="204"/>
      <c r="BY257" s="204"/>
      <c r="BZ257" s="204"/>
      <c r="CA257" s="204"/>
      <c r="CB257" s="204"/>
      <c r="CC257" s="204"/>
      <c r="CD257" s="204"/>
    </row>
    <row r="258" spans="45:82" x14ac:dyDescent="0.25">
      <c r="BI258" s="204"/>
      <c r="BJ258" s="204"/>
      <c r="BK258" s="204"/>
      <c r="BL258" s="204"/>
      <c r="BM258" s="204"/>
      <c r="BN258" s="204"/>
      <c r="BO258" s="204"/>
      <c r="BP258" s="204"/>
      <c r="BQ258" s="204"/>
      <c r="BR258" s="204"/>
      <c r="BS258" s="204"/>
      <c r="BT258" s="204"/>
      <c r="BU258" s="204"/>
      <c r="BV258" s="204"/>
      <c r="BW258" s="204"/>
      <c r="BX258" s="204"/>
      <c r="BY258" s="204"/>
      <c r="BZ258" s="204"/>
      <c r="CA258" s="204"/>
      <c r="CB258" s="204"/>
      <c r="CC258" s="204"/>
      <c r="CD258" s="204"/>
    </row>
    <row r="259" spans="45:82" x14ac:dyDescent="0.25">
      <c r="BI259" s="204"/>
      <c r="BJ259" s="204"/>
      <c r="BK259" s="204"/>
      <c r="BL259" s="204"/>
      <c r="BM259" s="204"/>
      <c r="BN259" s="204"/>
      <c r="BO259" s="204"/>
      <c r="BP259" s="204"/>
      <c r="BQ259" s="204"/>
      <c r="BR259" s="204"/>
      <c r="BS259" s="204"/>
      <c r="BT259" s="204"/>
      <c r="BU259" s="204"/>
      <c r="BV259" s="204"/>
      <c r="BW259" s="204"/>
      <c r="BX259" s="204"/>
      <c r="BY259" s="204"/>
      <c r="BZ259" s="204"/>
      <c r="CA259" s="204"/>
      <c r="CB259" s="204"/>
      <c r="CC259" s="204"/>
      <c r="CD259" s="204"/>
    </row>
    <row r="260" spans="45:82" x14ac:dyDescent="0.25">
      <c r="BI260" s="204"/>
      <c r="BJ260" s="204"/>
      <c r="BK260" s="204"/>
      <c r="BL260" s="204"/>
      <c r="BM260" s="204"/>
      <c r="BN260" s="204"/>
      <c r="BO260" s="204"/>
      <c r="BP260" s="204"/>
      <c r="BQ260" s="204"/>
      <c r="BR260" s="204"/>
      <c r="BS260" s="204"/>
      <c r="BT260" s="204"/>
      <c r="BU260" s="204"/>
      <c r="BV260" s="204"/>
      <c r="BW260" s="204"/>
      <c r="BX260" s="204"/>
      <c r="BY260" s="204"/>
      <c r="BZ260" s="204"/>
      <c r="CA260" s="204"/>
      <c r="CB260" s="204"/>
      <c r="CC260" s="204"/>
      <c r="CD260" s="204"/>
    </row>
    <row r="261" spans="45:82" x14ac:dyDescent="0.25">
      <c r="AS261" s="128"/>
      <c r="BI261" s="204"/>
      <c r="BJ261" s="204"/>
      <c r="BK261" s="204"/>
      <c r="BL261" s="204"/>
      <c r="BM261" s="204"/>
      <c r="BN261" s="204"/>
      <c r="BO261" s="204"/>
      <c r="BP261" s="204"/>
      <c r="BQ261" s="204"/>
      <c r="BR261" s="204"/>
      <c r="BS261" s="204"/>
      <c r="BT261" s="204"/>
      <c r="BU261" s="204"/>
      <c r="BV261" s="204"/>
      <c r="BW261" s="204"/>
      <c r="BX261" s="204"/>
      <c r="BY261" s="204"/>
      <c r="BZ261" s="204"/>
      <c r="CA261" s="204"/>
      <c r="CB261" s="204"/>
      <c r="CC261" s="204"/>
      <c r="CD261" s="204"/>
    </row>
    <row r="262" spans="45:82" x14ac:dyDescent="0.25">
      <c r="BI262" s="204"/>
      <c r="BJ262" s="204"/>
      <c r="BK262" s="204"/>
      <c r="BL262" s="204"/>
      <c r="BM262" s="204"/>
      <c r="BN262" s="204"/>
      <c r="BO262" s="204"/>
      <c r="BP262" s="204"/>
      <c r="BQ262" s="204"/>
      <c r="BR262" s="204"/>
      <c r="BS262" s="204"/>
      <c r="BT262" s="204"/>
      <c r="BU262" s="204"/>
      <c r="BV262" s="204"/>
      <c r="BW262" s="204"/>
      <c r="BX262" s="204"/>
      <c r="BY262" s="204"/>
      <c r="BZ262" s="204"/>
      <c r="CA262" s="204"/>
      <c r="CB262" s="204"/>
      <c r="CC262" s="204"/>
      <c r="CD262" s="204"/>
    </row>
    <row r="263" spans="45:82" x14ac:dyDescent="0.25">
      <c r="BI263" s="204"/>
      <c r="BJ263" s="204"/>
      <c r="BK263" s="204"/>
      <c r="BL263" s="204"/>
      <c r="BM263" s="204"/>
      <c r="BN263" s="204"/>
      <c r="BO263" s="204"/>
      <c r="BP263" s="204"/>
      <c r="BQ263" s="204"/>
      <c r="BR263" s="204"/>
      <c r="BS263" s="204"/>
      <c r="BT263" s="204"/>
      <c r="BU263" s="204"/>
      <c r="BV263" s="204"/>
      <c r="BW263" s="204"/>
      <c r="BX263" s="204"/>
      <c r="BY263" s="204"/>
      <c r="BZ263" s="204"/>
      <c r="CA263" s="204"/>
      <c r="CB263" s="204"/>
      <c r="CC263" s="204"/>
      <c r="CD263" s="204"/>
    </row>
    <row r="264" spans="45:82" x14ac:dyDescent="0.25">
      <c r="BI264" s="204"/>
      <c r="BJ264" s="204"/>
      <c r="BK264" s="204"/>
      <c r="BL264" s="204"/>
      <c r="BM264" s="204"/>
      <c r="BN264" s="204"/>
      <c r="BO264" s="204"/>
      <c r="BP264" s="204"/>
      <c r="BQ264" s="204"/>
      <c r="BR264" s="204"/>
      <c r="BS264" s="204"/>
      <c r="BT264" s="204"/>
      <c r="BU264" s="204"/>
      <c r="BV264" s="204"/>
      <c r="BW264" s="204"/>
      <c r="BX264" s="204"/>
      <c r="BY264" s="204"/>
      <c r="BZ264" s="204"/>
      <c r="CA264" s="204"/>
      <c r="CB264" s="204"/>
      <c r="CC264" s="204"/>
      <c r="CD264" s="204"/>
    </row>
    <row r="265" spans="45:82" x14ac:dyDescent="0.25">
      <c r="BI265" s="204"/>
      <c r="BJ265" s="204"/>
      <c r="BK265" s="204"/>
      <c r="BL265" s="204"/>
      <c r="BM265" s="204"/>
      <c r="BN265" s="204"/>
      <c r="BO265" s="204"/>
      <c r="BP265" s="204"/>
      <c r="BQ265" s="204"/>
      <c r="BR265" s="204"/>
      <c r="BS265" s="204"/>
      <c r="BT265" s="204"/>
      <c r="BU265" s="204"/>
      <c r="BV265" s="204"/>
      <c r="BW265" s="204"/>
      <c r="BX265" s="204"/>
      <c r="BY265" s="204"/>
      <c r="BZ265" s="204"/>
      <c r="CA265" s="204"/>
      <c r="CB265" s="204"/>
      <c r="CC265" s="204"/>
      <c r="CD265" s="204"/>
    </row>
    <row r="266" spans="45:82" x14ac:dyDescent="0.25">
      <c r="BI266" s="204"/>
      <c r="BJ266" s="204"/>
      <c r="BK266" s="204"/>
      <c r="BL266" s="204"/>
      <c r="BM266" s="204"/>
      <c r="BN266" s="204"/>
      <c r="BO266" s="204"/>
      <c r="BP266" s="204"/>
      <c r="BQ266" s="204"/>
      <c r="BR266" s="204"/>
      <c r="BS266" s="204"/>
      <c r="BT266" s="204"/>
      <c r="BU266" s="204"/>
      <c r="BV266" s="204"/>
      <c r="BW266" s="204"/>
      <c r="BX266" s="204"/>
      <c r="BY266" s="204"/>
      <c r="BZ266" s="204"/>
      <c r="CA266" s="204"/>
      <c r="CB266" s="204"/>
      <c r="CC266" s="204"/>
      <c r="CD266" s="204"/>
    </row>
    <row r="267" spans="45:82" x14ac:dyDescent="0.25">
      <c r="BI267" s="204"/>
      <c r="BJ267" s="204"/>
      <c r="BK267" s="204"/>
      <c r="BL267" s="204"/>
      <c r="BM267" s="204"/>
      <c r="BN267" s="204"/>
      <c r="BO267" s="204"/>
      <c r="BP267" s="204"/>
      <c r="BQ267" s="204"/>
      <c r="BR267" s="204"/>
      <c r="BS267" s="204"/>
      <c r="BT267" s="204"/>
      <c r="BU267" s="204"/>
      <c r="BV267" s="204"/>
      <c r="BW267" s="204"/>
      <c r="BX267" s="204"/>
      <c r="BY267" s="204"/>
      <c r="BZ267" s="204"/>
      <c r="CA267" s="204"/>
      <c r="CB267" s="204"/>
      <c r="CC267" s="204"/>
      <c r="CD267" s="204"/>
    </row>
    <row r="268" spans="45:82" x14ac:dyDescent="0.25">
      <c r="BI268" s="204"/>
      <c r="BJ268" s="204"/>
      <c r="BK268" s="204"/>
      <c r="BL268" s="204"/>
      <c r="BM268" s="204"/>
      <c r="BN268" s="204"/>
      <c r="BO268" s="204"/>
      <c r="BP268" s="204"/>
      <c r="BQ268" s="204"/>
      <c r="BR268" s="204"/>
      <c r="BS268" s="204"/>
      <c r="BT268" s="204"/>
      <c r="BU268" s="204"/>
      <c r="BV268" s="204"/>
      <c r="BW268" s="204"/>
      <c r="BX268" s="204"/>
      <c r="BY268" s="204"/>
      <c r="BZ268" s="204"/>
      <c r="CA268" s="204"/>
      <c r="CB268" s="204"/>
      <c r="CC268" s="204"/>
      <c r="CD268" s="204"/>
    </row>
    <row r="269" spans="45:82" x14ac:dyDescent="0.25">
      <c r="BI269" s="204"/>
      <c r="BJ269" s="204"/>
      <c r="BK269" s="204"/>
      <c r="BL269" s="204"/>
      <c r="BM269" s="204"/>
      <c r="BN269" s="204"/>
      <c r="BO269" s="204"/>
      <c r="BP269" s="204"/>
      <c r="BQ269" s="204"/>
      <c r="BR269" s="204"/>
      <c r="BS269" s="204"/>
      <c r="BT269" s="204"/>
      <c r="BU269" s="204"/>
      <c r="BV269" s="204"/>
      <c r="BW269" s="204"/>
      <c r="BX269" s="204"/>
      <c r="BY269" s="204"/>
      <c r="BZ269" s="204"/>
      <c r="CA269" s="204"/>
      <c r="CB269" s="204"/>
      <c r="CC269" s="204"/>
      <c r="CD269" s="204"/>
    </row>
    <row r="270" spans="45:82" x14ac:dyDescent="0.25">
      <c r="BI270" s="204"/>
      <c r="BJ270" s="204"/>
      <c r="BK270" s="204"/>
      <c r="BL270" s="204"/>
      <c r="BM270" s="204"/>
      <c r="BN270" s="204"/>
      <c r="BO270" s="204"/>
      <c r="BP270" s="204"/>
      <c r="BQ270" s="204"/>
      <c r="BR270" s="204"/>
      <c r="BS270" s="204"/>
      <c r="BT270" s="204"/>
      <c r="BU270" s="204"/>
      <c r="BV270" s="204"/>
      <c r="BW270" s="204"/>
      <c r="BX270" s="204"/>
      <c r="BY270" s="204"/>
      <c r="BZ270" s="204"/>
      <c r="CA270" s="204"/>
      <c r="CB270" s="204"/>
      <c r="CC270" s="204"/>
      <c r="CD270" s="204"/>
    </row>
    <row r="271" spans="45:82" x14ac:dyDescent="0.25">
      <c r="BI271" s="204"/>
      <c r="BJ271" s="204"/>
      <c r="BK271" s="204"/>
      <c r="BL271" s="204"/>
      <c r="BM271" s="204"/>
      <c r="BN271" s="204"/>
      <c r="BO271" s="204"/>
      <c r="BP271" s="204"/>
      <c r="BQ271" s="204"/>
      <c r="BR271" s="204"/>
      <c r="BS271" s="204"/>
      <c r="BT271" s="204"/>
      <c r="BU271" s="204"/>
      <c r="BV271" s="204"/>
      <c r="BW271" s="204"/>
      <c r="BX271" s="204"/>
      <c r="BY271" s="204"/>
      <c r="BZ271" s="204"/>
      <c r="CA271" s="204"/>
      <c r="CB271" s="204"/>
      <c r="CC271" s="204"/>
      <c r="CD271" s="204"/>
    </row>
    <row r="272" spans="45:82" x14ac:dyDescent="0.25">
      <c r="BI272" s="204"/>
      <c r="BJ272" s="204"/>
      <c r="BK272" s="204"/>
      <c r="BL272" s="204"/>
      <c r="BM272" s="204"/>
      <c r="BN272" s="204"/>
      <c r="BO272" s="204"/>
      <c r="BP272" s="204"/>
      <c r="BQ272" s="204"/>
      <c r="BR272" s="204"/>
      <c r="BS272" s="204"/>
      <c r="BT272" s="204"/>
      <c r="BU272" s="204"/>
      <c r="BV272" s="204"/>
      <c r="BW272" s="204"/>
      <c r="BX272" s="204"/>
      <c r="BY272" s="204"/>
      <c r="BZ272" s="204"/>
      <c r="CA272" s="204"/>
      <c r="CB272" s="204"/>
      <c r="CC272" s="204"/>
      <c r="CD272" s="204"/>
    </row>
    <row r="273" spans="61:82" x14ac:dyDescent="0.25">
      <c r="BI273" s="204"/>
      <c r="BJ273" s="204"/>
      <c r="BK273" s="204"/>
      <c r="BL273" s="204"/>
      <c r="BM273" s="204"/>
      <c r="BN273" s="204"/>
      <c r="BO273" s="204"/>
      <c r="BP273" s="204"/>
      <c r="BQ273" s="204"/>
      <c r="BR273" s="204"/>
      <c r="BS273" s="204"/>
      <c r="BT273" s="204"/>
      <c r="BU273" s="204"/>
      <c r="BV273" s="204"/>
      <c r="BW273" s="204"/>
      <c r="BX273" s="204"/>
      <c r="BY273" s="204"/>
      <c r="BZ273" s="204"/>
      <c r="CA273" s="204"/>
      <c r="CB273" s="204"/>
      <c r="CC273" s="204"/>
      <c r="CD273" s="204"/>
    </row>
    <row r="274" spans="61:82" x14ac:dyDescent="0.25">
      <c r="BI274" s="204"/>
      <c r="BJ274" s="204"/>
      <c r="BK274" s="204"/>
      <c r="BL274" s="204"/>
      <c r="BM274" s="204"/>
      <c r="BN274" s="204"/>
      <c r="BO274" s="204"/>
      <c r="BP274" s="204"/>
      <c r="BQ274" s="204"/>
      <c r="BR274" s="204"/>
      <c r="BS274" s="204"/>
      <c r="BT274" s="204"/>
      <c r="BU274" s="204"/>
      <c r="BV274" s="204"/>
      <c r="BW274" s="204"/>
      <c r="BX274" s="204"/>
      <c r="BY274" s="204"/>
      <c r="BZ274" s="204"/>
      <c r="CA274" s="204"/>
      <c r="CB274" s="204"/>
      <c r="CC274" s="204"/>
      <c r="CD274" s="204"/>
    </row>
    <row r="275" spans="61:82" x14ac:dyDescent="0.25">
      <c r="BI275" s="204"/>
      <c r="BJ275" s="204"/>
      <c r="BK275" s="204"/>
      <c r="BL275" s="204"/>
      <c r="BM275" s="204"/>
      <c r="BN275" s="204"/>
      <c r="BO275" s="204"/>
      <c r="BP275" s="204"/>
      <c r="BQ275" s="204"/>
      <c r="BR275" s="204"/>
      <c r="BS275" s="204"/>
      <c r="BT275" s="204"/>
      <c r="BU275" s="204"/>
      <c r="BV275" s="204"/>
      <c r="BW275" s="204"/>
      <c r="BX275" s="204"/>
      <c r="BY275" s="204"/>
      <c r="BZ275" s="204"/>
      <c r="CA275" s="204"/>
      <c r="CB275" s="204"/>
      <c r="CC275" s="204"/>
      <c r="CD275" s="204"/>
    </row>
    <row r="276" spans="61:82" x14ac:dyDescent="0.25">
      <c r="BI276" s="204"/>
      <c r="BJ276" s="204"/>
      <c r="BK276" s="204"/>
      <c r="BL276" s="204"/>
      <c r="BM276" s="204"/>
      <c r="BN276" s="204"/>
      <c r="BO276" s="204"/>
      <c r="BP276" s="204"/>
      <c r="BQ276" s="204"/>
      <c r="BR276" s="204"/>
      <c r="BS276" s="204"/>
      <c r="BT276" s="204"/>
      <c r="BU276" s="204"/>
      <c r="BV276" s="204"/>
      <c r="BW276" s="204"/>
      <c r="BX276" s="204"/>
      <c r="BY276" s="204"/>
      <c r="BZ276" s="204"/>
      <c r="CA276" s="204"/>
      <c r="CB276" s="204"/>
      <c r="CC276" s="204"/>
      <c r="CD276" s="204"/>
    </row>
    <row r="277" spans="61:82" x14ac:dyDescent="0.25">
      <c r="BI277" s="204"/>
      <c r="BJ277" s="204"/>
      <c r="BK277" s="204"/>
      <c r="BL277" s="204"/>
      <c r="BM277" s="204"/>
      <c r="BN277" s="204"/>
      <c r="BO277" s="204"/>
      <c r="BP277" s="204"/>
      <c r="BQ277" s="204"/>
      <c r="BR277" s="204"/>
      <c r="BS277" s="204"/>
      <c r="BT277" s="204"/>
      <c r="BU277" s="204"/>
      <c r="BV277" s="204"/>
      <c r="BW277" s="204"/>
      <c r="BX277" s="204"/>
      <c r="BY277" s="204"/>
      <c r="BZ277" s="204"/>
      <c r="CA277" s="204"/>
      <c r="CB277" s="204"/>
      <c r="CC277" s="204"/>
      <c r="CD277" s="204"/>
    </row>
    <row r="278" spans="61:82" x14ac:dyDescent="0.25">
      <c r="BI278" s="204"/>
      <c r="BJ278" s="204"/>
      <c r="BK278" s="204"/>
      <c r="BL278" s="204"/>
      <c r="BM278" s="204"/>
      <c r="BN278" s="204"/>
      <c r="BO278" s="204"/>
      <c r="BP278" s="204"/>
      <c r="BQ278" s="204"/>
      <c r="BR278" s="204"/>
      <c r="BS278" s="204"/>
      <c r="BT278" s="204"/>
      <c r="BU278" s="204"/>
      <c r="BV278" s="204"/>
      <c r="BW278" s="204"/>
      <c r="BX278" s="204"/>
      <c r="BY278" s="204"/>
      <c r="BZ278" s="204"/>
      <c r="CA278" s="204"/>
      <c r="CB278" s="204"/>
      <c r="CC278" s="204"/>
      <c r="CD278" s="204"/>
    </row>
    <row r="279" spans="61:82" x14ac:dyDescent="0.25">
      <c r="BI279" s="204"/>
      <c r="BJ279" s="204"/>
      <c r="BK279" s="204"/>
      <c r="BL279" s="204"/>
      <c r="BM279" s="204"/>
      <c r="BN279" s="204"/>
      <c r="BO279" s="204"/>
      <c r="BP279" s="204"/>
      <c r="BQ279" s="204"/>
      <c r="BR279" s="204"/>
      <c r="BS279" s="204"/>
      <c r="BT279" s="204"/>
      <c r="BU279" s="204"/>
      <c r="BV279" s="204"/>
      <c r="BW279" s="204"/>
      <c r="BX279" s="204"/>
      <c r="BY279" s="204"/>
      <c r="BZ279" s="204"/>
      <c r="CA279" s="204"/>
      <c r="CB279" s="204"/>
      <c r="CC279" s="204"/>
      <c r="CD279" s="204"/>
    </row>
    <row r="280" spans="61:82" x14ac:dyDescent="0.25">
      <c r="BI280" s="204"/>
      <c r="BJ280" s="204"/>
      <c r="BK280" s="204"/>
      <c r="BL280" s="204"/>
      <c r="BM280" s="204"/>
      <c r="BN280" s="204"/>
      <c r="BO280" s="204"/>
      <c r="BP280" s="204"/>
      <c r="BQ280" s="204"/>
      <c r="BR280" s="204"/>
      <c r="BS280" s="204"/>
      <c r="BT280" s="204"/>
      <c r="BU280" s="204"/>
      <c r="BV280" s="204"/>
      <c r="BW280" s="204"/>
      <c r="BX280" s="204"/>
      <c r="BY280" s="204"/>
      <c r="BZ280" s="204"/>
      <c r="CA280" s="204"/>
      <c r="CB280" s="204"/>
      <c r="CC280" s="204"/>
      <c r="CD280" s="204"/>
    </row>
    <row r="281" spans="61:82" x14ac:dyDescent="0.25">
      <c r="BI281" s="204"/>
      <c r="BJ281" s="204"/>
      <c r="BK281" s="204"/>
      <c r="BL281" s="204"/>
      <c r="BM281" s="204"/>
      <c r="BN281" s="204"/>
      <c r="BO281" s="204"/>
      <c r="BP281" s="204"/>
      <c r="BQ281" s="204"/>
      <c r="BR281" s="204"/>
      <c r="BS281" s="204"/>
      <c r="BT281" s="204"/>
      <c r="BU281" s="204"/>
      <c r="BV281" s="204"/>
      <c r="BW281" s="204"/>
      <c r="BX281" s="204"/>
      <c r="BY281" s="204"/>
      <c r="BZ281" s="204"/>
      <c r="CA281" s="204"/>
      <c r="CB281" s="204"/>
      <c r="CC281" s="204"/>
      <c r="CD281" s="204"/>
    </row>
    <row r="282" spans="61:82" x14ac:dyDescent="0.25">
      <c r="BI282" s="204"/>
      <c r="BJ282" s="204"/>
      <c r="BK282" s="204"/>
      <c r="BL282" s="204"/>
      <c r="BM282" s="204"/>
      <c r="BN282" s="204"/>
      <c r="BO282" s="204"/>
      <c r="BP282" s="204"/>
      <c r="BQ282" s="204"/>
      <c r="BR282" s="204"/>
      <c r="BS282" s="204"/>
      <c r="BT282" s="204"/>
      <c r="BU282" s="204"/>
      <c r="BV282" s="204"/>
      <c r="BW282" s="204"/>
      <c r="BX282" s="204"/>
      <c r="BY282" s="204"/>
      <c r="BZ282" s="204"/>
      <c r="CA282" s="204"/>
      <c r="CB282" s="204"/>
      <c r="CC282" s="204"/>
      <c r="CD282" s="204"/>
    </row>
    <row r="283" spans="61:82" x14ac:dyDescent="0.25">
      <c r="BI283" s="204"/>
      <c r="BJ283" s="204"/>
      <c r="BK283" s="204"/>
      <c r="BL283" s="204"/>
      <c r="BM283" s="204"/>
      <c r="BN283" s="204"/>
      <c r="BO283" s="204"/>
      <c r="BP283" s="204"/>
      <c r="BQ283" s="204"/>
      <c r="BR283" s="204"/>
      <c r="BS283" s="204"/>
      <c r="BT283" s="204"/>
      <c r="BU283" s="204"/>
      <c r="BV283" s="204"/>
      <c r="BW283" s="204"/>
      <c r="BX283" s="204"/>
      <c r="BY283" s="204"/>
      <c r="BZ283" s="204"/>
      <c r="CA283" s="204"/>
      <c r="CB283" s="204"/>
      <c r="CC283" s="204"/>
      <c r="CD283" s="204"/>
    </row>
    <row r="284" spans="61:82" x14ac:dyDescent="0.25">
      <c r="BI284" s="204"/>
      <c r="BJ284" s="204"/>
      <c r="BK284" s="204"/>
      <c r="BL284" s="204"/>
      <c r="BM284" s="204"/>
      <c r="BN284" s="204"/>
      <c r="BO284" s="204"/>
      <c r="BP284" s="204"/>
      <c r="BQ284" s="204"/>
      <c r="BR284" s="204"/>
      <c r="BS284" s="204"/>
      <c r="BT284" s="204"/>
      <c r="BU284" s="204"/>
      <c r="BV284" s="204"/>
      <c r="BW284" s="204"/>
      <c r="BX284" s="204"/>
      <c r="BY284" s="204"/>
      <c r="BZ284" s="204"/>
      <c r="CA284" s="204"/>
      <c r="CB284" s="204"/>
      <c r="CC284" s="204"/>
      <c r="CD284" s="204"/>
    </row>
    <row r="285" spans="61:82" x14ac:dyDescent="0.25">
      <c r="BI285" s="204"/>
      <c r="BJ285" s="204"/>
      <c r="BK285" s="204"/>
      <c r="BL285" s="204"/>
      <c r="BM285" s="204"/>
      <c r="BN285" s="204"/>
      <c r="BO285" s="204"/>
      <c r="BP285" s="204"/>
      <c r="BQ285" s="204"/>
      <c r="BR285" s="204"/>
      <c r="BS285" s="204"/>
      <c r="BT285" s="204"/>
      <c r="BU285" s="204"/>
      <c r="BV285" s="204"/>
      <c r="BW285" s="204"/>
      <c r="BX285" s="204"/>
      <c r="BY285" s="204"/>
      <c r="BZ285" s="204"/>
      <c r="CA285" s="204"/>
      <c r="CB285" s="204"/>
      <c r="CC285" s="204"/>
      <c r="CD285" s="204"/>
    </row>
    <row r="286" spans="61:82" x14ac:dyDescent="0.25">
      <c r="BI286" s="204"/>
      <c r="BJ286" s="204"/>
      <c r="BK286" s="204"/>
      <c r="BL286" s="204"/>
      <c r="BM286" s="204"/>
      <c r="BN286" s="204"/>
      <c r="BO286" s="204"/>
      <c r="BP286" s="204"/>
      <c r="BQ286" s="204"/>
      <c r="BR286" s="204"/>
      <c r="BS286" s="204"/>
      <c r="BT286" s="204"/>
      <c r="BU286" s="204"/>
      <c r="BV286" s="204"/>
      <c r="BW286" s="204"/>
      <c r="BX286" s="204"/>
      <c r="BY286" s="204"/>
      <c r="BZ286" s="204"/>
      <c r="CA286" s="204"/>
      <c r="CB286" s="204"/>
      <c r="CC286" s="204"/>
      <c r="CD286" s="204"/>
    </row>
    <row r="287" spans="61:82" x14ac:dyDescent="0.25">
      <c r="BI287" s="204"/>
      <c r="BJ287" s="204"/>
      <c r="BK287" s="204"/>
      <c r="BL287" s="204"/>
      <c r="BM287" s="204"/>
      <c r="BN287" s="204"/>
      <c r="BO287" s="204"/>
      <c r="BP287" s="204"/>
      <c r="BQ287" s="204"/>
      <c r="BR287" s="204"/>
      <c r="BS287" s="204"/>
      <c r="BT287" s="204"/>
      <c r="BU287" s="204"/>
      <c r="BV287" s="204"/>
      <c r="BW287" s="204"/>
      <c r="BX287" s="204"/>
      <c r="BY287" s="204"/>
      <c r="BZ287" s="204"/>
      <c r="CA287" s="204"/>
      <c r="CB287" s="204"/>
      <c r="CC287" s="204"/>
      <c r="CD287" s="204"/>
    </row>
    <row r="288" spans="61:82" x14ac:dyDescent="0.25">
      <c r="BI288" s="204"/>
      <c r="BJ288" s="204"/>
      <c r="BK288" s="204"/>
      <c r="BL288" s="204"/>
      <c r="BM288" s="204"/>
      <c r="BN288" s="204"/>
      <c r="BO288" s="204"/>
      <c r="BP288" s="204"/>
      <c r="BQ288" s="204"/>
      <c r="BR288" s="204"/>
      <c r="BS288" s="204"/>
      <c r="BT288" s="204"/>
      <c r="BU288" s="204"/>
      <c r="BV288" s="204"/>
      <c r="BW288" s="204"/>
      <c r="BX288" s="204"/>
      <c r="BY288" s="204"/>
      <c r="BZ288" s="204"/>
      <c r="CA288" s="204"/>
      <c r="CB288" s="204"/>
      <c r="CC288" s="204"/>
      <c r="CD288" s="204"/>
    </row>
    <row r="289" spans="61:82" x14ac:dyDescent="0.25">
      <c r="BI289" s="204"/>
      <c r="BJ289" s="204"/>
      <c r="BK289" s="204"/>
      <c r="BL289" s="204"/>
      <c r="BM289" s="204"/>
      <c r="BN289" s="204"/>
      <c r="BO289" s="204"/>
      <c r="BP289" s="204"/>
      <c r="BQ289" s="204"/>
      <c r="BR289" s="204"/>
      <c r="BS289" s="204"/>
      <c r="BT289" s="204"/>
      <c r="BU289" s="204"/>
      <c r="BV289" s="204"/>
      <c r="BW289" s="204"/>
      <c r="BX289" s="204"/>
      <c r="BY289" s="204"/>
      <c r="BZ289" s="204"/>
      <c r="CA289" s="204"/>
      <c r="CB289" s="204"/>
      <c r="CC289" s="204"/>
      <c r="CD289" s="204"/>
    </row>
    <row r="290" spans="61:82" x14ac:dyDescent="0.25">
      <c r="BI290" s="204"/>
      <c r="BJ290" s="204"/>
      <c r="BK290" s="204"/>
      <c r="BL290" s="204"/>
      <c r="BM290" s="204"/>
      <c r="BN290" s="204"/>
      <c r="BO290" s="204"/>
      <c r="BP290" s="204"/>
      <c r="BQ290" s="204"/>
      <c r="BR290" s="204"/>
      <c r="BS290" s="204"/>
      <c r="BT290" s="204"/>
      <c r="BU290" s="204"/>
      <c r="BV290" s="204"/>
      <c r="BW290" s="204"/>
      <c r="BX290" s="204"/>
      <c r="BY290" s="204"/>
      <c r="BZ290" s="204"/>
      <c r="CA290" s="204"/>
      <c r="CB290" s="204"/>
      <c r="CC290" s="204"/>
      <c r="CD290" s="204"/>
    </row>
    <row r="291" spans="61:82" x14ac:dyDescent="0.25">
      <c r="BI291" s="204"/>
      <c r="BJ291" s="204"/>
      <c r="BK291" s="204"/>
      <c r="BL291" s="204"/>
      <c r="BM291" s="204"/>
      <c r="BN291" s="204"/>
      <c r="BO291" s="204"/>
      <c r="BP291" s="204"/>
      <c r="BQ291" s="204"/>
      <c r="BR291" s="204"/>
      <c r="BS291" s="204"/>
      <c r="BT291" s="204"/>
      <c r="BU291" s="204"/>
      <c r="BV291" s="204"/>
      <c r="BW291" s="204"/>
      <c r="BX291" s="204"/>
      <c r="BY291" s="204"/>
      <c r="BZ291" s="204"/>
      <c r="CA291" s="204"/>
      <c r="CB291" s="204"/>
      <c r="CC291" s="204"/>
      <c r="CD291" s="204"/>
    </row>
    <row r="292" spans="61:82" x14ac:dyDescent="0.25">
      <c r="BI292" s="204"/>
      <c r="BJ292" s="204"/>
      <c r="BK292" s="204"/>
      <c r="BL292" s="204"/>
      <c r="BM292" s="204"/>
      <c r="BN292" s="204"/>
      <c r="BO292" s="204"/>
      <c r="BP292" s="204"/>
      <c r="BQ292" s="204"/>
      <c r="BR292" s="204"/>
      <c r="BS292" s="204"/>
      <c r="BT292" s="204"/>
      <c r="BU292" s="204"/>
      <c r="BV292" s="204"/>
      <c r="BW292" s="204"/>
      <c r="BX292" s="204"/>
      <c r="BY292" s="204"/>
      <c r="BZ292" s="204"/>
      <c r="CA292" s="204"/>
      <c r="CB292" s="204"/>
      <c r="CC292" s="204"/>
      <c r="CD292" s="204"/>
    </row>
    <row r="293" spans="61:82" x14ac:dyDescent="0.25">
      <c r="BI293" s="204"/>
      <c r="BJ293" s="204"/>
      <c r="BK293" s="204"/>
      <c r="BL293" s="204"/>
      <c r="BM293" s="204"/>
      <c r="BN293" s="204"/>
      <c r="BO293" s="204"/>
      <c r="BP293" s="204"/>
      <c r="BQ293" s="204"/>
      <c r="BR293" s="204"/>
      <c r="BS293" s="204"/>
      <c r="BT293" s="204"/>
      <c r="BU293" s="204"/>
      <c r="BV293" s="204"/>
      <c r="BW293" s="204"/>
      <c r="BX293" s="204"/>
      <c r="BY293" s="204"/>
      <c r="BZ293" s="204"/>
      <c r="CA293" s="204"/>
      <c r="CB293" s="204"/>
      <c r="CC293" s="204"/>
      <c r="CD293" s="204"/>
    </row>
    <row r="294" spans="61:82" x14ac:dyDescent="0.25">
      <c r="BI294" s="204"/>
      <c r="BJ294" s="204"/>
      <c r="BK294" s="204"/>
      <c r="BL294" s="204"/>
      <c r="BM294" s="204"/>
      <c r="BN294" s="204"/>
      <c r="BO294" s="204"/>
      <c r="BP294" s="204"/>
      <c r="BQ294" s="204"/>
      <c r="BR294" s="204"/>
      <c r="BS294" s="204"/>
      <c r="BT294" s="204"/>
      <c r="BU294" s="204"/>
      <c r="BV294" s="204"/>
      <c r="BW294" s="204"/>
      <c r="BX294" s="204"/>
      <c r="BY294" s="204"/>
      <c r="BZ294" s="204"/>
      <c r="CA294" s="204"/>
      <c r="CB294" s="204"/>
      <c r="CC294" s="204"/>
      <c r="CD294" s="204"/>
    </row>
    <row r="295" spans="61:82" x14ac:dyDescent="0.25">
      <c r="BI295" s="204"/>
      <c r="BJ295" s="204"/>
      <c r="BK295" s="204"/>
      <c r="BL295" s="204"/>
      <c r="BM295" s="204"/>
      <c r="BN295" s="204"/>
      <c r="BO295" s="204"/>
      <c r="BP295" s="204"/>
      <c r="BQ295" s="204"/>
      <c r="BR295" s="204"/>
      <c r="BS295" s="204"/>
      <c r="BT295" s="204"/>
      <c r="BU295" s="204"/>
      <c r="BV295" s="204"/>
      <c r="BW295" s="204"/>
      <c r="BX295" s="204"/>
      <c r="BY295" s="204"/>
      <c r="BZ295" s="204"/>
      <c r="CA295" s="204"/>
      <c r="CB295" s="204"/>
      <c r="CC295" s="204"/>
      <c r="CD295" s="204"/>
    </row>
    <row r="296" spans="61:82" x14ac:dyDescent="0.25">
      <c r="BI296" s="204"/>
      <c r="BJ296" s="204"/>
      <c r="BK296" s="204"/>
      <c r="BL296" s="204"/>
      <c r="BM296" s="204"/>
      <c r="BN296" s="204"/>
      <c r="BO296" s="204"/>
      <c r="BP296" s="204"/>
      <c r="BQ296" s="204"/>
      <c r="BR296" s="204"/>
      <c r="BS296" s="204"/>
      <c r="BT296" s="204"/>
      <c r="BU296" s="204"/>
      <c r="BV296" s="204"/>
      <c r="BW296" s="204"/>
      <c r="BX296" s="204"/>
      <c r="BY296" s="204"/>
      <c r="BZ296" s="204"/>
      <c r="CA296" s="204"/>
      <c r="CB296" s="204"/>
      <c r="CC296" s="204"/>
      <c r="CD296" s="204"/>
    </row>
    <row r="297" spans="61:82" x14ac:dyDescent="0.25">
      <c r="BI297" s="204"/>
      <c r="BJ297" s="204"/>
      <c r="BK297" s="204"/>
      <c r="BL297" s="204"/>
      <c r="BM297" s="204"/>
      <c r="BN297" s="204"/>
      <c r="BO297" s="204"/>
      <c r="BP297" s="204"/>
      <c r="BQ297" s="204"/>
      <c r="BR297" s="204"/>
      <c r="BS297" s="204"/>
      <c r="BT297" s="204"/>
      <c r="BU297" s="204"/>
      <c r="BV297" s="204"/>
      <c r="BW297" s="204"/>
      <c r="BX297" s="204"/>
      <c r="BY297" s="204"/>
      <c r="BZ297" s="204"/>
      <c r="CA297" s="204"/>
      <c r="CB297" s="204"/>
      <c r="CC297" s="204"/>
      <c r="CD297" s="204"/>
    </row>
    <row r="298" spans="61:82" x14ac:dyDescent="0.25">
      <c r="BI298" s="204"/>
      <c r="BJ298" s="204"/>
      <c r="BK298" s="204"/>
      <c r="BL298" s="204"/>
      <c r="BM298" s="204"/>
      <c r="BN298" s="204"/>
      <c r="BO298" s="204"/>
      <c r="BP298" s="204"/>
      <c r="BQ298" s="204"/>
      <c r="BR298" s="204"/>
      <c r="BS298" s="204"/>
      <c r="BT298" s="204"/>
      <c r="BU298" s="204"/>
      <c r="BV298" s="204"/>
      <c r="BW298" s="204"/>
      <c r="BX298" s="204"/>
      <c r="BY298" s="204"/>
      <c r="BZ298" s="204"/>
      <c r="CA298" s="204"/>
      <c r="CB298" s="204"/>
      <c r="CC298" s="204"/>
      <c r="CD298" s="204"/>
    </row>
    <row r="299" spans="61:82" x14ac:dyDescent="0.25">
      <c r="BI299" s="204"/>
      <c r="BJ299" s="204"/>
      <c r="BK299" s="204"/>
      <c r="BL299" s="204"/>
      <c r="BM299" s="204"/>
      <c r="BN299" s="204"/>
      <c r="BO299" s="204"/>
      <c r="BP299" s="204"/>
      <c r="BQ299" s="204"/>
      <c r="BR299" s="204"/>
      <c r="BS299" s="204"/>
      <c r="BT299" s="204"/>
      <c r="BU299" s="204"/>
      <c r="BV299" s="204"/>
      <c r="BW299" s="204"/>
      <c r="BX299" s="204"/>
      <c r="BY299" s="204"/>
      <c r="BZ299" s="204"/>
      <c r="CA299" s="204"/>
      <c r="CB299" s="204"/>
      <c r="CC299" s="204"/>
      <c r="CD299" s="204"/>
    </row>
    <row r="300" spans="61:82" x14ac:dyDescent="0.25">
      <c r="BI300" s="204"/>
      <c r="BJ300" s="204"/>
      <c r="BK300" s="204"/>
      <c r="BL300" s="204"/>
      <c r="BM300" s="204"/>
      <c r="BN300" s="204"/>
      <c r="BO300" s="204"/>
      <c r="BP300" s="204"/>
      <c r="BQ300" s="204"/>
      <c r="BR300" s="204"/>
      <c r="BS300" s="204"/>
      <c r="BT300" s="204"/>
      <c r="BU300" s="204"/>
      <c r="BV300" s="204"/>
      <c r="BW300" s="204"/>
      <c r="BX300" s="204"/>
      <c r="BY300" s="204"/>
      <c r="BZ300" s="204"/>
      <c r="CA300" s="204"/>
      <c r="CB300" s="204"/>
      <c r="CC300" s="204"/>
      <c r="CD300" s="204"/>
    </row>
    <row r="301" spans="61:82" x14ac:dyDescent="0.25">
      <c r="BI301" s="204"/>
      <c r="BJ301" s="204"/>
      <c r="BK301" s="204"/>
      <c r="BL301" s="204"/>
      <c r="BM301" s="204"/>
      <c r="BN301" s="204"/>
      <c r="BO301" s="204"/>
      <c r="BP301" s="204"/>
      <c r="BQ301" s="204"/>
      <c r="BR301" s="204"/>
      <c r="BS301" s="204"/>
      <c r="BT301" s="204"/>
      <c r="BU301" s="204"/>
      <c r="BV301" s="204"/>
      <c r="BW301" s="204"/>
      <c r="BX301" s="204"/>
      <c r="BY301" s="204"/>
      <c r="BZ301" s="204"/>
      <c r="CA301" s="204"/>
      <c r="CB301" s="204"/>
      <c r="CC301" s="204"/>
      <c r="CD301" s="204"/>
    </row>
    <row r="302" spans="61:82" x14ac:dyDescent="0.25">
      <c r="BI302" s="204"/>
      <c r="BJ302" s="204"/>
      <c r="BK302" s="204"/>
      <c r="BL302" s="204"/>
      <c r="BM302" s="204"/>
      <c r="BN302" s="204"/>
      <c r="BO302" s="204"/>
      <c r="BP302" s="204"/>
      <c r="BQ302" s="204"/>
      <c r="BR302" s="204"/>
      <c r="BS302" s="204"/>
      <c r="BT302" s="204"/>
      <c r="BU302" s="204"/>
      <c r="BV302" s="204"/>
      <c r="BW302" s="204"/>
      <c r="BX302" s="204"/>
      <c r="BY302" s="204"/>
      <c r="BZ302" s="204"/>
      <c r="CA302" s="204"/>
      <c r="CB302" s="204"/>
      <c r="CC302" s="204"/>
      <c r="CD302" s="204"/>
    </row>
    <row r="303" spans="61:82" x14ac:dyDescent="0.25">
      <c r="BI303" s="204"/>
      <c r="BJ303" s="204"/>
      <c r="BK303" s="204"/>
      <c r="BL303" s="204"/>
      <c r="BM303" s="204"/>
      <c r="BN303" s="204"/>
      <c r="BO303" s="204"/>
      <c r="BP303" s="204"/>
      <c r="BQ303" s="204"/>
      <c r="BR303" s="204"/>
      <c r="BS303" s="204"/>
      <c r="BT303" s="204"/>
      <c r="BU303" s="204"/>
      <c r="BV303" s="204"/>
      <c r="BW303" s="204"/>
      <c r="BX303" s="204"/>
      <c r="BY303" s="204"/>
      <c r="BZ303" s="204"/>
      <c r="CA303" s="204"/>
      <c r="CB303" s="204"/>
      <c r="CC303" s="204"/>
      <c r="CD303" s="204"/>
    </row>
    <row r="304" spans="61:82" x14ac:dyDescent="0.25">
      <c r="BI304" s="204"/>
      <c r="BJ304" s="204"/>
      <c r="BK304" s="204"/>
      <c r="BL304" s="204"/>
      <c r="BM304" s="204"/>
      <c r="BN304" s="204"/>
      <c r="BO304" s="204"/>
      <c r="BP304" s="204"/>
      <c r="BQ304" s="204"/>
      <c r="BR304" s="204"/>
      <c r="BS304" s="204"/>
      <c r="BT304" s="204"/>
      <c r="BU304" s="204"/>
      <c r="BV304" s="204"/>
      <c r="BW304" s="204"/>
      <c r="BX304" s="204"/>
      <c r="BY304" s="204"/>
      <c r="BZ304" s="204"/>
      <c r="CA304" s="204"/>
      <c r="CB304" s="204"/>
      <c r="CC304" s="204"/>
      <c r="CD304" s="204"/>
    </row>
    <row r="305" spans="61:82" x14ac:dyDescent="0.25">
      <c r="BI305" s="204"/>
      <c r="BJ305" s="204"/>
      <c r="BK305" s="204"/>
      <c r="BL305" s="204"/>
      <c r="BM305" s="204"/>
      <c r="BN305" s="204"/>
      <c r="BO305" s="204"/>
      <c r="BP305" s="204"/>
      <c r="BQ305" s="204"/>
      <c r="BR305" s="204"/>
      <c r="BS305" s="204"/>
      <c r="BT305" s="204"/>
      <c r="BU305" s="204"/>
      <c r="BV305" s="204"/>
      <c r="BW305" s="204"/>
      <c r="BX305" s="204"/>
      <c r="BY305" s="204"/>
      <c r="BZ305" s="204"/>
      <c r="CA305" s="204"/>
      <c r="CB305" s="204"/>
      <c r="CC305" s="204"/>
      <c r="CD305" s="204"/>
    </row>
    <row r="306" spans="61:82" x14ac:dyDescent="0.25">
      <c r="BI306" s="204"/>
      <c r="BJ306" s="204"/>
      <c r="BK306" s="204"/>
      <c r="BL306" s="204"/>
      <c r="BM306" s="204"/>
      <c r="BN306" s="204"/>
      <c r="BO306" s="204"/>
      <c r="BP306" s="204"/>
      <c r="BQ306" s="204"/>
      <c r="BR306" s="204"/>
      <c r="BS306" s="204"/>
      <c r="BT306" s="204"/>
      <c r="BU306" s="204"/>
      <c r="BV306" s="204"/>
      <c r="BW306" s="204"/>
      <c r="BX306" s="204"/>
      <c r="BY306" s="204"/>
      <c r="BZ306" s="204"/>
      <c r="CA306" s="204"/>
      <c r="CB306" s="204"/>
      <c r="CC306" s="204"/>
      <c r="CD306" s="204"/>
    </row>
    <row r="307" spans="61:82" x14ac:dyDescent="0.25">
      <c r="BI307" s="204"/>
      <c r="BJ307" s="204"/>
      <c r="BK307" s="204"/>
      <c r="BL307" s="204"/>
      <c r="BM307" s="204"/>
      <c r="BN307" s="204"/>
      <c r="BO307" s="204"/>
      <c r="BP307" s="204"/>
      <c r="BQ307" s="204"/>
      <c r="BR307" s="204"/>
      <c r="BS307" s="204"/>
      <c r="BT307" s="204"/>
      <c r="BU307" s="204"/>
      <c r="BV307" s="204"/>
      <c r="BW307" s="204"/>
      <c r="BX307" s="204"/>
      <c r="BY307" s="204"/>
      <c r="BZ307" s="204"/>
      <c r="CA307" s="204"/>
      <c r="CB307" s="204"/>
      <c r="CC307" s="204"/>
      <c r="CD307" s="204"/>
    </row>
    <row r="308" spans="61:82" x14ac:dyDescent="0.25">
      <c r="BI308" s="204"/>
      <c r="BJ308" s="204"/>
      <c r="BK308" s="204"/>
      <c r="BL308" s="204"/>
      <c r="BM308" s="204"/>
      <c r="BN308" s="204"/>
      <c r="BO308" s="204"/>
      <c r="BP308" s="204"/>
      <c r="BQ308" s="204"/>
      <c r="BR308" s="204"/>
      <c r="BS308" s="204"/>
      <c r="BT308" s="204"/>
      <c r="BU308" s="204"/>
      <c r="BV308" s="204"/>
      <c r="BW308" s="204"/>
      <c r="BX308" s="204"/>
      <c r="BY308" s="204"/>
      <c r="BZ308" s="204"/>
      <c r="CA308" s="204"/>
      <c r="CB308" s="204"/>
      <c r="CC308" s="204"/>
      <c r="CD308" s="204"/>
    </row>
    <row r="309" spans="61:82" x14ac:dyDescent="0.25">
      <c r="BI309" s="204"/>
      <c r="BJ309" s="204"/>
      <c r="BK309" s="204"/>
      <c r="BL309" s="204"/>
      <c r="BM309" s="204"/>
      <c r="BN309" s="204"/>
      <c r="BO309" s="204"/>
      <c r="BP309" s="204"/>
      <c r="BQ309" s="204"/>
      <c r="BR309" s="204"/>
      <c r="BS309" s="204"/>
      <c r="BT309" s="204"/>
      <c r="BU309" s="204"/>
      <c r="BV309" s="204"/>
      <c r="BW309" s="204"/>
      <c r="BX309" s="204"/>
      <c r="BY309" s="204"/>
      <c r="BZ309" s="204"/>
      <c r="CA309" s="204"/>
      <c r="CB309" s="204"/>
      <c r="CC309" s="204"/>
      <c r="CD309" s="204"/>
    </row>
    <row r="310" spans="61:82" x14ac:dyDescent="0.25">
      <c r="BI310" s="204"/>
      <c r="BJ310" s="204"/>
      <c r="BK310" s="204"/>
      <c r="BL310" s="204"/>
      <c r="BM310" s="204"/>
      <c r="BN310" s="204"/>
      <c r="BO310" s="204"/>
      <c r="BP310" s="204"/>
      <c r="BQ310" s="204"/>
      <c r="BR310" s="204"/>
      <c r="BS310" s="204"/>
      <c r="BT310" s="204"/>
      <c r="BU310" s="204"/>
      <c r="BV310" s="204"/>
      <c r="BW310" s="204"/>
      <c r="BX310" s="204"/>
      <c r="BY310" s="204"/>
      <c r="BZ310" s="204"/>
      <c r="CA310" s="204"/>
      <c r="CB310" s="204"/>
      <c r="CC310" s="204"/>
      <c r="CD310" s="204"/>
    </row>
    <row r="311" spans="61:82" x14ac:dyDescent="0.25">
      <c r="BI311" s="204"/>
      <c r="BJ311" s="204"/>
      <c r="BK311" s="204"/>
      <c r="BL311" s="204"/>
      <c r="BM311" s="204"/>
      <c r="BN311" s="204"/>
      <c r="BO311" s="204"/>
      <c r="BP311" s="204"/>
      <c r="BQ311" s="204"/>
      <c r="BR311" s="204"/>
      <c r="BS311" s="204"/>
      <c r="BT311" s="204"/>
      <c r="BU311" s="204"/>
      <c r="BV311" s="204"/>
      <c r="BW311" s="204"/>
      <c r="BX311" s="204"/>
      <c r="BY311" s="204"/>
      <c r="BZ311" s="204"/>
      <c r="CA311" s="204"/>
      <c r="CB311" s="204"/>
      <c r="CC311" s="204"/>
      <c r="CD311" s="204"/>
    </row>
    <row r="312" spans="61:82" x14ac:dyDescent="0.25">
      <c r="BI312" s="204"/>
      <c r="BJ312" s="204"/>
      <c r="BK312" s="204"/>
      <c r="BL312" s="204"/>
      <c r="BM312" s="204"/>
      <c r="BN312" s="204"/>
      <c r="BO312" s="204"/>
      <c r="BP312" s="204"/>
      <c r="BQ312" s="204"/>
      <c r="BR312" s="204"/>
      <c r="BS312" s="204"/>
      <c r="BT312" s="204"/>
      <c r="BU312" s="204"/>
      <c r="BV312" s="204"/>
      <c r="BW312" s="204"/>
      <c r="BX312" s="204"/>
      <c r="BY312" s="204"/>
      <c r="BZ312" s="204"/>
      <c r="CA312" s="204"/>
      <c r="CB312" s="204"/>
      <c r="CC312" s="204"/>
      <c r="CD312" s="204"/>
    </row>
    <row r="313" spans="61:82" x14ac:dyDescent="0.25">
      <c r="BI313" s="204"/>
      <c r="BJ313" s="204"/>
      <c r="BK313" s="204"/>
      <c r="BL313" s="204"/>
      <c r="BM313" s="204"/>
      <c r="BN313" s="204"/>
      <c r="BO313" s="204"/>
      <c r="BP313" s="204"/>
      <c r="BQ313" s="204"/>
      <c r="BR313" s="204"/>
      <c r="BS313" s="204"/>
      <c r="BT313" s="204"/>
      <c r="BU313" s="204"/>
      <c r="BV313" s="204"/>
      <c r="BW313" s="204"/>
      <c r="BX313" s="204"/>
      <c r="BY313" s="204"/>
      <c r="BZ313" s="204"/>
      <c r="CA313" s="204"/>
      <c r="CB313" s="204"/>
      <c r="CC313" s="204"/>
      <c r="CD313" s="204"/>
    </row>
    <row r="314" spans="61:82" x14ac:dyDescent="0.25">
      <c r="BI314" s="204"/>
      <c r="BJ314" s="204"/>
      <c r="BK314" s="204"/>
      <c r="BL314" s="204"/>
      <c r="BM314" s="204"/>
      <c r="BN314" s="204"/>
      <c r="BO314" s="204"/>
      <c r="BP314" s="204"/>
      <c r="BQ314" s="204"/>
      <c r="BR314" s="204"/>
      <c r="BS314" s="204"/>
      <c r="BT314" s="204"/>
      <c r="BU314" s="204"/>
      <c r="BV314" s="204"/>
      <c r="BW314" s="204"/>
      <c r="BX314" s="204"/>
      <c r="BY314" s="204"/>
      <c r="BZ314" s="204"/>
      <c r="CA314" s="204"/>
      <c r="CB314" s="204"/>
      <c r="CC314" s="204"/>
      <c r="CD314" s="204"/>
    </row>
    <row r="315" spans="61:82" x14ac:dyDescent="0.25">
      <c r="BI315" s="204"/>
      <c r="BJ315" s="204"/>
      <c r="BK315" s="204"/>
      <c r="BL315" s="204"/>
      <c r="BM315" s="204"/>
      <c r="BN315" s="204"/>
      <c r="BO315" s="204"/>
      <c r="BP315" s="204"/>
      <c r="BQ315" s="204"/>
      <c r="BR315" s="204"/>
      <c r="BS315" s="204"/>
      <c r="BT315" s="204"/>
      <c r="BU315" s="204"/>
      <c r="BV315" s="204"/>
      <c r="BW315" s="204"/>
      <c r="BX315" s="204"/>
      <c r="BY315" s="204"/>
      <c r="BZ315" s="204"/>
      <c r="CA315" s="204"/>
      <c r="CB315" s="204"/>
      <c r="CC315" s="204"/>
      <c r="CD315" s="204"/>
    </row>
    <row r="316" spans="61:82" x14ac:dyDescent="0.25">
      <c r="BI316" s="204"/>
      <c r="BJ316" s="204"/>
      <c r="BK316" s="204"/>
      <c r="BL316" s="204"/>
      <c r="BM316" s="204"/>
      <c r="BN316" s="204"/>
      <c r="BO316" s="204"/>
      <c r="BP316" s="204"/>
      <c r="BQ316" s="204"/>
      <c r="BR316" s="204"/>
      <c r="BS316" s="204"/>
      <c r="BT316" s="204"/>
      <c r="BU316" s="204"/>
      <c r="BV316" s="204"/>
      <c r="BW316" s="204"/>
      <c r="BX316" s="204"/>
      <c r="BY316" s="204"/>
      <c r="BZ316" s="204"/>
      <c r="CA316" s="204"/>
      <c r="CB316" s="204"/>
      <c r="CC316" s="204"/>
      <c r="CD316" s="204"/>
    </row>
    <row r="317" spans="61:82" x14ac:dyDescent="0.25">
      <c r="BI317" s="204"/>
      <c r="BJ317" s="204"/>
      <c r="BK317" s="204"/>
      <c r="BL317" s="204"/>
      <c r="BM317" s="204"/>
      <c r="BN317" s="204"/>
      <c r="BO317" s="204"/>
      <c r="BP317" s="204"/>
      <c r="BQ317" s="204"/>
      <c r="BR317" s="204"/>
      <c r="BS317" s="204"/>
      <c r="BT317" s="204"/>
      <c r="BU317" s="204"/>
      <c r="BV317" s="204"/>
      <c r="BW317" s="204"/>
      <c r="BX317" s="204"/>
      <c r="BY317" s="204"/>
      <c r="BZ317" s="204"/>
      <c r="CA317" s="204"/>
      <c r="CB317" s="204"/>
      <c r="CC317" s="204"/>
      <c r="CD317" s="204"/>
    </row>
    <row r="318" spans="61:82" x14ac:dyDescent="0.25">
      <c r="BI318" s="204"/>
      <c r="BJ318" s="204"/>
      <c r="BK318" s="204"/>
      <c r="BL318" s="204"/>
      <c r="BM318" s="204"/>
      <c r="BN318" s="204"/>
      <c r="BO318" s="204"/>
      <c r="BP318" s="204"/>
      <c r="BQ318" s="204"/>
      <c r="BR318" s="204"/>
      <c r="BS318" s="204"/>
      <c r="BT318" s="204"/>
      <c r="BU318" s="204"/>
      <c r="BV318" s="204"/>
      <c r="BW318" s="204"/>
      <c r="BX318" s="204"/>
      <c r="BY318" s="204"/>
      <c r="BZ318" s="204"/>
      <c r="CA318" s="204"/>
      <c r="CB318" s="204"/>
      <c r="CC318" s="204"/>
      <c r="CD318" s="204"/>
    </row>
    <row r="319" spans="61:82" x14ac:dyDescent="0.25">
      <c r="BI319" s="204"/>
      <c r="BJ319" s="204"/>
      <c r="BK319" s="204"/>
      <c r="BL319" s="204"/>
      <c r="BM319" s="204"/>
      <c r="BN319" s="204"/>
      <c r="BO319" s="204"/>
      <c r="BP319" s="204"/>
      <c r="BQ319" s="204"/>
      <c r="BR319" s="204"/>
      <c r="BS319" s="204"/>
      <c r="BT319" s="204"/>
      <c r="BU319" s="204"/>
      <c r="BV319" s="204"/>
      <c r="BW319" s="204"/>
      <c r="BX319" s="204"/>
      <c r="BY319" s="204"/>
      <c r="BZ319" s="204"/>
      <c r="CA319" s="204"/>
      <c r="CB319" s="204"/>
      <c r="CC319" s="204"/>
      <c r="CD319" s="204"/>
    </row>
    <row r="320" spans="61:82" x14ac:dyDescent="0.25">
      <c r="BI320" s="204"/>
      <c r="BJ320" s="204"/>
      <c r="BK320" s="204"/>
      <c r="BL320" s="204"/>
      <c r="BM320" s="204"/>
      <c r="BN320" s="204"/>
      <c r="BO320" s="204"/>
      <c r="BP320" s="204"/>
      <c r="BQ320" s="204"/>
      <c r="BR320" s="204"/>
      <c r="BS320" s="204"/>
      <c r="BT320" s="204"/>
      <c r="BU320" s="204"/>
      <c r="BV320" s="204"/>
      <c r="BW320" s="204"/>
      <c r="BX320" s="204"/>
      <c r="BY320" s="204"/>
      <c r="BZ320" s="204"/>
      <c r="CA320" s="204"/>
      <c r="CB320" s="204"/>
      <c r="CC320" s="204"/>
      <c r="CD320" s="204"/>
    </row>
    <row r="321" spans="61:82" x14ac:dyDescent="0.25">
      <c r="BI321" s="204"/>
      <c r="BJ321" s="204"/>
      <c r="BK321" s="204"/>
      <c r="BL321" s="204"/>
      <c r="BM321" s="204"/>
      <c r="BN321" s="204"/>
      <c r="BO321" s="204"/>
      <c r="BP321" s="204"/>
      <c r="BQ321" s="204"/>
      <c r="BR321" s="204"/>
      <c r="BS321" s="204"/>
      <c r="BT321" s="204"/>
      <c r="BU321" s="204"/>
      <c r="BV321" s="204"/>
      <c r="BW321" s="204"/>
      <c r="BX321" s="204"/>
      <c r="BY321" s="204"/>
      <c r="BZ321" s="204"/>
      <c r="CA321" s="204"/>
      <c r="CB321" s="204"/>
      <c r="CC321" s="204"/>
      <c r="CD321" s="204"/>
    </row>
    <row r="322" spans="61:82" x14ac:dyDescent="0.25">
      <c r="BI322" s="204"/>
      <c r="BJ322" s="204"/>
      <c r="BK322" s="204"/>
      <c r="BL322" s="204"/>
      <c r="BM322" s="204"/>
      <c r="BN322" s="204"/>
      <c r="BO322" s="204"/>
      <c r="BP322" s="204"/>
      <c r="BQ322" s="204"/>
      <c r="BR322" s="204"/>
      <c r="BS322" s="204"/>
      <c r="BT322" s="204"/>
      <c r="BU322" s="204"/>
      <c r="BV322" s="204"/>
      <c r="BW322" s="204"/>
      <c r="BX322" s="204"/>
      <c r="BY322" s="204"/>
      <c r="BZ322" s="204"/>
      <c r="CA322" s="204"/>
      <c r="CB322" s="204"/>
      <c r="CC322" s="204"/>
      <c r="CD322" s="204"/>
    </row>
    <row r="323" spans="61:82" x14ac:dyDescent="0.25">
      <c r="BI323" s="204"/>
      <c r="BJ323" s="204"/>
      <c r="BK323" s="204"/>
      <c r="BL323" s="204"/>
      <c r="BM323" s="204"/>
      <c r="BN323" s="204"/>
      <c r="BO323" s="204"/>
      <c r="BP323" s="204"/>
      <c r="BQ323" s="204"/>
      <c r="BR323" s="204"/>
      <c r="BS323" s="204"/>
      <c r="BT323" s="204"/>
      <c r="BU323" s="204"/>
      <c r="BV323" s="204"/>
      <c r="BW323" s="204"/>
      <c r="BX323" s="204"/>
      <c r="BY323" s="204"/>
      <c r="BZ323" s="204"/>
      <c r="CA323" s="204"/>
      <c r="CB323" s="204"/>
      <c r="CC323" s="204"/>
      <c r="CD323" s="204"/>
    </row>
    <row r="324" spans="61:82" x14ac:dyDescent="0.25">
      <c r="BI324" s="204"/>
      <c r="BJ324" s="204"/>
      <c r="BK324" s="204"/>
      <c r="BL324" s="204"/>
      <c r="BM324" s="204"/>
      <c r="BN324" s="204"/>
      <c r="BO324" s="204"/>
      <c r="BP324" s="204"/>
      <c r="BQ324" s="204"/>
      <c r="BR324" s="204"/>
      <c r="BS324" s="204"/>
      <c r="BT324" s="204"/>
      <c r="BU324" s="204"/>
      <c r="BV324" s="204"/>
      <c r="BW324" s="204"/>
      <c r="BX324" s="204"/>
      <c r="BY324" s="204"/>
      <c r="BZ324" s="204"/>
      <c r="CA324" s="204"/>
      <c r="CB324" s="204"/>
      <c r="CC324" s="204"/>
      <c r="CD324" s="204"/>
    </row>
    <row r="325" spans="61:82" x14ac:dyDescent="0.25">
      <c r="BI325" s="204"/>
      <c r="BJ325" s="204"/>
      <c r="BK325" s="204"/>
      <c r="BL325" s="204"/>
      <c r="BM325" s="204"/>
      <c r="BN325" s="204"/>
      <c r="BO325" s="204"/>
      <c r="BP325" s="204"/>
      <c r="BQ325" s="204"/>
      <c r="BR325" s="204"/>
      <c r="BS325" s="204"/>
      <c r="BT325" s="204"/>
      <c r="BU325" s="204"/>
      <c r="BV325" s="204"/>
      <c r="BW325" s="204"/>
      <c r="BX325" s="204"/>
      <c r="BY325" s="204"/>
      <c r="BZ325" s="204"/>
      <c r="CA325" s="204"/>
      <c r="CB325" s="204"/>
      <c r="CC325" s="204"/>
      <c r="CD325" s="204"/>
    </row>
    <row r="326" spans="61:82" x14ac:dyDescent="0.25">
      <c r="BI326" s="204"/>
      <c r="BJ326" s="204"/>
      <c r="BK326" s="204"/>
      <c r="BL326" s="204"/>
      <c r="BM326" s="204"/>
      <c r="BN326" s="204"/>
      <c r="BO326" s="204"/>
      <c r="BP326" s="204"/>
      <c r="BQ326" s="204"/>
      <c r="BR326" s="204"/>
      <c r="BS326" s="204"/>
      <c r="BT326" s="204"/>
      <c r="BU326" s="204"/>
      <c r="BV326" s="204"/>
      <c r="BW326" s="204"/>
      <c r="BX326" s="204"/>
      <c r="BY326" s="204"/>
      <c r="BZ326" s="204"/>
      <c r="CA326" s="204"/>
      <c r="CB326" s="204"/>
      <c r="CC326" s="204"/>
      <c r="CD326" s="204"/>
    </row>
    <row r="327" spans="61:82" x14ac:dyDescent="0.25">
      <c r="BI327" s="204"/>
      <c r="BJ327" s="204"/>
      <c r="BK327" s="204"/>
      <c r="BL327" s="204"/>
      <c r="BM327" s="204"/>
      <c r="BN327" s="204"/>
      <c r="BO327" s="204"/>
      <c r="BP327" s="204"/>
      <c r="BQ327" s="204"/>
      <c r="BR327" s="204"/>
      <c r="BS327" s="204"/>
      <c r="BT327" s="204"/>
      <c r="BU327" s="204"/>
      <c r="BV327" s="204"/>
      <c r="BW327" s="204"/>
      <c r="BX327" s="204"/>
      <c r="BY327" s="204"/>
      <c r="BZ327" s="204"/>
      <c r="CA327" s="204"/>
      <c r="CB327" s="204"/>
      <c r="CC327" s="204"/>
      <c r="CD327" s="204"/>
    </row>
    <row r="328" spans="61:82" x14ac:dyDescent="0.25">
      <c r="BI328" s="204"/>
      <c r="BJ328" s="204"/>
      <c r="BK328" s="204"/>
      <c r="BL328" s="204"/>
      <c r="BM328" s="204"/>
      <c r="BN328" s="204"/>
      <c r="BO328" s="204"/>
      <c r="BP328" s="204"/>
      <c r="BQ328" s="204"/>
      <c r="BR328" s="204"/>
      <c r="BS328" s="204"/>
      <c r="BT328" s="204"/>
      <c r="BU328" s="204"/>
      <c r="BV328" s="204"/>
      <c r="BW328" s="204"/>
      <c r="BX328" s="204"/>
      <c r="BY328" s="204"/>
      <c r="BZ328" s="204"/>
      <c r="CA328" s="204"/>
      <c r="CB328" s="204"/>
      <c r="CC328" s="204"/>
      <c r="CD328" s="204"/>
    </row>
    <row r="329" spans="61:82" x14ac:dyDescent="0.25">
      <c r="BI329" s="204"/>
      <c r="BJ329" s="204"/>
      <c r="BK329" s="204"/>
      <c r="BL329" s="204"/>
      <c r="BM329" s="204"/>
      <c r="BN329" s="204"/>
      <c r="BO329" s="204"/>
      <c r="BP329" s="204"/>
      <c r="BQ329" s="204"/>
      <c r="BR329" s="204"/>
      <c r="BS329" s="204"/>
      <c r="BT329" s="204"/>
      <c r="BU329" s="204"/>
      <c r="BV329" s="204"/>
      <c r="BW329" s="204"/>
      <c r="BX329" s="204"/>
      <c r="BY329" s="204"/>
      <c r="BZ329" s="204"/>
      <c r="CA329" s="204"/>
      <c r="CB329" s="204"/>
      <c r="CC329" s="204"/>
      <c r="CD329" s="204"/>
    </row>
    <row r="330" spans="61:82" x14ac:dyDescent="0.25">
      <c r="BI330" s="204"/>
      <c r="BJ330" s="204"/>
      <c r="BK330" s="204"/>
      <c r="BL330" s="204"/>
      <c r="BM330" s="204"/>
      <c r="BN330" s="204"/>
      <c r="BO330" s="204"/>
      <c r="BP330" s="204"/>
      <c r="BQ330" s="204"/>
      <c r="BR330" s="204"/>
      <c r="BS330" s="204"/>
      <c r="BT330" s="204"/>
      <c r="BU330" s="204"/>
      <c r="BV330" s="204"/>
      <c r="BW330" s="204"/>
      <c r="BX330" s="204"/>
      <c r="BY330" s="204"/>
      <c r="BZ330" s="204"/>
      <c r="CA330" s="204"/>
      <c r="CB330" s="204"/>
      <c r="CC330" s="204"/>
      <c r="CD330" s="204"/>
    </row>
    <row r="331" spans="61:82" x14ac:dyDescent="0.25">
      <c r="BI331" s="204"/>
      <c r="BJ331" s="204"/>
      <c r="BK331" s="204"/>
      <c r="BL331" s="204"/>
      <c r="BM331" s="204"/>
      <c r="BN331" s="204"/>
      <c r="BO331" s="204"/>
      <c r="BP331" s="204"/>
      <c r="BQ331" s="204"/>
      <c r="BR331" s="204"/>
      <c r="BS331" s="204"/>
      <c r="BT331" s="204"/>
      <c r="BU331" s="204"/>
      <c r="BV331" s="204"/>
      <c r="BW331" s="204"/>
      <c r="BX331" s="204"/>
      <c r="BY331" s="204"/>
      <c r="BZ331" s="204"/>
      <c r="CA331" s="204"/>
      <c r="CB331" s="204"/>
      <c r="CC331" s="204"/>
      <c r="CD331" s="204"/>
    </row>
    <row r="332" spans="61:82" x14ac:dyDescent="0.25">
      <c r="BI332" s="204"/>
      <c r="BJ332" s="204"/>
      <c r="BK332" s="204"/>
      <c r="BL332" s="204"/>
      <c r="BM332" s="204"/>
      <c r="BN332" s="204"/>
      <c r="BO332" s="204"/>
      <c r="BP332" s="204"/>
      <c r="BQ332" s="204"/>
      <c r="BR332" s="204"/>
      <c r="BS332" s="204"/>
      <c r="BT332" s="204"/>
      <c r="BU332" s="204"/>
      <c r="BV332" s="204"/>
      <c r="BW332" s="204"/>
      <c r="BX332" s="204"/>
      <c r="BY332" s="204"/>
      <c r="BZ332" s="204"/>
      <c r="CA332" s="204"/>
      <c r="CB332" s="204"/>
      <c r="CC332" s="204"/>
      <c r="CD332" s="204"/>
    </row>
    <row r="333" spans="61:82" x14ac:dyDescent="0.25">
      <c r="BI333" s="204"/>
      <c r="BJ333" s="204"/>
      <c r="BK333" s="204"/>
      <c r="BL333" s="204"/>
      <c r="BM333" s="204"/>
      <c r="BN333" s="204"/>
      <c r="BO333" s="204"/>
      <c r="BP333" s="204"/>
      <c r="BQ333" s="204"/>
      <c r="BR333" s="204"/>
      <c r="BS333" s="204"/>
      <c r="BT333" s="204"/>
      <c r="BU333" s="204"/>
      <c r="BV333" s="204"/>
      <c r="BW333" s="204"/>
      <c r="BX333" s="204"/>
      <c r="BY333" s="204"/>
      <c r="BZ333" s="204"/>
      <c r="CA333" s="204"/>
      <c r="CB333" s="204"/>
      <c r="CC333" s="204"/>
      <c r="CD333" s="204"/>
    </row>
    <row r="334" spans="61:82" x14ac:dyDescent="0.25">
      <c r="BI334" s="204"/>
      <c r="BJ334" s="204"/>
      <c r="BK334" s="204"/>
      <c r="BL334" s="204"/>
      <c r="BM334" s="204"/>
      <c r="BN334" s="204"/>
      <c r="BO334" s="204"/>
      <c r="BP334" s="204"/>
      <c r="BQ334" s="204"/>
      <c r="BR334" s="204"/>
      <c r="BS334" s="204"/>
      <c r="BT334" s="204"/>
      <c r="BU334" s="204"/>
      <c r="BV334" s="204"/>
      <c r="BW334" s="204"/>
      <c r="BX334" s="204"/>
      <c r="BY334" s="204"/>
      <c r="BZ334" s="204"/>
      <c r="CA334" s="204"/>
      <c r="CB334" s="204"/>
      <c r="CC334" s="204"/>
      <c r="CD334" s="204"/>
    </row>
    <row r="335" spans="61:82" x14ac:dyDescent="0.25">
      <c r="BI335" s="204"/>
      <c r="BJ335" s="204"/>
      <c r="BK335" s="204"/>
      <c r="BL335" s="204"/>
      <c r="BM335" s="204"/>
      <c r="BN335" s="204"/>
      <c r="BO335" s="204"/>
      <c r="BP335" s="204"/>
      <c r="BQ335" s="204"/>
      <c r="BR335" s="204"/>
      <c r="BS335" s="204"/>
      <c r="BT335" s="204"/>
      <c r="BU335" s="204"/>
      <c r="BV335" s="204"/>
      <c r="BW335" s="204"/>
      <c r="BX335" s="204"/>
      <c r="BY335" s="204"/>
      <c r="BZ335" s="204"/>
      <c r="CA335" s="204"/>
      <c r="CB335" s="204"/>
      <c r="CC335" s="204"/>
      <c r="CD335" s="204"/>
    </row>
    <row r="336" spans="61:82" x14ac:dyDescent="0.25">
      <c r="BI336" s="204"/>
      <c r="BJ336" s="204"/>
      <c r="BK336" s="204"/>
      <c r="BL336" s="204"/>
      <c r="BM336" s="204"/>
      <c r="BN336" s="204"/>
      <c r="BO336" s="204"/>
      <c r="BP336" s="204"/>
      <c r="BQ336" s="204"/>
      <c r="BR336" s="204"/>
      <c r="BS336" s="204"/>
      <c r="BT336" s="204"/>
      <c r="BU336" s="204"/>
      <c r="BV336" s="204"/>
      <c r="BW336" s="204"/>
      <c r="BX336" s="204"/>
      <c r="BY336" s="204"/>
      <c r="BZ336" s="204"/>
      <c r="CA336" s="204"/>
      <c r="CB336" s="204"/>
      <c r="CC336" s="204"/>
      <c r="CD336" s="204"/>
    </row>
    <row r="337" spans="61:82" x14ac:dyDescent="0.25">
      <c r="BI337" s="204"/>
      <c r="BJ337" s="204"/>
      <c r="BK337" s="204"/>
      <c r="BL337" s="204"/>
      <c r="BM337" s="204"/>
      <c r="BN337" s="204"/>
      <c r="BO337" s="204"/>
      <c r="BP337" s="204"/>
      <c r="BQ337" s="204"/>
      <c r="BR337" s="204"/>
      <c r="BS337" s="204"/>
      <c r="BT337" s="204"/>
      <c r="BU337" s="204"/>
      <c r="BV337" s="204"/>
      <c r="BW337" s="204"/>
      <c r="BX337" s="204"/>
      <c r="BY337" s="204"/>
      <c r="BZ337" s="204"/>
      <c r="CA337" s="204"/>
      <c r="CB337" s="204"/>
      <c r="CC337" s="204"/>
      <c r="CD337" s="204"/>
    </row>
    <row r="338" spans="61:82" x14ac:dyDescent="0.25">
      <c r="BI338" s="204"/>
      <c r="BJ338" s="204"/>
      <c r="BK338" s="204"/>
      <c r="BL338" s="204"/>
      <c r="BM338" s="204"/>
      <c r="BN338" s="204"/>
      <c r="BO338" s="204"/>
      <c r="BP338" s="204"/>
      <c r="BQ338" s="204"/>
      <c r="BR338" s="204"/>
      <c r="BS338" s="204"/>
      <c r="BT338" s="204"/>
      <c r="BU338" s="204"/>
      <c r="BV338" s="204"/>
      <c r="BW338" s="204"/>
      <c r="BX338" s="204"/>
      <c r="BY338" s="204"/>
      <c r="BZ338" s="204"/>
      <c r="CA338" s="204"/>
      <c r="CB338" s="204"/>
      <c r="CC338" s="204"/>
      <c r="CD338" s="204"/>
    </row>
    <row r="339" spans="61:82" x14ac:dyDescent="0.25">
      <c r="BI339" s="204"/>
      <c r="BJ339" s="204"/>
      <c r="BK339" s="204"/>
      <c r="BL339" s="204"/>
      <c r="BM339" s="204"/>
      <c r="BN339" s="204"/>
      <c r="BO339" s="204"/>
      <c r="BP339" s="204"/>
      <c r="BQ339" s="204"/>
      <c r="BR339" s="204"/>
      <c r="BS339" s="204"/>
      <c r="BT339" s="204"/>
      <c r="BU339" s="204"/>
      <c r="BV339" s="204"/>
      <c r="BW339" s="204"/>
      <c r="BX339" s="204"/>
      <c r="BY339" s="204"/>
      <c r="BZ339" s="204"/>
      <c r="CA339" s="204"/>
      <c r="CB339" s="204"/>
      <c r="CC339" s="204"/>
      <c r="CD339" s="204"/>
    </row>
    <row r="340" spans="61:82" x14ac:dyDescent="0.25">
      <c r="BI340" s="204"/>
      <c r="BJ340" s="204"/>
      <c r="BK340" s="204"/>
      <c r="BL340" s="204"/>
      <c r="BM340" s="204"/>
      <c r="BN340" s="204"/>
      <c r="BO340" s="204"/>
      <c r="BP340" s="204"/>
      <c r="BQ340" s="204"/>
      <c r="BR340" s="204"/>
      <c r="BS340" s="204"/>
      <c r="BT340" s="204"/>
      <c r="BU340" s="204"/>
      <c r="BV340" s="204"/>
      <c r="BW340" s="204"/>
      <c r="BX340" s="204"/>
      <c r="BY340" s="204"/>
      <c r="BZ340" s="204"/>
      <c r="CA340" s="204"/>
      <c r="CB340" s="204"/>
      <c r="CC340" s="204"/>
      <c r="CD340" s="204"/>
    </row>
    <row r="341" spans="61:82" x14ac:dyDescent="0.25">
      <c r="BI341" s="204"/>
      <c r="BJ341" s="204"/>
      <c r="BK341" s="204"/>
      <c r="BL341" s="204"/>
      <c r="BM341" s="204"/>
      <c r="BN341" s="204"/>
      <c r="BO341" s="204"/>
      <c r="BP341" s="204"/>
      <c r="BQ341" s="204"/>
      <c r="BR341" s="204"/>
      <c r="BS341" s="204"/>
      <c r="BT341" s="204"/>
      <c r="BU341" s="204"/>
      <c r="BV341" s="204"/>
      <c r="BW341" s="204"/>
      <c r="BX341" s="204"/>
      <c r="BY341" s="204"/>
      <c r="BZ341" s="204"/>
      <c r="CA341" s="204"/>
      <c r="CB341" s="204"/>
      <c r="CC341" s="204"/>
      <c r="CD341" s="204"/>
    </row>
    <row r="342" spans="61:82" x14ac:dyDescent="0.25">
      <c r="BI342" s="204"/>
      <c r="BJ342" s="204"/>
      <c r="BK342" s="204"/>
      <c r="BL342" s="204"/>
      <c r="BM342" s="204"/>
      <c r="BN342" s="204"/>
      <c r="BO342" s="204"/>
      <c r="BP342" s="204"/>
      <c r="BQ342" s="204"/>
      <c r="BR342" s="204"/>
      <c r="BS342" s="204"/>
      <c r="BT342" s="204"/>
      <c r="BU342" s="204"/>
      <c r="BV342" s="204"/>
      <c r="BW342" s="204"/>
      <c r="BX342" s="204"/>
      <c r="BY342" s="204"/>
      <c r="BZ342" s="204"/>
      <c r="CA342" s="204"/>
      <c r="CB342" s="204"/>
      <c r="CC342" s="204"/>
      <c r="CD342" s="204"/>
    </row>
    <row r="343" spans="61:82" x14ac:dyDescent="0.25">
      <c r="BI343" s="204"/>
      <c r="BJ343" s="204"/>
      <c r="BK343" s="204"/>
      <c r="BL343" s="204"/>
      <c r="BM343" s="204"/>
      <c r="BN343" s="204"/>
      <c r="BO343" s="204"/>
      <c r="BP343" s="204"/>
      <c r="BQ343" s="204"/>
      <c r="BR343" s="204"/>
      <c r="BS343" s="204"/>
      <c r="BT343" s="204"/>
      <c r="BU343" s="204"/>
      <c r="BV343" s="204"/>
      <c r="BW343" s="204"/>
      <c r="BX343" s="204"/>
      <c r="BY343" s="204"/>
      <c r="BZ343" s="204"/>
      <c r="CA343" s="204"/>
      <c r="CB343" s="204"/>
      <c r="CC343" s="204"/>
      <c r="CD343" s="204"/>
    </row>
    <row r="344" spans="61:82" x14ac:dyDescent="0.25">
      <c r="BI344" s="204"/>
      <c r="BJ344" s="204"/>
      <c r="BK344" s="204"/>
      <c r="BL344" s="204"/>
      <c r="BM344" s="204"/>
      <c r="BN344" s="204"/>
      <c r="BO344" s="204"/>
      <c r="BP344" s="204"/>
      <c r="BQ344" s="204"/>
      <c r="BR344" s="204"/>
      <c r="BS344" s="204"/>
      <c r="BT344" s="204"/>
      <c r="BU344" s="204"/>
      <c r="BV344" s="204"/>
      <c r="BW344" s="204"/>
      <c r="BX344" s="204"/>
      <c r="BY344" s="204"/>
      <c r="BZ344" s="204"/>
      <c r="CA344" s="204"/>
      <c r="CB344" s="204"/>
      <c r="CC344" s="204"/>
      <c r="CD344" s="204"/>
    </row>
    <row r="345" spans="61:82" x14ac:dyDescent="0.25">
      <c r="BI345" s="204"/>
      <c r="BJ345" s="204"/>
      <c r="BK345" s="204"/>
      <c r="BL345" s="204"/>
      <c r="BM345" s="204"/>
      <c r="BN345" s="204"/>
      <c r="BO345" s="204"/>
      <c r="BP345" s="204"/>
      <c r="BQ345" s="204"/>
      <c r="BR345" s="204"/>
      <c r="BS345" s="204"/>
      <c r="BT345" s="204"/>
      <c r="BU345" s="204"/>
      <c r="BV345" s="204"/>
      <c r="BW345" s="204"/>
      <c r="BX345" s="204"/>
      <c r="BY345" s="204"/>
      <c r="BZ345" s="204"/>
      <c r="CA345" s="204"/>
      <c r="CB345" s="204"/>
      <c r="CC345" s="204"/>
      <c r="CD345" s="204"/>
    </row>
    <row r="346" spans="61:82" x14ac:dyDescent="0.25">
      <c r="BI346" s="204"/>
      <c r="BJ346" s="204"/>
      <c r="BK346" s="204"/>
      <c r="BL346" s="204"/>
      <c r="BM346" s="204"/>
      <c r="BN346" s="204"/>
      <c r="BO346" s="204"/>
      <c r="BP346" s="204"/>
      <c r="BQ346" s="204"/>
      <c r="BR346" s="204"/>
      <c r="BS346" s="204"/>
      <c r="BT346" s="204"/>
      <c r="BU346" s="204"/>
      <c r="BV346" s="204"/>
      <c r="BW346" s="204"/>
      <c r="BX346" s="204"/>
      <c r="BY346" s="204"/>
      <c r="BZ346" s="204"/>
      <c r="CA346" s="204"/>
      <c r="CB346" s="204"/>
      <c r="CC346" s="204"/>
      <c r="CD346" s="204"/>
    </row>
    <row r="347" spans="61:82" x14ac:dyDescent="0.25">
      <c r="BI347" s="204"/>
      <c r="BJ347" s="204"/>
      <c r="BK347" s="204"/>
      <c r="BL347" s="204"/>
      <c r="BM347" s="204"/>
      <c r="BN347" s="204"/>
      <c r="BO347" s="204"/>
      <c r="BP347" s="204"/>
      <c r="BQ347" s="204"/>
      <c r="BR347" s="204"/>
      <c r="BS347" s="204"/>
      <c r="BT347" s="204"/>
      <c r="BU347" s="204"/>
      <c r="BV347" s="204"/>
      <c r="BW347" s="204"/>
      <c r="BX347" s="204"/>
      <c r="BY347" s="204"/>
      <c r="BZ347" s="204"/>
      <c r="CA347" s="204"/>
      <c r="CB347" s="204"/>
      <c r="CC347" s="204"/>
      <c r="CD347" s="204"/>
    </row>
    <row r="348" spans="61:82" x14ac:dyDescent="0.25">
      <c r="BI348" s="204"/>
      <c r="BJ348" s="204"/>
      <c r="BK348" s="204"/>
      <c r="BL348" s="204"/>
      <c r="BM348" s="204"/>
      <c r="BN348" s="204"/>
      <c r="BO348" s="204"/>
      <c r="BP348" s="204"/>
      <c r="BQ348" s="204"/>
      <c r="BR348" s="204"/>
      <c r="BS348" s="204"/>
      <c r="BT348" s="204"/>
      <c r="BU348" s="204"/>
      <c r="BV348" s="204"/>
      <c r="BW348" s="204"/>
      <c r="BX348" s="204"/>
      <c r="BY348" s="204"/>
      <c r="BZ348" s="204"/>
      <c r="CA348" s="204"/>
      <c r="CB348" s="204"/>
      <c r="CC348" s="204"/>
      <c r="CD348" s="204"/>
    </row>
    <row r="349" spans="61:82" x14ac:dyDescent="0.25">
      <c r="BI349" s="204"/>
      <c r="BJ349" s="204"/>
      <c r="BK349" s="204"/>
      <c r="BL349" s="204"/>
      <c r="BM349" s="204"/>
      <c r="BN349" s="204"/>
      <c r="BO349" s="204"/>
      <c r="BP349" s="204"/>
      <c r="BQ349" s="204"/>
      <c r="BR349" s="204"/>
      <c r="BS349" s="204"/>
      <c r="BT349" s="204"/>
      <c r="BU349" s="204"/>
      <c r="BV349" s="204"/>
      <c r="BW349" s="204"/>
      <c r="BX349" s="204"/>
      <c r="BY349" s="204"/>
      <c r="BZ349" s="204"/>
      <c r="CA349" s="204"/>
      <c r="CB349" s="204"/>
      <c r="CC349" s="204"/>
      <c r="CD349" s="204"/>
    </row>
    <row r="350" spans="61:82" x14ac:dyDescent="0.25">
      <c r="BI350" s="204"/>
      <c r="BJ350" s="204"/>
      <c r="BK350" s="204"/>
      <c r="BL350" s="204"/>
      <c r="BM350" s="204"/>
      <c r="BN350" s="204"/>
      <c r="BO350" s="204"/>
      <c r="BP350" s="204"/>
      <c r="BQ350" s="204"/>
      <c r="BR350" s="204"/>
      <c r="BS350" s="204"/>
      <c r="BT350" s="204"/>
      <c r="BU350" s="204"/>
      <c r="BV350" s="204"/>
      <c r="BW350" s="204"/>
      <c r="BX350" s="204"/>
      <c r="BY350" s="204"/>
      <c r="BZ350" s="204"/>
      <c r="CA350" s="204"/>
      <c r="CB350" s="204"/>
      <c r="CC350" s="204"/>
      <c r="CD350" s="204"/>
    </row>
    <row r="351" spans="61:82" x14ac:dyDescent="0.25">
      <c r="BI351" s="204"/>
      <c r="BJ351" s="204"/>
      <c r="BK351" s="204"/>
      <c r="BL351" s="204"/>
      <c r="BM351" s="204"/>
      <c r="BN351" s="204"/>
      <c r="BO351" s="204"/>
      <c r="BP351" s="204"/>
      <c r="BQ351" s="204"/>
      <c r="BR351" s="204"/>
      <c r="BS351" s="204"/>
      <c r="BT351" s="204"/>
      <c r="BU351" s="204"/>
      <c r="BV351" s="204"/>
      <c r="BW351" s="204"/>
      <c r="BX351" s="204"/>
      <c r="BY351" s="204"/>
      <c r="BZ351" s="204"/>
      <c r="CA351" s="204"/>
      <c r="CB351" s="204"/>
      <c r="CC351" s="204"/>
      <c r="CD351" s="204"/>
    </row>
    <row r="352" spans="61:82" x14ac:dyDescent="0.25">
      <c r="BI352" s="204"/>
      <c r="BJ352" s="204"/>
      <c r="BK352" s="204"/>
      <c r="BL352" s="204"/>
      <c r="BM352" s="204"/>
      <c r="BN352" s="204"/>
      <c r="BO352" s="204"/>
      <c r="BP352" s="204"/>
      <c r="BQ352" s="204"/>
      <c r="BR352" s="204"/>
      <c r="BS352" s="204"/>
      <c r="BT352" s="204"/>
      <c r="BU352" s="204"/>
      <c r="BV352" s="204"/>
      <c r="BW352" s="204"/>
      <c r="BX352" s="204"/>
      <c r="BY352" s="204"/>
      <c r="BZ352" s="204"/>
      <c r="CA352" s="204"/>
      <c r="CB352" s="204"/>
      <c r="CC352" s="204"/>
      <c r="CD352" s="204"/>
    </row>
    <row r="353" spans="61:82" x14ac:dyDescent="0.25">
      <c r="BI353" s="204"/>
      <c r="BJ353" s="204"/>
      <c r="BK353" s="204"/>
      <c r="BL353" s="204"/>
      <c r="BM353" s="204"/>
      <c r="BN353" s="204"/>
      <c r="BO353" s="204"/>
      <c r="BP353" s="204"/>
      <c r="BQ353" s="204"/>
      <c r="BR353" s="204"/>
      <c r="BS353" s="204"/>
      <c r="BT353" s="204"/>
      <c r="BU353" s="204"/>
      <c r="BV353" s="204"/>
      <c r="BW353" s="204"/>
      <c r="BX353" s="204"/>
      <c r="BY353" s="204"/>
      <c r="BZ353" s="204"/>
      <c r="CA353" s="204"/>
      <c r="CB353" s="204"/>
      <c r="CC353" s="204"/>
      <c r="CD353" s="204"/>
    </row>
    <row r="354" spans="61:82" x14ac:dyDescent="0.25">
      <c r="BI354" s="204"/>
      <c r="BJ354" s="204"/>
      <c r="BK354" s="204"/>
      <c r="BL354" s="204"/>
      <c r="BM354" s="204"/>
      <c r="BN354" s="204"/>
      <c r="BO354" s="204"/>
      <c r="BP354" s="204"/>
      <c r="BQ354" s="204"/>
      <c r="BR354" s="204"/>
      <c r="BS354" s="204"/>
      <c r="BT354" s="204"/>
      <c r="BU354" s="204"/>
      <c r="BV354" s="204"/>
      <c r="BW354" s="204"/>
      <c r="BX354" s="204"/>
      <c r="BY354" s="204"/>
      <c r="BZ354" s="204"/>
      <c r="CA354" s="204"/>
      <c r="CB354" s="204"/>
      <c r="CC354" s="204"/>
      <c r="CD354" s="204"/>
    </row>
    <row r="355" spans="61:82" x14ac:dyDescent="0.25">
      <c r="BI355" s="204"/>
      <c r="BJ355" s="204"/>
      <c r="BK355" s="204"/>
      <c r="BL355" s="204"/>
      <c r="BM355" s="204"/>
      <c r="BN355" s="204"/>
      <c r="BO355" s="204"/>
      <c r="BP355" s="204"/>
      <c r="BQ355" s="204"/>
      <c r="BR355" s="204"/>
      <c r="BS355" s="204"/>
      <c r="BT355" s="204"/>
      <c r="BU355" s="204"/>
      <c r="BV355" s="204"/>
      <c r="BW355" s="204"/>
      <c r="BX355" s="204"/>
      <c r="BY355" s="204"/>
      <c r="BZ355" s="204"/>
      <c r="CA355" s="204"/>
      <c r="CB355" s="204"/>
      <c r="CC355" s="204"/>
      <c r="CD355" s="204"/>
    </row>
    <row r="356" spans="61:82" x14ac:dyDescent="0.25">
      <c r="BI356" s="204"/>
      <c r="BJ356" s="204"/>
      <c r="BK356" s="204"/>
      <c r="BL356" s="204"/>
      <c r="BM356" s="204"/>
      <c r="BN356" s="204"/>
      <c r="BO356" s="204"/>
      <c r="BP356" s="204"/>
      <c r="BQ356" s="204"/>
      <c r="BR356" s="204"/>
      <c r="BS356" s="204"/>
      <c r="BT356" s="204"/>
      <c r="BU356" s="204"/>
      <c r="BV356" s="204"/>
      <c r="BW356" s="204"/>
      <c r="BX356" s="204"/>
      <c r="BY356" s="204"/>
      <c r="BZ356" s="204"/>
      <c r="CA356" s="204"/>
      <c r="CB356" s="204"/>
      <c r="CC356" s="204"/>
      <c r="CD356" s="204"/>
    </row>
    <row r="357" spans="61:82" x14ac:dyDescent="0.25">
      <c r="BI357" s="204"/>
      <c r="BJ357" s="204"/>
      <c r="BK357" s="204"/>
      <c r="BL357" s="204"/>
      <c r="BM357" s="204"/>
      <c r="BN357" s="204"/>
      <c r="BO357" s="204"/>
      <c r="BP357" s="204"/>
      <c r="BQ357" s="204"/>
      <c r="BR357" s="204"/>
      <c r="BS357" s="204"/>
      <c r="BT357" s="204"/>
      <c r="BU357" s="204"/>
      <c r="BV357" s="204"/>
      <c r="BW357" s="204"/>
      <c r="BX357" s="204"/>
      <c r="BY357" s="204"/>
      <c r="BZ357" s="204"/>
      <c r="CA357" s="204"/>
      <c r="CB357" s="204"/>
      <c r="CC357" s="204"/>
      <c r="CD357" s="204"/>
    </row>
    <row r="358" spans="61:82" x14ac:dyDescent="0.25">
      <c r="BI358" s="204"/>
      <c r="BJ358" s="204"/>
      <c r="BK358" s="204"/>
      <c r="BL358" s="204"/>
      <c r="BM358" s="204"/>
      <c r="BN358" s="204"/>
      <c r="BO358" s="204"/>
      <c r="BP358" s="204"/>
      <c r="BQ358" s="204"/>
      <c r="BR358" s="204"/>
      <c r="BS358" s="204"/>
      <c r="BT358" s="204"/>
      <c r="BU358" s="204"/>
      <c r="BV358" s="204"/>
      <c r="BW358" s="204"/>
      <c r="BX358" s="204"/>
      <c r="BY358" s="204"/>
      <c r="BZ358" s="204"/>
      <c r="CA358" s="204"/>
      <c r="CB358" s="204"/>
      <c r="CC358" s="204"/>
      <c r="CD358" s="204"/>
    </row>
    <row r="359" spans="61:82" x14ac:dyDescent="0.25">
      <c r="BI359" s="204"/>
      <c r="BJ359" s="204"/>
      <c r="BK359" s="204"/>
      <c r="BL359" s="204"/>
      <c r="BM359" s="204"/>
      <c r="BN359" s="204"/>
      <c r="BO359" s="204"/>
      <c r="BP359" s="204"/>
      <c r="BQ359" s="204"/>
      <c r="BR359" s="204"/>
      <c r="BS359" s="204"/>
      <c r="BT359" s="204"/>
      <c r="BU359" s="204"/>
      <c r="BV359" s="204"/>
      <c r="BW359" s="204"/>
      <c r="BX359" s="204"/>
      <c r="BY359" s="204"/>
      <c r="BZ359" s="204"/>
      <c r="CA359" s="204"/>
      <c r="CB359" s="204"/>
      <c r="CC359" s="204"/>
      <c r="CD359" s="204"/>
    </row>
    <row r="360" spans="61:82" x14ac:dyDescent="0.25">
      <c r="BI360" s="204"/>
      <c r="BJ360" s="204"/>
      <c r="BK360" s="204"/>
      <c r="BL360" s="204"/>
      <c r="BM360" s="204"/>
      <c r="BN360" s="204"/>
      <c r="BO360" s="204"/>
      <c r="BP360" s="204"/>
      <c r="BQ360" s="204"/>
      <c r="BR360" s="204"/>
      <c r="BS360" s="204"/>
      <c r="BT360" s="204"/>
      <c r="BU360" s="204"/>
      <c r="BV360" s="204"/>
      <c r="BW360" s="204"/>
      <c r="BX360" s="204"/>
      <c r="BY360" s="204"/>
      <c r="BZ360" s="204"/>
      <c r="CA360" s="204"/>
      <c r="CB360" s="204"/>
      <c r="CC360" s="204"/>
      <c r="CD360" s="204"/>
    </row>
    <row r="361" spans="61:82" x14ac:dyDescent="0.25">
      <c r="BI361" s="204"/>
      <c r="BJ361" s="204"/>
      <c r="BK361" s="204"/>
      <c r="BL361" s="204"/>
      <c r="BM361" s="204"/>
      <c r="BN361" s="204"/>
      <c r="BO361" s="204"/>
      <c r="BP361" s="204"/>
      <c r="BQ361" s="204"/>
      <c r="BR361" s="204"/>
      <c r="BS361" s="204"/>
      <c r="BT361" s="204"/>
      <c r="BU361" s="204"/>
      <c r="BV361" s="204"/>
      <c r="BW361" s="204"/>
      <c r="BX361" s="204"/>
      <c r="BY361" s="204"/>
      <c r="BZ361" s="204"/>
      <c r="CA361" s="204"/>
      <c r="CB361" s="204"/>
      <c r="CC361" s="204"/>
      <c r="CD361" s="204"/>
    </row>
    <row r="362" spans="61:82" x14ac:dyDescent="0.25">
      <c r="BI362" s="204"/>
      <c r="BJ362" s="204"/>
      <c r="BK362" s="204"/>
      <c r="BL362" s="204"/>
      <c r="BM362" s="204"/>
      <c r="BN362" s="204"/>
      <c r="BO362" s="204"/>
      <c r="BP362" s="204"/>
      <c r="BQ362" s="204"/>
      <c r="BR362" s="204"/>
      <c r="BS362" s="204"/>
      <c r="BT362" s="204"/>
      <c r="BU362" s="204"/>
      <c r="BV362" s="204"/>
      <c r="BW362" s="204"/>
      <c r="BX362" s="204"/>
      <c r="BY362" s="204"/>
      <c r="BZ362" s="204"/>
      <c r="CA362" s="204"/>
      <c r="CB362" s="204"/>
      <c r="CC362" s="204"/>
      <c r="CD362" s="204"/>
    </row>
    <row r="363" spans="61:82" x14ac:dyDescent="0.25">
      <c r="BI363" s="204"/>
      <c r="BJ363" s="204"/>
      <c r="BK363" s="204"/>
      <c r="BL363" s="204"/>
      <c r="BM363" s="204"/>
      <c r="BN363" s="204"/>
      <c r="BO363" s="204"/>
      <c r="BP363" s="204"/>
      <c r="BQ363" s="204"/>
      <c r="BR363" s="204"/>
      <c r="BS363" s="204"/>
      <c r="BT363" s="204"/>
      <c r="BU363" s="204"/>
      <c r="BV363" s="204"/>
      <c r="BW363" s="204"/>
      <c r="BX363" s="204"/>
      <c r="BY363" s="204"/>
      <c r="BZ363" s="204"/>
      <c r="CA363" s="204"/>
      <c r="CB363" s="204"/>
      <c r="CC363" s="204"/>
      <c r="CD363" s="204"/>
    </row>
    <row r="364" spans="61:82" x14ac:dyDescent="0.25">
      <c r="BI364" s="204"/>
      <c r="BJ364" s="204"/>
      <c r="BK364" s="204"/>
      <c r="BL364" s="204"/>
      <c r="BM364" s="204"/>
      <c r="BN364" s="204"/>
      <c r="BO364" s="204"/>
      <c r="BP364" s="204"/>
      <c r="BQ364" s="204"/>
      <c r="BR364" s="204"/>
      <c r="BS364" s="204"/>
      <c r="BT364" s="204"/>
      <c r="BU364" s="204"/>
      <c r="BV364" s="204"/>
      <c r="BW364" s="204"/>
      <c r="BX364" s="204"/>
      <c r="BY364" s="204"/>
      <c r="BZ364" s="204"/>
      <c r="CA364" s="204"/>
      <c r="CB364" s="204"/>
      <c r="CC364" s="204"/>
      <c r="CD364" s="204"/>
    </row>
    <row r="365" spans="61:82" x14ac:dyDescent="0.25">
      <c r="BI365" s="204"/>
      <c r="BJ365" s="204"/>
      <c r="BK365" s="204"/>
      <c r="BL365" s="204"/>
      <c r="BM365" s="204"/>
      <c r="BN365" s="204"/>
      <c r="BO365" s="204"/>
      <c r="BP365" s="204"/>
      <c r="BQ365" s="204"/>
      <c r="BR365" s="204"/>
      <c r="BS365" s="204"/>
      <c r="BT365" s="204"/>
      <c r="BU365" s="204"/>
      <c r="BV365" s="204"/>
      <c r="BW365" s="204"/>
      <c r="BX365" s="204"/>
      <c r="BY365" s="204"/>
      <c r="BZ365" s="204"/>
      <c r="CA365" s="204"/>
      <c r="CB365" s="204"/>
      <c r="CC365" s="204"/>
      <c r="CD365" s="204"/>
    </row>
    <row r="366" spans="61:82" x14ac:dyDescent="0.25">
      <c r="BI366" s="204"/>
      <c r="BJ366" s="204"/>
      <c r="BK366" s="204"/>
      <c r="BL366" s="204"/>
      <c r="BM366" s="204"/>
      <c r="BN366" s="204"/>
      <c r="BO366" s="204"/>
      <c r="BP366" s="204"/>
      <c r="BQ366" s="204"/>
      <c r="BR366" s="204"/>
      <c r="BS366" s="204"/>
      <c r="BT366" s="204"/>
      <c r="BU366" s="204"/>
      <c r="BV366" s="204"/>
      <c r="BW366" s="204"/>
      <c r="BX366" s="204"/>
      <c r="BY366" s="204"/>
      <c r="BZ366" s="204"/>
      <c r="CA366" s="204"/>
      <c r="CB366" s="204"/>
      <c r="CC366" s="204"/>
      <c r="CD366" s="204"/>
    </row>
    <row r="367" spans="61:82" x14ac:dyDescent="0.25">
      <c r="BI367" s="204"/>
      <c r="BJ367" s="204"/>
      <c r="BK367" s="204"/>
      <c r="BL367" s="204"/>
      <c r="BM367" s="204"/>
      <c r="BN367" s="204"/>
      <c r="BO367" s="204"/>
      <c r="BP367" s="204"/>
      <c r="BQ367" s="204"/>
      <c r="BR367" s="204"/>
      <c r="BS367" s="204"/>
      <c r="BT367" s="204"/>
      <c r="BU367" s="204"/>
      <c r="BV367" s="204"/>
      <c r="BW367" s="204"/>
      <c r="BX367" s="204"/>
      <c r="BY367" s="204"/>
      <c r="BZ367" s="204"/>
      <c r="CA367" s="204"/>
      <c r="CB367" s="204"/>
      <c r="CC367" s="204"/>
      <c r="CD367" s="204"/>
    </row>
    <row r="368" spans="61:82" x14ac:dyDescent="0.25">
      <c r="BI368" s="204"/>
      <c r="BJ368" s="204"/>
      <c r="BK368" s="204"/>
      <c r="BL368" s="204"/>
      <c r="BM368" s="204"/>
      <c r="BN368" s="204"/>
      <c r="BO368" s="204"/>
      <c r="BP368" s="204"/>
      <c r="BQ368" s="204"/>
      <c r="BR368" s="204"/>
      <c r="BS368" s="204"/>
      <c r="BT368" s="204"/>
      <c r="BU368" s="204"/>
      <c r="BV368" s="204"/>
      <c r="BW368" s="204"/>
      <c r="BX368" s="204"/>
      <c r="BY368" s="204"/>
      <c r="BZ368" s="204"/>
      <c r="CA368" s="204"/>
      <c r="CB368" s="204"/>
      <c r="CC368" s="204"/>
      <c r="CD368" s="204"/>
    </row>
    <row r="369" spans="61:82" x14ac:dyDescent="0.25">
      <c r="BI369" s="204"/>
      <c r="BJ369" s="204"/>
      <c r="BK369" s="204"/>
      <c r="BL369" s="204"/>
      <c r="BM369" s="204"/>
      <c r="BN369" s="204"/>
      <c r="BO369" s="204"/>
      <c r="BP369" s="204"/>
      <c r="BQ369" s="204"/>
      <c r="BR369" s="204"/>
      <c r="BS369" s="204"/>
      <c r="BT369" s="204"/>
      <c r="BU369" s="204"/>
      <c r="BV369" s="204"/>
      <c r="BW369" s="204"/>
      <c r="BX369" s="204"/>
      <c r="BY369" s="204"/>
      <c r="BZ369" s="204"/>
      <c r="CA369" s="204"/>
      <c r="CB369" s="204"/>
      <c r="CC369" s="204"/>
      <c r="CD369" s="204"/>
    </row>
    <row r="370" spans="61:82" x14ac:dyDescent="0.25">
      <c r="BI370" s="204"/>
      <c r="BJ370" s="204"/>
      <c r="BK370" s="204"/>
      <c r="BL370" s="204"/>
      <c r="BM370" s="204"/>
      <c r="BN370" s="204"/>
      <c r="BO370" s="204"/>
      <c r="BP370" s="204"/>
      <c r="BQ370" s="204"/>
      <c r="BR370" s="204"/>
      <c r="BS370" s="204"/>
      <c r="BT370" s="204"/>
      <c r="BU370" s="204"/>
      <c r="BV370" s="204"/>
      <c r="BW370" s="204"/>
      <c r="BX370" s="204"/>
      <c r="BY370" s="204"/>
      <c r="BZ370" s="204"/>
      <c r="CA370" s="204"/>
      <c r="CB370" s="204"/>
      <c r="CC370" s="204"/>
      <c r="CD370" s="204"/>
    </row>
    <row r="371" spans="61:82" x14ac:dyDescent="0.25">
      <c r="BI371" s="204"/>
      <c r="BJ371" s="204"/>
      <c r="BK371" s="204"/>
      <c r="BL371" s="204"/>
      <c r="BM371" s="204"/>
      <c r="BN371" s="204"/>
      <c r="BO371" s="204"/>
      <c r="BP371" s="204"/>
      <c r="BQ371" s="204"/>
      <c r="BR371" s="204"/>
      <c r="BS371" s="204"/>
      <c r="BT371" s="204"/>
      <c r="BU371" s="204"/>
      <c r="BV371" s="204"/>
      <c r="BW371" s="204"/>
      <c r="BX371" s="204"/>
      <c r="BY371" s="204"/>
      <c r="BZ371" s="204"/>
      <c r="CA371" s="204"/>
      <c r="CB371" s="204"/>
      <c r="CC371" s="204"/>
      <c r="CD371" s="204"/>
    </row>
    <row r="372" spans="61:82" x14ac:dyDescent="0.25">
      <c r="BI372" s="204"/>
      <c r="BJ372" s="204"/>
      <c r="BK372" s="204"/>
      <c r="BL372" s="204"/>
      <c r="BM372" s="204"/>
      <c r="BN372" s="204"/>
      <c r="BO372" s="204"/>
      <c r="BP372" s="204"/>
      <c r="BQ372" s="204"/>
      <c r="BR372" s="204"/>
      <c r="BS372" s="204"/>
      <c r="BT372" s="204"/>
      <c r="BU372" s="204"/>
      <c r="BV372" s="204"/>
      <c r="BW372" s="204"/>
      <c r="BX372" s="204"/>
      <c r="BY372" s="204"/>
      <c r="BZ372" s="204"/>
      <c r="CA372" s="204"/>
      <c r="CB372" s="204"/>
      <c r="CC372" s="204"/>
      <c r="CD372" s="204"/>
    </row>
    <row r="373" spans="61:82" x14ac:dyDescent="0.25">
      <c r="BI373" s="204"/>
      <c r="BJ373" s="204"/>
      <c r="BK373" s="204"/>
      <c r="BL373" s="204"/>
      <c r="BM373" s="204"/>
      <c r="BN373" s="204"/>
      <c r="BO373" s="204"/>
      <c r="BP373" s="204"/>
      <c r="BQ373" s="204"/>
      <c r="BR373" s="204"/>
      <c r="BS373" s="204"/>
      <c r="BT373" s="204"/>
      <c r="BU373" s="204"/>
      <c r="BV373" s="204"/>
      <c r="BW373" s="204"/>
      <c r="BX373" s="204"/>
      <c r="BY373" s="204"/>
      <c r="BZ373" s="204"/>
      <c r="CA373" s="204"/>
      <c r="CB373" s="204"/>
      <c r="CC373" s="204"/>
      <c r="CD373" s="204"/>
    </row>
    <row r="374" spans="61:82" x14ac:dyDescent="0.25">
      <c r="BI374" s="204"/>
      <c r="BJ374" s="204"/>
      <c r="BK374" s="204"/>
      <c r="BL374" s="204"/>
      <c r="BM374" s="204"/>
      <c r="BN374" s="204"/>
      <c r="BO374" s="204"/>
      <c r="BP374" s="204"/>
      <c r="BQ374" s="204"/>
      <c r="BR374" s="204"/>
      <c r="BS374" s="204"/>
      <c r="BT374" s="204"/>
      <c r="BU374" s="204"/>
      <c r="BV374" s="204"/>
      <c r="BW374" s="204"/>
      <c r="BX374" s="204"/>
      <c r="BY374" s="204"/>
      <c r="BZ374" s="204"/>
      <c r="CA374" s="204"/>
      <c r="CB374" s="204"/>
      <c r="CC374" s="204"/>
      <c r="CD374" s="204"/>
    </row>
    <row r="375" spans="61:82" x14ac:dyDescent="0.25">
      <c r="BI375" s="204"/>
      <c r="BJ375" s="204"/>
      <c r="BK375" s="204"/>
      <c r="BL375" s="204"/>
      <c r="BM375" s="204"/>
      <c r="BN375" s="204"/>
      <c r="BO375" s="204"/>
      <c r="BP375" s="204"/>
      <c r="BQ375" s="204"/>
      <c r="BR375" s="204"/>
      <c r="BS375" s="204"/>
      <c r="BT375" s="204"/>
      <c r="BU375" s="204"/>
      <c r="BV375" s="204"/>
      <c r="BW375" s="204"/>
      <c r="BX375" s="204"/>
      <c r="BY375" s="204"/>
      <c r="BZ375" s="204"/>
      <c r="CA375" s="204"/>
      <c r="CB375" s="204"/>
      <c r="CC375" s="204"/>
      <c r="CD375" s="204"/>
    </row>
    <row r="376" spans="61:82" x14ac:dyDescent="0.25">
      <c r="BI376" s="204"/>
      <c r="BJ376" s="204"/>
      <c r="BK376" s="204"/>
      <c r="BL376" s="204"/>
      <c r="BM376" s="204"/>
      <c r="BN376" s="204"/>
      <c r="BO376" s="204"/>
      <c r="BP376" s="204"/>
      <c r="BQ376" s="204"/>
      <c r="BR376" s="204"/>
      <c r="BS376" s="204"/>
      <c r="BT376" s="204"/>
      <c r="BU376" s="204"/>
      <c r="BV376" s="204"/>
      <c r="BW376" s="204"/>
      <c r="BX376" s="204"/>
      <c r="BY376" s="204"/>
      <c r="BZ376" s="204"/>
      <c r="CA376" s="204"/>
      <c r="CB376" s="204"/>
      <c r="CC376" s="204"/>
      <c r="CD376" s="204"/>
    </row>
    <row r="377" spans="61:82" x14ac:dyDescent="0.25">
      <c r="BI377" s="204"/>
      <c r="BJ377" s="204"/>
      <c r="BK377" s="204"/>
      <c r="BL377" s="204"/>
      <c r="BM377" s="204"/>
      <c r="BN377" s="204"/>
      <c r="BO377" s="204"/>
      <c r="BP377" s="204"/>
      <c r="BQ377" s="204"/>
      <c r="BR377" s="204"/>
      <c r="BS377" s="204"/>
      <c r="BT377" s="204"/>
      <c r="BU377" s="204"/>
      <c r="BV377" s="204"/>
      <c r="BW377" s="204"/>
      <c r="BX377" s="204"/>
      <c r="BY377" s="204"/>
      <c r="BZ377" s="204"/>
      <c r="CA377" s="204"/>
      <c r="CB377" s="204"/>
      <c r="CC377" s="204"/>
      <c r="CD377" s="204"/>
    </row>
    <row r="378" spans="61:82" x14ac:dyDescent="0.25">
      <c r="BI378" s="204"/>
      <c r="BJ378" s="204"/>
      <c r="BK378" s="204"/>
      <c r="BL378" s="204"/>
      <c r="BM378" s="204"/>
      <c r="BN378" s="204"/>
      <c r="BO378" s="204"/>
      <c r="BP378" s="204"/>
      <c r="BQ378" s="204"/>
      <c r="BR378" s="204"/>
      <c r="BS378" s="204"/>
      <c r="BT378" s="204"/>
      <c r="BU378" s="204"/>
      <c r="BV378" s="204"/>
      <c r="BW378" s="204"/>
      <c r="BX378" s="204"/>
      <c r="BY378" s="204"/>
      <c r="BZ378" s="204"/>
      <c r="CA378" s="204"/>
      <c r="CB378" s="204"/>
      <c r="CC378" s="204"/>
      <c r="CD378" s="204"/>
    </row>
    <row r="379" spans="61:82" x14ac:dyDescent="0.25">
      <c r="BI379" s="204"/>
      <c r="BJ379" s="204"/>
      <c r="BK379" s="204"/>
      <c r="BL379" s="204"/>
      <c r="BM379" s="204"/>
      <c r="BN379" s="204"/>
      <c r="BO379" s="204"/>
      <c r="BP379" s="204"/>
      <c r="BQ379" s="204"/>
      <c r="BR379" s="204"/>
      <c r="BS379" s="204"/>
      <c r="BT379" s="204"/>
      <c r="BU379" s="204"/>
      <c r="BV379" s="204"/>
      <c r="BW379" s="204"/>
      <c r="BX379" s="204"/>
      <c r="BY379" s="204"/>
      <c r="BZ379" s="204"/>
      <c r="CA379" s="204"/>
      <c r="CB379" s="204"/>
      <c r="CC379" s="204"/>
      <c r="CD379" s="204"/>
    </row>
    <row r="380" spans="61:82" x14ac:dyDescent="0.25">
      <c r="BI380" s="204"/>
      <c r="BJ380" s="204"/>
      <c r="BK380" s="204"/>
      <c r="BL380" s="204"/>
      <c r="BM380" s="204"/>
      <c r="BN380" s="204"/>
      <c r="BO380" s="204"/>
      <c r="BP380" s="204"/>
      <c r="BQ380" s="204"/>
      <c r="BR380" s="204"/>
      <c r="BS380" s="204"/>
      <c r="BT380" s="204"/>
      <c r="BU380" s="204"/>
      <c r="BV380" s="204"/>
      <c r="BW380" s="204"/>
      <c r="BX380" s="204"/>
      <c r="BY380" s="204"/>
      <c r="BZ380" s="204"/>
      <c r="CA380" s="204"/>
      <c r="CB380" s="204"/>
      <c r="CC380" s="204"/>
      <c r="CD380" s="204"/>
    </row>
    <row r="381" spans="61:82" x14ac:dyDescent="0.25">
      <c r="BI381" s="204"/>
      <c r="BJ381" s="204"/>
      <c r="BK381" s="204"/>
      <c r="BL381" s="204"/>
      <c r="BM381" s="204"/>
      <c r="BN381" s="204"/>
      <c r="BO381" s="204"/>
      <c r="BP381" s="204"/>
      <c r="BQ381" s="204"/>
      <c r="BR381" s="204"/>
      <c r="BS381" s="204"/>
      <c r="BT381" s="204"/>
      <c r="BU381" s="204"/>
      <c r="BV381" s="204"/>
      <c r="BW381" s="204"/>
      <c r="BX381" s="204"/>
      <c r="BY381" s="204"/>
      <c r="BZ381" s="204"/>
      <c r="CA381" s="204"/>
      <c r="CB381" s="204"/>
      <c r="CC381" s="204"/>
      <c r="CD381" s="204"/>
    </row>
    <row r="382" spans="61:82" x14ac:dyDescent="0.25">
      <c r="BI382" s="204"/>
      <c r="BJ382" s="204"/>
      <c r="BK382" s="204"/>
      <c r="BL382" s="204"/>
      <c r="BM382" s="204"/>
      <c r="BN382" s="204"/>
      <c r="BO382" s="204"/>
      <c r="BP382" s="204"/>
      <c r="BQ382" s="204"/>
      <c r="BR382" s="204"/>
      <c r="BS382" s="204"/>
      <c r="BT382" s="204"/>
      <c r="BU382" s="204"/>
      <c r="BV382" s="204"/>
      <c r="BW382" s="204"/>
      <c r="BX382" s="204"/>
      <c r="BY382" s="204"/>
      <c r="BZ382" s="204"/>
      <c r="CA382" s="204"/>
      <c r="CB382" s="204"/>
      <c r="CC382" s="204"/>
      <c r="CD382" s="204"/>
    </row>
    <row r="383" spans="61:82" x14ac:dyDescent="0.25">
      <c r="BI383" s="204"/>
      <c r="BJ383" s="204"/>
      <c r="BK383" s="204"/>
      <c r="BL383" s="204"/>
      <c r="BM383" s="204"/>
      <c r="BN383" s="204"/>
      <c r="BO383" s="204"/>
      <c r="BP383" s="204"/>
      <c r="BQ383" s="204"/>
      <c r="BR383" s="204"/>
      <c r="BS383" s="204"/>
      <c r="BT383" s="204"/>
      <c r="BU383" s="204"/>
      <c r="BV383" s="204"/>
      <c r="BW383" s="204"/>
      <c r="BX383" s="204"/>
      <c r="BY383" s="204"/>
      <c r="BZ383" s="204"/>
      <c r="CA383" s="204"/>
      <c r="CB383" s="204"/>
      <c r="CC383" s="204"/>
      <c r="CD383" s="204"/>
    </row>
    <row r="384" spans="61:82" x14ac:dyDescent="0.25">
      <c r="BI384" s="204"/>
      <c r="BJ384" s="204"/>
      <c r="BK384" s="204"/>
      <c r="BL384" s="204"/>
      <c r="BM384" s="204"/>
      <c r="BN384" s="204"/>
      <c r="BO384" s="204"/>
      <c r="BP384" s="204"/>
      <c r="BQ384" s="204"/>
      <c r="BR384" s="204"/>
      <c r="BS384" s="204"/>
      <c r="BT384" s="204"/>
      <c r="BU384" s="204"/>
      <c r="BV384" s="204"/>
      <c r="BW384" s="204"/>
      <c r="BX384" s="204"/>
      <c r="BY384" s="204"/>
      <c r="BZ384" s="204"/>
      <c r="CA384" s="204"/>
      <c r="CB384" s="204"/>
      <c r="CC384" s="204"/>
      <c r="CD384" s="204"/>
    </row>
    <row r="385" spans="61:82" x14ac:dyDescent="0.25">
      <c r="BI385" s="204"/>
      <c r="BJ385" s="204"/>
      <c r="BK385" s="204"/>
      <c r="BL385" s="204"/>
      <c r="BM385" s="204"/>
      <c r="BN385" s="204"/>
      <c r="BO385" s="204"/>
      <c r="BP385" s="204"/>
      <c r="BQ385" s="204"/>
      <c r="BR385" s="204"/>
      <c r="BS385" s="204"/>
      <c r="BT385" s="204"/>
      <c r="BU385" s="204"/>
      <c r="BV385" s="204"/>
      <c r="BW385" s="204"/>
      <c r="BX385" s="204"/>
      <c r="BY385" s="204"/>
      <c r="BZ385" s="204"/>
      <c r="CA385" s="204"/>
      <c r="CB385" s="204"/>
      <c r="CC385" s="204"/>
      <c r="CD385" s="204"/>
    </row>
    <row r="386" spans="61:82" x14ac:dyDescent="0.25">
      <c r="BI386" s="204"/>
      <c r="BJ386" s="204"/>
      <c r="BK386" s="204"/>
      <c r="BL386" s="204"/>
      <c r="BM386" s="204"/>
      <c r="BN386" s="204"/>
      <c r="BO386" s="204"/>
      <c r="BP386" s="204"/>
      <c r="BQ386" s="204"/>
      <c r="BR386" s="204"/>
      <c r="BS386" s="204"/>
      <c r="BT386" s="204"/>
      <c r="BU386" s="204"/>
      <c r="BV386" s="204"/>
      <c r="BW386" s="204"/>
      <c r="BX386" s="204"/>
      <c r="BY386" s="204"/>
      <c r="BZ386" s="204"/>
      <c r="CA386" s="204"/>
      <c r="CB386" s="204"/>
      <c r="CC386" s="204"/>
      <c r="CD386" s="204"/>
    </row>
    <row r="387" spans="61:82" x14ac:dyDescent="0.25">
      <c r="BI387" s="204"/>
      <c r="BJ387" s="204"/>
      <c r="BK387" s="204"/>
      <c r="BL387" s="204"/>
      <c r="BM387" s="204"/>
      <c r="BN387" s="204"/>
      <c r="BO387" s="204"/>
      <c r="BP387" s="204"/>
      <c r="BQ387" s="204"/>
      <c r="BR387" s="204"/>
      <c r="BS387" s="204"/>
      <c r="BT387" s="204"/>
      <c r="BU387" s="204"/>
      <c r="BV387" s="204"/>
      <c r="BW387" s="204"/>
      <c r="BX387" s="204"/>
      <c r="BY387" s="204"/>
      <c r="BZ387" s="204"/>
      <c r="CA387" s="204"/>
      <c r="CB387" s="204"/>
      <c r="CC387" s="204"/>
      <c r="CD387" s="204"/>
    </row>
    <row r="388" spans="61:82" x14ac:dyDescent="0.25">
      <c r="BI388" s="204"/>
      <c r="BJ388" s="204"/>
      <c r="BK388" s="204"/>
      <c r="BL388" s="204"/>
      <c r="BM388" s="204"/>
      <c r="BN388" s="204"/>
      <c r="BO388" s="204"/>
      <c r="BP388" s="204"/>
      <c r="BQ388" s="204"/>
      <c r="BR388" s="204"/>
      <c r="BS388" s="204"/>
      <c r="BT388" s="204"/>
      <c r="BU388" s="204"/>
      <c r="BV388" s="204"/>
      <c r="BW388" s="204"/>
      <c r="BX388" s="204"/>
      <c r="BY388" s="204"/>
      <c r="BZ388" s="204"/>
      <c r="CA388" s="204"/>
      <c r="CB388" s="204"/>
      <c r="CC388" s="204"/>
      <c r="CD388" s="204"/>
    </row>
    <row r="389" spans="61:82" x14ac:dyDescent="0.25">
      <c r="BI389" s="204"/>
      <c r="BJ389" s="204"/>
      <c r="BK389" s="204"/>
      <c r="BL389" s="204"/>
      <c r="BM389" s="204"/>
      <c r="BN389" s="204"/>
      <c r="BO389" s="204"/>
      <c r="BP389" s="204"/>
      <c r="BQ389" s="204"/>
      <c r="BR389" s="204"/>
      <c r="BS389" s="204"/>
      <c r="BT389" s="204"/>
      <c r="BU389" s="204"/>
      <c r="BV389" s="204"/>
      <c r="BW389" s="204"/>
      <c r="BX389" s="204"/>
      <c r="BY389" s="204"/>
      <c r="BZ389" s="204"/>
      <c r="CA389" s="204"/>
      <c r="CB389" s="204"/>
      <c r="CC389" s="204"/>
      <c r="CD389" s="204"/>
    </row>
    <row r="390" spans="61:82" x14ac:dyDescent="0.25">
      <c r="BI390" s="204"/>
      <c r="BJ390" s="204"/>
      <c r="BK390" s="204"/>
      <c r="BL390" s="204"/>
      <c r="BM390" s="204"/>
      <c r="BN390" s="204"/>
      <c r="BO390" s="204"/>
      <c r="BP390" s="204"/>
      <c r="BQ390" s="204"/>
      <c r="BR390" s="204"/>
      <c r="BS390" s="204"/>
      <c r="BT390" s="204"/>
      <c r="BU390" s="204"/>
      <c r="BV390" s="204"/>
      <c r="BW390" s="204"/>
      <c r="BX390" s="204"/>
      <c r="BY390" s="204"/>
      <c r="BZ390" s="204"/>
      <c r="CA390" s="204"/>
      <c r="CB390" s="204"/>
      <c r="CC390" s="204"/>
      <c r="CD390" s="204"/>
    </row>
    <row r="391" spans="61:82" x14ac:dyDescent="0.25">
      <c r="BI391" s="204"/>
      <c r="BJ391" s="204"/>
      <c r="BK391" s="204"/>
      <c r="BL391" s="204"/>
      <c r="BM391" s="204"/>
      <c r="BN391" s="204"/>
      <c r="BO391" s="204"/>
      <c r="BP391" s="204"/>
      <c r="BQ391" s="204"/>
      <c r="BR391" s="204"/>
      <c r="BS391" s="204"/>
      <c r="BT391" s="204"/>
      <c r="BU391" s="204"/>
      <c r="BV391" s="204"/>
      <c r="BW391" s="204"/>
      <c r="BX391" s="204"/>
      <c r="BY391" s="204"/>
      <c r="BZ391" s="204"/>
      <c r="CA391" s="204"/>
      <c r="CB391" s="204"/>
      <c r="CC391" s="204"/>
      <c r="CD391" s="204"/>
    </row>
    <row r="392" spans="61:82" x14ac:dyDescent="0.25">
      <c r="BI392" s="204"/>
      <c r="BJ392" s="204"/>
      <c r="BK392" s="204"/>
      <c r="BL392" s="204"/>
      <c r="BM392" s="204"/>
      <c r="BN392" s="204"/>
      <c r="BO392" s="204"/>
      <c r="BP392" s="204"/>
      <c r="BQ392" s="204"/>
      <c r="BR392" s="204"/>
      <c r="BS392" s="204"/>
      <c r="BT392" s="204"/>
      <c r="BU392" s="204"/>
      <c r="BV392" s="204"/>
      <c r="BW392" s="204"/>
      <c r="BX392" s="204"/>
      <c r="BY392" s="204"/>
      <c r="BZ392" s="204"/>
      <c r="CA392" s="204"/>
      <c r="CB392" s="204"/>
      <c r="CC392" s="204"/>
      <c r="CD392" s="204"/>
    </row>
    <row r="393" spans="61:82" x14ac:dyDescent="0.25">
      <c r="BI393" s="204"/>
      <c r="BJ393" s="204"/>
      <c r="BK393" s="204"/>
      <c r="BL393" s="204"/>
      <c r="BM393" s="204"/>
      <c r="BN393" s="204"/>
      <c r="BO393" s="204"/>
      <c r="BP393" s="204"/>
      <c r="BQ393" s="204"/>
      <c r="BR393" s="204"/>
      <c r="BS393" s="204"/>
      <c r="BT393" s="204"/>
      <c r="BU393" s="204"/>
      <c r="BV393" s="204"/>
      <c r="BW393" s="204"/>
      <c r="BX393" s="204"/>
      <c r="BY393" s="204"/>
      <c r="BZ393" s="204"/>
      <c r="CA393" s="204"/>
      <c r="CB393" s="204"/>
      <c r="CC393" s="204"/>
      <c r="CD393" s="204"/>
    </row>
    <row r="394" spans="61:82" x14ac:dyDescent="0.25">
      <c r="BI394" s="204"/>
      <c r="BJ394" s="204"/>
      <c r="BK394" s="204"/>
      <c r="BL394" s="204"/>
      <c r="BM394" s="204"/>
      <c r="BN394" s="204"/>
      <c r="BO394" s="204"/>
      <c r="BP394" s="204"/>
      <c r="BQ394" s="204"/>
      <c r="BR394" s="204"/>
      <c r="BS394" s="204"/>
      <c r="BT394" s="204"/>
      <c r="BU394" s="204"/>
      <c r="BV394" s="204"/>
      <c r="BW394" s="204"/>
      <c r="BX394" s="204"/>
      <c r="BY394" s="204"/>
      <c r="BZ394" s="204"/>
      <c r="CA394" s="204"/>
      <c r="CB394" s="204"/>
      <c r="CC394" s="204"/>
      <c r="CD394" s="204"/>
    </row>
    <row r="395" spans="61:82" x14ac:dyDescent="0.25">
      <c r="BI395" s="204"/>
      <c r="BJ395" s="204"/>
      <c r="BK395" s="204"/>
      <c r="BL395" s="204"/>
      <c r="BM395" s="204"/>
      <c r="BN395" s="204"/>
      <c r="BO395" s="204"/>
      <c r="BP395" s="204"/>
      <c r="BQ395" s="204"/>
      <c r="BR395" s="204"/>
      <c r="BS395" s="204"/>
      <c r="BT395" s="204"/>
      <c r="BU395" s="204"/>
      <c r="BV395" s="204"/>
      <c r="BW395" s="204"/>
      <c r="BX395" s="204"/>
      <c r="BY395" s="204"/>
      <c r="BZ395" s="204"/>
      <c r="CA395" s="204"/>
      <c r="CB395" s="204"/>
      <c r="CC395" s="204"/>
      <c r="CD395" s="204"/>
    </row>
    <row r="396" spans="61:82" x14ac:dyDescent="0.25">
      <c r="BI396" s="204"/>
      <c r="BJ396" s="204"/>
      <c r="BK396" s="204"/>
      <c r="BL396" s="204"/>
      <c r="BM396" s="204"/>
      <c r="BN396" s="204"/>
      <c r="BO396" s="204"/>
      <c r="BP396" s="204"/>
      <c r="BQ396" s="204"/>
      <c r="BR396" s="204"/>
      <c r="BS396" s="204"/>
      <c r="BT396" s="204"/>
      <c r="BU396" s="204"/>
      <c r="BV396" s="204"/>
      <c r="BW396" s="204"/>
      <c r="BX396" s="204"/>
      <c r="BY396" s="204"/>
      <c r="BZ396" s="204"/>
      <c r="CA396" s="204"/>
      <c r="CB396" s="204"/>
      <c r="CC396" s="204"/>
      <c r="CD396" s="204"/>
    </row>
    <row r="397" spans="61:82" x14ac:dyDescent="0.25">
      <c r="BI397" s="204"/>
      <c r="BJ397" s="204"/>
      <c r="BK397" s="204"/>
      <c r="BL397" s="204"/>
      <c r="BM397" s="204"/>
      <c r="BN397" s="204"/>
      <c r="BO397" s="204"/>
      <c r="BP397" s="204"/>
      <c r="BQ397" s="204"/>
      <c r="BR397" s="204"/>
      <c r="BS397" s="204"/>
      <c r="BT397" s="204"/>
      <c r="BU397" s="204"/>
      <c r="BV397" s="204"/>
      <c r="BW397" s="204"/>
      <c r="BX397" s="204"/>
      <c r="BY397" s="204"/>
      <c r="BZ397" s="204"/>
      <c r="CA397" s="204"/>
      <c r="CB397" s="204"/>
      <c r="CC397" s="204"/>
      <c r="CD397" s="204"/>
    </row>
    <row r="398" spans="61:82" x14ac:dyDescent="0.25">
      <c r="BI398" s="204"/>
      <c r="BJ398" s="204"/>
      <c r="BK398" s="204"/>
      <c r="BL398" s="204"/>
      <c r="BM398" s="204"/>
      <c r="BN398" s="204"/>
      <c r="BO398" s="204"/>
      <c r="BP398" s="204"/>
      <c r="BQ398" s="204"/>
      <c r="BR398" s="204"/>
      <c r="BS398" s="204"/>
      <c r="BT398" s="204"/>
      <c r="BU398" s="204"/>
      <c r="BV398" s="204"/>
      <c r="BW398" s="204"/>
      <c r="BX398" s="204"/>
      <c r="BY398" s="204"/>
      <c r="BZ398" s="204"/>
      <c r="CA398" s="204"/>
      <c r="CB398" s="204"/>
      <c r="CC398" s="204"/>
      <c r="CD398" s="204"/>
    </row>
    <row r="399" spans="61:82" x14ac:dyDescent="0.25">
      <c r="BI399" s="204"/>
      <c r="BJ399" s="204"/>
      <c r="BK399" s="204"/>
      <c r="BL399" s="204"/>
      <c r="BM399" s="204"/>
      <c r="BN399" s="204"/>
      <c r="BO399" s="204"/>
      <c r="BP399" s="204"/>
      <c r="BQ399" s="204"/>
      <c r="BR399" s="204"/>
      <c r="BS399" s="204"/>
      <c r="BT399" s="204"/>
      <c r="BU399" s="204"/>
      <c r="BV399" s="204"/>
      <c r="BW399" s="204"/>
      <c r="BX399" s="204"/>
      <c r="BY399" s="204"/>
      <c r="BZ399" s="204"/>
      <c r="CA399" s="204"/>
      <c r="CB399" s="204"/>
      <c r="CC399" s="204"/>
      <c r="CD399" s="204"/>
    </row>
    <row r="400" spans="61:82" x14ac:dyDescent="0.25">
      <c r="BI400" s="204"/>
      <c r="BJ400" s="204"/>
      <c r="BK400" s="204"/>
      <c r="BL400" s="204"/>
      <c r="BM400" s="204"/>
      <c r="BN400" s="204"/>
      <c r="BO400" s="204"/>
      <c r="BP400" s="204"/>
      <c r="BQ400" s="204"/>
      <c r="BR400" s="204"/>
      <c r="BS400" s="204"/>
      <c r="BT400" s="204"/>
      <c r="BU400" s="204"/>
      <c r="BV400" s="204"/>
      <c r="BW400" s="204"/>
      <c r="BX400" s="204"/>
      <c r="BY400" s="204"/>
      <c r="BZ400" s="204"/>
      <c r="CA400" s="204"/>
      <c r="CB400" s="204"/>
      <c r="CC400" s="204"/>
      <c r="CD400" s="204"/>
    </row>
    <row r="401" spans="61:82" x14ac:dyDescent="0.25">
      <c r="BI401" s="204"/>
      <c r="BJ401" s="204"/>
      <c r="BK401" s="204"/>
      <c r="BL401" s="204"/>
      <c r="BM401" s="204"/>
      <c r="BN401" s="204"/>
      <c r="BO401" s="204"/>
      <c r="BP401" s="204"/>
      <c r="BQ401" s="204"/>
      <c r="BR401" s="204"/>
      <c r="BS401" s="204"/>
      <c r="BT401" s="204"/>
      <c r="BU401" s="204"/>
      <c r="BV401" s="204"/>
      <c r="BW401" s="204"/>
      <c r="BX401" s="204"/>
      <c r="BY401" s="204"/>
      <c r="BZ401" s="204"/>
      <c r="CA401" s="204"/>
      <c r="CB401" s="204"/>
      <c r="CC401" s="204"/>
      <c r="CD401" s="204"/>
    </row>
    <row r="402" spans="61:82" x14ac:dyDescent="0.25">
      <c r="BI402" s="204"/>
      <c r="BJ402" s="204"/>
      <c r="BK402" s="204"/>
      <c r="BL402" s="204"/>
      <c r="BM402" s="204"/>
      <c r="BN402" s="204"/>
      <c r="BO402" s="204"/>
      <c r="BP402" s="204"/>
      <c r="BQ402" s="204"/>
      <c r="BR402" s="204"/>
      <c r="BS402" s="204"/>
      <c r="BT402" s="204"/>
      <c r="BU402" s="204"/>
      <c r="BV402" s="204"/>
      <c r="BW402" s="204"/>
      <c r="BX402" s="204"/>
      <c r="BY402" s="204"/>
      <c r="BZ402" s="204"/>
      <c r="CA402" s="204"/>
      <c r="CB402" s="204"/>
      <c r="CC402" s="204"/>
      <c r="CD402" s="204"/>
    </row>
    <row r="403" spans="61:82" x14ac:dyDescent="0.25">
      <c r="BI403" s="204"/>
      <c r="BJ403" s="204"/>
      <c r="BK403" s="204"/>
      <c r="BL403" s="204"/>
      <c r="BM403" s="204"/>
      <c r="BN403" s="204"/>
      <c r="BO403" s="204"/>
      <c r="BP403" s="204"/>
      <c r="BQ403" s="204"/>
      <c r="BR403" s="204"/>
      <c r="BS403" s="204"/>
      <c r="BT403" s="204"/>
      <c r="BU403" s="204"/>
      <c r="BV403" s="204"/>
      <c r="BW403" s="204"/>
      <c r="BX403" s="204"/>
      <c r="BY403" s="204"/>
      <c r="BZ403" s="204"/>
      <c r="CA403" s="204"/>
      <c r="CB403" s="204"/>
      <c r="CC403" s="204"/>
      <c r="CD403" s="204"/>
    </row>
    <row r="404" spans="61:82" x14ac:dyDescent="0.25">
      <c r="BI404" s="204"/>
      <c r="BJ404" s="204"/>
      <c r="BK404" s="204"/>
      <c r="BL404" s="204"/>
      <c r="BM404" s="204"/>
      <c r="BN404" s="204"/>
      <c r="BO404" s="204"/>
      <c r="BP404" s="204"/>
      <c r="BQ404" s="204"/>
      <c r="BR404" s="204"/>
      <c r="BS404" s="204"/>
      <c r="BT404" s="204"/>
      <c r="BU404" s="204"/>
      <c r="BV404" s="204"/>
      <c r="BW404" s="204"/>
      <c r="BX404" s="204"/>
      <c r="BY404" s="204"/>
      <c r="BZ404" s="204"/>
      <c r="CA404" s="204"/>
      <c r="CB404" s="204"/>
      <c r="CC404" s="204"/>
      <c r="CD404" s="204"/>
    </row>
    <row r="405" spans="61:82" x14ac:dyDescent="0.25">
      <c r="BI405" s="204"/>
      <c r="BJ405" s="204"/>
      <c r="BK405" s="204"/>
      <c r="BL405" s="204"/>
      <c r="BM405" s="204"/>
      <c r="BN405" s="204"/>
      <c r="BO405" s="204"/>
      <c r="BP405" s="204"/>
      <c r="BQ405" s="204"/>
      <c r="BR405" s="204"/>
      <c r="BS405" s="204"/>
      <c r="BT405" s="204"/>
      <c r="BU405" s="204"/>
      <c r="BV405" s="204"/>
      <c r="BW405" s="204"/>
      <c r="BX405" s="204"/>
      <c r="BY405" s="204"/>
      <c r="BZ405" s="204"/>
      <c r="CA405" s="204"/>
      <c r="CB405" s="204"/>
      <c r="CC405" s="204"/>
      <c r="CD405" s="204"/>
    </row>
    <row r="406" spans="61:82" x14ac:dyDescent="0.25">
      <c r="BI406" s="204"/>
      <c r="BJ406" s="204"/>
      <c r="BK406" s="204"/>
      <c r="BL406" s="204"/>
      <c r="BM406" s="204"/>
      <c r="BN406" s="204"/>
      <c r="BO406" s="204"/>
      <c r="BP406" s="204"/>
      <c r="BQ406" s="204"/>
      <c r="BR406" s="204"/>
      <c r="BS406" s="204"/>
      <c r="BT406" s="204"/>
      <c r="BU406" s="204"/>
      <c r="BV406" s="204"/>
      <c r="BW406" s="204"/>
      <c r="BX406" s="204"/>
      <c r="BY406" s="204"/>
      <c r="BZ406" s="204"/>
      <c r="CA406" s="204"/>
      <c r="CB406" s="204"/>
      <c r="CC406" s="204"/>
      <c r="CD406" s="204"/>
    </row>
    <row r="407" spans="61:82" x14ac:dyDescent="0.25">
      <c r="BI407" s="204"/>
      <c r="BJ407" s="204"/>
      <c r="BK407" s="204"/>
      <c r="BL407" s="204"/>
      <c r="BM407" s="204"/>
      <c r="BN407" s="204"/>
      <c r="BO407" s="204"/>
      <c r="BP407" s="204"/>
      <c r="BQ407" s="204"/>
      <c r="BR407" s="204"/>
      <c r="BS407" s="204"/>
      <c r="BT407" s="204"/>
      <c r="BU407" s="204"/>
      <c r="BV407" s="204"/>
      <c r="BW407" s="204"/>
      <c r="BX407" s="204"/>
      <c r="BY407" s="204"/>
      <c r="BZ407" s="204"/>
      <c r="CA407" s="204"/>
      <c r="CB407" s="204"/>
      <c r="CC407" s="204"/>
      <c r="CD407" s="204"/>
    </row>
    <row r="408" spans="61:82" x14ac:dyDescent="0.25">
      <c r="BI408" s="204"/>
      <c r="BJ408" s="204"/>
      <c r="BK408" s="204"/>
      <c r="BL408" s="204"/>
      <c r="BM408" s="204"/>
      <c r="BN408" s="204"/>
      <c r="BO408" s="204"/>
      <c r="BP408" s="204"/>
      <c r="BQ408" s="204"/>
      <c r="BR408" s="204"/>
      <c r="BS408" s="204"/>
      <c r="BT408" s="204"/>
      <c r="BU408" s="204"/>
      <c r="BV408" s="204"/>
      <c r="BW408" s="204"/>
      <c r="BX408" s="204"/>
      <c r="BY408" s="204"/>
      <c r="BZ408" s="204"/>
      <c r="CA408" s="204"/>
      <c r="CB408" s="204"/>
      <c r="CC408" s="204"/>
      <c r="CD408" s="204"/>
    </row>
    <row r="409" spans="61:82" x14ac:dyDescent="0.25">
      <c r="BI409" s="204"/>
      <c r="BJ409" s="204"/>
      <c r="BK409" s="204"/>
      <c r="BL409" s="204"/>
      <c r="BM409" s="204"/>
      <c r="BN409" s="204"/>
      <c r="BO409" s="204"/>
      <c r="BP409" s="204"/>
      <c r="BQ409" s="204"/>
      <c r="BR409" s="204"/>
      <c r="BS409" s="204"/>
      <c r="BT409" s="204"/>
      <c r="BU409" s="204"/>
      <c r="BV409" s="204"/>
      <c r="BW409" s="204"/>
      <c r="BX409" s="204"/>
      <c r="BY409" s="204"/>
      <c r="BZ409" s="204"/>
      <c r="CA409" s="204"/>
      <c r="CB409" s="204"/>
      <c r="CC409" s="204"/>
      <c r="CD409" s="204"/>
    </row>
    <row r="410" spans="61:82" x14ac:dyDescent="0.25">
      <c r="BI410" s="204"/>
      <c r="BJ410" s="204"/>
      <c r="BK410" s="204"/>
      <c r="BL410" s="204"/>
      <c r="BM410" s="204"/>
      <c r="BN410" s="204"/>
      <c r="BO410" s="204"/>
      <c r="BP410" s="204"/>
      <c r="BQ410" s="204"/>
      <c r="BR410" s="204"/>
      <c r="BS410" s="204"/>
      <c r="BT410" s="204"/>
      <c r="BU410" s="204"/>
      <c r="BV410" s="204"/>
      <c r="BW410" s="204"/>
      <c r="BX410" s="204"/>
      <c r="BY410" s="204"/>
      <c r="BZ410" s="204"/>
      <c r="CA410" s="204"/>
      <c r="CB410" s="204"/>
      <c r="CC410" s="204"/>
      <c r="CD410" s="204"/>
    </row>
    <row r="411" spans="61:82" x14ac:dyDescent="0.25">
      <c r="BI411" s="204"/>
      <c r="BJ411" s="204"/>
      <c r="BK411" s="204"/>
      <c r="BL411" s="204"/>
      <c r="BM411" s="204"/>
      <c r="BN411" s="204"/>
      <c r="BO411" s="204"/>
      <c r="BP411" s="204"/>
      <c r="BQ411" s="204"/>
      <c r="BR411" s="204"/>
      <c r="BS411" s="204"/>
      <c r="BT411" s="204"/>
      <c r="BU411" s="204"/>
      <c r="BV411" s="204"/>
      <c r="BW411" s="204"/>
      <c r="BX411" s="204"/>
      <c r="BY411" s="204"/>
      <c r="BZ411" s="204"/>
      <c r="CA411" s="204"/>
      <c r="CB411" s="204"/>
      <c r="CC411" s="204"/>
      <c r="CD411" s="204"/>
    </row>
    <row r="412" spans="61:82" x14ac:dyDescent="0.25">
      <c r="BI412" s="204"/>
      <c r="BJ412" s="204"/>
      <c r="BK412" s="204"/>
      <c r="BL412" s="204"/>
      <c r="BM412" s="204"/>
      <c r="BN412" s="204"/>
      <c r="BO412" s="204"/>
      <c r="BP412" s="204"/>
      <c r="BQ412" s="204"/>
      <c r="BR412" s="204"/>
      <c r="BS412" s="204"/>
      <c r="BT412" s="204"/>
      <c r="BU412" s="204"/>
      <c r="BV412" s="204"/>
      <c r="BW412" s="204"/>
      <c r="BX412" s="204"/>
      <c r="BY412" s="204"/>
      <c r="BZ412" s="204"/>
      <c r="CA412" s="204"/>
      <c r="CB412" s="204"/>
      <c r="CC412" s="204"/>
      <c r="CD412" s="204"/>
    </row>
    <row r="413" spans="61:82" x14ac:dyDescent="0.25">
      <c r="BI413" s="204"/>
      <c r="BJ413" s="204"/>
      <c r="BK413" s="204"/>
      <c r="BL413" s="204"/>
      <c r="BM413" s="204"/>
      <c r="BN413" s="204"/>
      <c r="BO413" s="204"/>
      <c r="BP413" s="204"/>
      <c r="BQ413" s="204"/>
      <c r="BR413" s="204"/>
      <c r="BS413" s="204"/>
      <c r="BT413" s="204"/>
      <c r="BU413" s="204"/>
      <c r="BV413" s="204"/>
      <c r="BW413" s="204"/>
      <c r="BX413" s="204"/>
      <c r="BY413" s="204"/>
      <c r="BZ413" s="204"/>
      <c r="CA413" s="204"/>
      <c r="CB413" s="204"/>
      <c r="CC413" s="204"/>
      <c r="CD413" s="204"/>
    </row>
    <row r="414" spans="61:82" x14ac:dyDescent="0.25">
      <c r="BI414" s="204"/>
      <c r="BJ414" s="204"/>
      <c r="BK414" s="204"/>
      <c r="BL414" s="204"/>
      <c r="BM414" s="204"/>
      <c r="BN414" s="204"/>
      <c r="BO414" s="204"/>
      <c r="BP414" s="204"/>
      <c r="BQ414" s="204"/>
      <c r="BR414" s="204"/>
      <c r="BS414" s="204"/>
      <c r="BT414" s="204"/>
      <c r="BU414" s="204"/>
      <c r="BV414" s="204"/>
      <c r="BW414" s="204"/>
      <c r="BX414" s="204"/>
      <c r="BY414" s="204"/>
      <c r="BZ414" s="204"/>
      <c r="CA414" s="204"/>
      <c r="CB414" s="204"/>
      <c r="CC414" s="204"/>
      <c r="CD414" s="204"/>
    </row>
    <row r="415" spans="61:82" x14ac:dyDescent="0.25">
      <c r="BI415" s="204"/>
      <c r="BJ415" s="204"/>
      <c r="BK415" s="204"/>
      <c r="BL415" s="204"/>
      <c r="BM415" s="204"/>
      <c r="BN415" s="204"/>
      <c r="BO415" s="204"/>
      <c r="BP415" s="204"/>
      <c r="BQ415" s="204"/>
      <c r="BR415" s="204"/>
      <c r="BS415" s="204"/>
      <c r="BT415" s="204"/>
      <c r="BU415" s="204"/>
      <c r="BV415" s="204"/>
      <c r="BW415" s="204"/>
      <c r="BX415" s="204"/>
      <c r="BY415" s="204"/>
      <c r="BZ415" s="204"/>
      <c r="CA415" s="204"/>
      <c r="CB415" s="204"/>
      <c r="CC415" s="204"/>
      <c r="CD415" s="204"/>
    </row>
    <row r="416" spans="61:82" x14ac:dyDescent="0.25">
      <c r="BI416" s="204"/>
      <c r="BJ416" s="204"/>
      <c r="BK416" s="204"/>
      <c r="BL416" s="204"/>
      <c r="BM416" s="204"/>
      <c r="BN416" s="204"/>
      <c r="BO416" s="204"/>
      <c r="BP416" s="204"/>
      <c r="BQ416" s="204"/>
      <c r="BR416" s="204"/>
      <c r="BS416" s="204"/>
      <c r="BT416" s="204"/>
      <c r="BU416" s="204"/>
      <c r="BV416" s="204"/>
      <c r="BW416" s="204"/>
      <c r="BX416" s="204"/>
      <c r="BY416" s="204"/>
      <c r="BZ416" s="204"/>
      <c r="CA416" s="204"/>
      <c r="CB416" s="204"/>
      <c r="CC416" s="204"/>
      <c r="CD416" s="204"/>
    </row>
    <row r="417" spans="61:82" x14ac:dyDescent="0.25">
      <c r="BI417" s="204"/>
      <c r="BJ417" s="204"/>
      <c r="BK417" s="204"/>
      <c r="BL417" s="204"/>
      <c r="BM417" s="204"/>
      <c r="BN417" s="204"/>
      <c r="BO417" s="204"/>
      <c r="BP417" s="204"/>
      <c r="BQ417" s="204"/>
      <c r="BR417" s="204"/>
      <c r="BS417" s="204"/>
      <c r="BT417" s="204"/>
      <c r="BU417" s="204"/>
      <c r="BV417" s="204"/>
      <c r="BW417" s="204"/>
      <c r="BX417" s="204"/>
      <c r="BY417" s="204"/>
      <c r="BZ417" s="204"/>
      <c r="CA417" s="204"/>
      <c r="CB417" s="204"/>
      <c r="CC417" s="204"/>
      <c r="CD417" s="204"/>
    </row>
    <row r="418" spans="61:82" x14ac:dyDescent="0.25">
      <c r="BI418" s="204"/>
      <c r="BJ418" s="204"/>
      <c r="BK418" s="204"/>
      <c r="BL418" s="204"/>
      <c r="BM418" s="204"/>
      <c r="BN418" s="204"/>
      <c r="BO418" s="204"/>
      <c r="BP418" s="204"/>
      <c r="BQ418" s="204"/>
      <c r="BR418" s="204"/>
      <c r="BS418" s="204"/>
      <c r="BT418" s="204"/>
      <c r="BU418" s="204"/>
      <c r="BV418" s="204"/>
      <c r="BW418" s="204"/>
      <c r="BX418" s="204"/>
      <c r="BY418" s="204"/>
      <c r="BZ418" s="204"/>
      <c r="CA418" s="204"/>
      <c r="CB418" s="204"/>
      <c r="CC418" s="204"/>
      <c r="CD418" s="204"/>
    </row>
    <row r="419" spans="61:82" x14ac:dyDescent="0.25">
      <c r="BI419" s="204"/>
      <c r="BJ419" s="204"/>
      <c r="BK419" s="204"/>
      <c r="BL419" s="204"/>
      <c r="BM419" s="204"/>
      <c r="BN419" s="204"/>
      <c r="BO419" s="204"/>
      <c r="BP419" s="204"/>
      <c r="BQ419" s="204"/>
      <c r="BR419" s="204"/>
      <c r="BS419" s="204"/>
      <c r="BT419" s="204"/>
      <c r="BU419" s="204"/>
      <c r="BV419" s="204"/>
      <c r="BW419" s="204"/>
      <c r="BX419" s="204"/>
      <c r="BY419" s="204"/>
      <c r="BZ419" s="204"/>
      <c r="CA419" s="204"/>
      <c r="CB419" s="204"/>
      <c r="CC419" s="204"/>
      <c r="CD419" s="204"/>
    </row>
    <row r="420" spans="61:82" x14ac:dyDescent="0.25">
      <c r="BI420" s="204"/>
      <c r="BJ420" s="204"/>
      <c r="BK420" s="204"/>
      <c r="BL420" s="204"/>
      <c r="BM420" s="204"/>
      <c r="BN420" s="204"/>
      <c r="BO420" s="204"/>
      <c r="BP420" s="204"/>
      <c r="BQ420" s="204"/>
      <c r="BR420" s="204"/>
      <c r="BS420" s="204"/>
      <c r="BT420" s="204"/>
      <c r="BU420" s="204"/>
      <c r="BV420" s="204"/>
      <c r="BW420" s="204"/>
      <c r="BX420" s="204"/>
      <c r="BY420" s="204"/>
      <c r="BZ420" s="204"/>
      <c r="CA420" s="204"/>
      <c r="CB420" s="204"/>
      <c r="CC420" s="204"/>
      <c r="CD420" s="204"/>
    </row>
    <row r="421" spans="61:82" x14ac:dyDescent="0.25">
      <c r="BI421" s="204"/>
      <c r="BJ421" s="204"/>
      <c r="BK421" s="204"/>
      <c r="BL421" s="204"/>
      <c r="BM421" s="204"/>
      <c r="BN421" s="204"/>
      <c r="BO421" s="204"/>
      <c r="BP421" s="204"/>
      <c r="BQ421" s="204"/>
      <c r="BR421" s="204"/>
      <c r="BS421" s="204"/>
      <c r="BT421" s="204"/>
      <c r="BU421" s="204"/>
      <c r="BV421" s="204"/>
      <c r="BW421" s="204"/>
      <c r="BX421" s="204"/>
      <c r="BY421" s="204"/>
      <c r="BZ421" s="204"/>
      <c r="CA421" s="204"/>
      <c r="CB421" s="204"/>
      <c r="CC421" s="204"/>
      <c r="CD421" s="204"/>
    </row>
    <row r="422" spans="61:82" x14ac:dyDescent="0.25">
      <c r="BI422" s="204"/>
      <c r="BJ422" s="204"/>
      <c r="BK422" s="204"/>
      <c r="BL422" s="204"/>
      <c r="BM422" s="204"/>
      <c r="BN422" s="204"/>
      <c r="BO422" s="204"/>
      <c r="BP422" s="204"/>
      <c r="BQ422" s="204"/>
      <c r="BR422" s="204"/>
      <c r="BS422" s="204"/>
      <c r="BT422" s="204"/>
      <c r="BU422" s="204"/>
      <c r="BV422" s="204"/>
      <c r="BW422" s="204"/>
      <c r="BX422" s="204"/>
      <c r="BY422" s="204"/>
      <c r="BZ422" s="204"/>
      <c r="CA422" s="204"/>
      <c r="CB422" s="204"/>
      <c r="CC422" s="204"/>
      <c r="CD422" s="204"/>
    </row>
    <row r="423" spans="61:82" x14ac:dyDescent="0.25">
      <c r="BI423" s="204"/>
      <c r="BJ423" s="204"/>
      <c r="BK423" s="204"/>
      <c r="BL423" s="204"/>
      <c r="BM423" s="204"/>
      <c r="BN423" s="204"/>
      <c r="BO423" s="204"/>
      <c r="BP423" s="204"/>
      <c r="BQ423" s="204"/>
      <c r="BR423" s="204"/>
      <c r="BS423" s="204"/>
      <c r="BT423" s="204"/>
      <c r="BU423" s="204"/>
      <c r="BV423" s="204"/>
      <c r="BW423" s="204"/>
      <c r="BX423" s="204"/>
      <c r="BY423" s="204"/>
      <c r="BZ423" s="204"/>
      <c r="CA423" s="204"/>
      <c r="CB423" s="204"/>
      <c r="CC423" s="204"/>
      <c r="CD423" s="204"/>
    </row>
    <row r="424" spans="61:82" x14ac:dyDescent="0.25">
      <c r="BI424" s="204"/>
      <c r="BJ424" s="204"/>
      <c r="BK424" s="204"/>
      <c r="BL424" s="204"/>
      <c r="BM424" s="204"/>
      <c r="BN424" s="204"/>
      <c r="BO424" s="204"/>
      <c r="BP424" s="204"/>
      <c r="BQ424" s="204"/>
      <c r="BR424" s="204"/>
      <c r="BS424" s="204"/>
      <c r="BT424" s="204"/>
      <c r="BU424" s="204"/>
      <c r="BV424" s="204"/>
      <c r="BW424" s="204"/>
      <c r="BX424" s="204"/>
      <c r="BY424" s="204"/>
      <c r="BZ424" s="204"/>
      <c r="CA424" s="204"/>
      <c r="CB424" s="204"/>
      <c r="CC424" s="204"/>
      <c r="CD424" s="204"/>
    </row>
    <row r="425" spans="61:82" x14ac:dyDescent="0.25">
      <c r="BI425" s="204"/>
      <c r="BJ425" s="204"/>
      <c r="BK425" s="204"/>
      <c r="BL425" s="204"/>
      <c r="BM425" s="204"/>
      <c r="BN425" s="204"/>
      <c r="BO425" s="204"/>
      <c r="BP425" s="204"/>
      <c r="BQ425" s="204"/>
      <c r="BR425" s="204"/>
      <c r="BS425" s="204"/>
      <c r="BT425" s="204"/>
      <c r="BU425" s="204"/>
      <c r="BV425" s="204"/>
      <c r="BW425" s="204"/>
      <c r="BX425" s="204"/>
      <c r="BY425" s="204"/>
      <c r="BZ425" s="204"/>
      <c r="CA425" s="204"/>
      <c r="CB425" s="204"/>
      <c r="CC425" s="204"/>
      <c r="CD425" s="204"/>
    </row>
    <row r="426" spans="61:82" x14ac:dyDescent="0.25">
      <c r="BI426" s="204"/>
      <c r="BJ426" s="204"/>
      <c r="BK426" s="204"/>
      <c r="BL426" s="204"/>
      <c r="BM426" s="204"/>
      <c r="BN426" s="204"/>
      <c r="BO426" s="204"/>
      <c r="BP426" s="204"/>
      <c r="BQ426" s="204"/>
      <c r="BR426" s="204"/>
      <c r="BS426" s="204"/>
      <c r="BT426" s="204"/>
      <c r="BU426" s="204"/>
      <c r="BV426" s="204"/>
      <c r="BW426" s="204"/>
      <c r="BX426" s="204"/>
      <c r="BY426" s="204"/>
      <c r="BZ426" s="204"/>
      <c r="CA426" s="204"/>
      <c r="CB426" s="204"/>
      <c r="CC426" s="204"/>
      <c r="CD426" s="204"/>
    </row>
    <row r="427" spans="61:82" x14ac:dyDescent="0.25">
      <c r="BI427" s="204"/>
      <c r="BJ427" s="204"/>
      <c r="BK427" s="204"/>
      <c r="BL427" s="204"/>
      <c r="BM427" s="204"/>
      <c r="BN427" s="204"/>
      <c r="BO427" s="204"/>
      <c r="BP427" s="204"/>
      <c r="BQ427" s="204"/>
      <c r="BR427" s="204"/>
      <c r="BS427" s="204"/>
      <c r="BT427" s="204"/>
      <c r="BU427" s="204"/>
      <c r="BV427" s="204"/>
      <c r="BW427" s="204"/>
      <c r="BX427" s="204"/>
      <c r="BY427" s="204"/>
      <c r="BZ427" s="204"/>
      <c r="CA427" s="204"/>
      <c r="CB427" s="204"/>
      <c r="CC427" s="204"/>
      <c r="CD427" s="204"/>
    </row>
    <row r="428" spans="61:82" x14ac:dyDescent="0.25">
      <c r="BI428" s="204"/>
      <c r="BJ428" s="204"/>
      <c r="BK428" s="204"/>
      <c r="BL428" s="204"/>
      <c r="BM428" s="204"/>
      <c r="BN428" s="204"/>
      <c r="BO428" s="204"/>
      <c r="BP428" s="204"/>
      <c r="BQ428" s="204"/>
      <c r="BR428" s="204"/>
      <c r="BS428" s="204"/>
      <c r="BT428" s="204"/>
      <c r="BU428" s="204"/>
      <c r="BV428" s="204"/>
      <c r="BW428" s="204"/>
      <c r="BX428" s="204"/>
      <c r="BY428" s="204"/>
      <c r="BZ428" s="204"/>
      <c r="CA428" s="204"/>
      <c r="CB428" s="204"/>
      <c r="CC428" s="204"/>
      <c r="CD428" s="204"/>
    </row>
    <row r="429" spans="61:82" x14ac:dyDescent="0.25">
      <c r="BI429" s="204"/>
      <c r="BJ429" s="204"/>
      <c r="BK429" s="204"/>
      <c r="BL429" s="204"/>
      <c r="BM429" s="204"/>
      <c r="BN429" s="204"/>
      <c r="BO429" s="204"/>
      <c r="BP429" s="204"/>
      <c r="BQ429" s="204"/>
      <c r="BR429" s="204"/>
      <c r="BS429" s="204"/>
      <c r="BT429" s="204"/>
      <c r="BU429" s="204"/>
      <c r="BV429" s="204"/>
      <c r="BW429" s="204"/>
      <c r="BX429" s="204"/>
      <c r="BY429" s="204"/>
      <c r="BZ429" s="204"/>
      <c r="CA429" s="204"/>
      <c r="CB429" s="204"/>
      <c r="CC429" s="204"/>
      <c r="CD429" s="204"/>
    </row>
    <row r="430" spans="61:82" x14ac:dyDescent="0.25">
      <c r="BI430" s="204"/>
      <c r="BJ430" s="204"/>
      <c r="BK430" s="204"/>
      <c r="BL430" s="204"/>
      <c r="BM430" s="204"/>
      <c r="BN430" s="204"/>
      <c r="BO430" s="204"/>
      <c r="BP430" s="204"/>
      <c r="BQ430" s="204"/>
      <c r="BR430" s="204"/>
      <c r="BS430" s="204"/>
      <c r="BT430" s="204"/>
      <c r="BU430" s="204"/>
      <c r="BV430" s="204"/>
      <c r="BW430" s="204"/>
      <c r="BX430" s="204"/>
      <c r="BY430" s="204"/>
      <c r="BZ430" s="204"/>
      <c r="CA430" s="204"/>
      <c r="CB430" s="204"/>
      <c r="CC430" s="204"/>
      <c r="CD430" s="204"/>
    </row>
    <row r="431" spans="61:82" x14ac:dyDescent="0.25">
      <c r="BI431" s="204"/>
      <c r="BJ431" s="204"/>
      <c r="BK431" s="204"/>
      <c r="BL431" s="204"/>
      <c r="BM431" s="204"/>
      <c r="BN431" s="204"/>
      <c r="BO431" s="204"/>
      <c r="BP431" s="204"/>
      <c r="BQ431" s="204"/>
      <c r="BR431" s="204"/>
      <c r="BS431" s="204"/>
      <c r="BT431" s="204"/>
      <c r="BU431" s="204"/>
      <c r="BV431" s="204"/>
      <c r="BW431" s="204"/>
      <c r="BX431" s="204"/>
      <c r="BY431" s="204"/>
      <c r="BZ431" s="204"/>
      <c r="CA431" s="204"/>
      <c r="CB431" s="204"/>
      <c r="CC431" s="204"/>
      <c r="CD431" s="204"/>
    </row>
    <row r="432" spans="61:82" x14ac:dyDescent="0.25">
      <c r="BI432" s="204"/>
      <c r="BJ432" s="204"/>
      <c r="BK432" s="204"/>
      <c r="BL432" s="204"/>
      <c r="BM432" s="204"/>
      <c r="BN432" s="204"/>
      <c r="BO432" s="204"/>
      <c r="BP432" s="204"/>
      <c r="BQ432" s="204"/>
      <c r="BR432" s="204"/>
      <c r="BS432" s="204"/>
      <c r="BT432" s="204"/>
      <c r="BU432" s="204"/>
      <c r="BV432" s="204"/>
      <c r="BW432" s="204"/>
      <c r="BX432" s="204"/>
      <c r="BY432" s="204"/>
      <c r="BZ432" s="204"/>
      <c r="CA432" s="204"/>
      <c r="CB432" s="204"/>
      <c r="CC432" s="204"/>
      <c r="CD432" s="204"/>
    </row>
    <row r="433" spans="61:82" x14ac:dyDescent="0.25">
      <c r="BI433" s="204"/>
      <c r="BJ433" s="204"/>
      <c r="BK433" s="204"/>
      <c r="BL433" s="204"/>
      <c r="BM433" s="204"/>
      <c r="BN433" s="204"/>
      <c r="BO433" s="204"/>
      <c r="BP433" s="204"/>
      <c r="BQ433" s="204"/>
      <c r="BR433" s="204"/>
      <c r="BS433" s="204"/>
      <c r="BT433" s="204"/>
      <c r="BU433" s="204"/>
      <c r="BV433" s="204"/>
      <c r="BW433" s="204"/>
      <c r="BX433" s="204"/>
      <c r="BY433" s="204"/>
      <c r="BZ433" s="204"/>
      <c r="CA433" s="204"/>
      <c r="CB433" s="204"/>
      <c r="CC433" s="204"/>
      <c r="CD433" s="204"/>
    </row>
    <row r="434" spans="61:82" x14ac:dyDescent="0.25">
      <c r="BI434" s="204"/>
      <c r="BJ434" s="204"/>
      <c r="BK434" s="204"/>
      <c r="BL434" s="204"/>
      <c r="BM434" s="204"/>
      <c r="BN434" s="204"/>
      <c r="BO434" s="204"/>
      <c r="BP434" s="204"/>
      <c r="BQ434" s="204"/>
      <c r="BR434" s="204"/>
      <c r="BS434" s="204"/>
      <c r="BT434" s="204"/>
      <c r="BU434" s="204"/>
      <c r="BV434" s="204"/>
      <c r="BW434" s="204"/>
      <c r="BX434" s="204"/>
      <c r="BY434" s="204"/>
      <c r="BZ434" s="204"/>
      <c r="CA434" s="204"/>
      <c r="CB434" s="204"/>
      <c r="CC434" s="204"/>
      <c r="CD434" s="204"/>
    </row>
    <row r="435" spans="61:82" x14ac:dyDescent="0.25">
      <c r="BI435" s="204"/>
      <c r="BJ435" s="204"/>
      <c r="BK435" s="204"/>
      <c r="BL435" s="204"/>
      <c r="BM435" s="204"/>
      <c r="BN435" s="204"/>
      <c r="BO435" s="204"/>
      <c r="BP435" s="204"/>
      <c r="BQ435" s="204"/>
      <c r="BR435" s="204"/>
      <c r="BS435" s="204"/>
      <c r="BT435" s="204"/>
      <c r="BU435" s="204"/>
      <c r="BV435" s="204"/>
      <c r="BW435" s="204"/>
      <c r="BX435" s="204"/>
      <c r="BY435" s="204"/>
      <c r="BZ435" s="204"/>
      <c r="CA435" s="204"/>
      <c r="CB435" s="204"/>
      <c r="CC435" s="204"/>
      <c r="CD435" s="204"/>
    </row>
    <row r="436" spans="61:82" x14ac:dyDescent="0.25">
      <c r="BI436" s="204"/>
      <c r="BJ436" s="204"/>
      <c r="BK436" s="204"/>
      <c r="BL436" s="204"/>
      <c r="BM436" s="204"/>
      <c r="BN436" s="204"/>
      <c r="BO436" s="204"/>
      <c r="BP436" s="204"/>
      <c r="BQ436" s="204"/>
      <c r="BR436" s="204"/>
      <c r="BS436" s="204"/>
      <c r="BT436" s="204"/>
      <c r="BU436" s="204"/>
      <c r="BV436" s="204"/>
      <c r="BW436" s="204"/>
      <c r="BX436" s="204"/>
      <c r="BY436" s="204"/>
      <c r="BZ436" s="204"/>
      <c r="CA436" s="204"/>
      <c r="CB436" s="204"/>
      <c r="CC436" s="204"/>
      <c r="CD436" s="204"/>
    </row>
    <row r="437" spans="61:82" x14ac:dyDescent="0.25">
      <c r="BI437" s="204"/>
      <c r="BJ437" s="204"/>
      <c r="BK437" s="204"/>
      <c r="BL437" s="204"/>
      <c r="BM437" s="204"/>
      <c r="BN437" s="204"/>
      <c r="BO437" s="204"/>
      <c r="BP437" s="204"/>
      <c r="BQ437" s="204"/>
      <c r="BR437" s="204"/>
      <c r="BS437" s="204"/>
      <c r="BT437" s="204"/>
      <c r="BU437" s="204"/>
      <c r="BV437" s="204"/>
      <c r="BW437" s="204"/>
      <c r="BX437" s="204"/>
      <c r="BY437" s="204"/>
      <c r="BZ437" s="204"/>
      <c r="CA437" s="204"/>
      <c r="CB437" s="204"/>
      <c r="CC437" s="204"/>
      <c r="CD437" s="204"/>
    </row>
    <row r="438" spans="61:82" x14ac:dyDescent="0.25">
      <c r="BI438" s="204"/>
      <c r="BJ438" s="204"/>
      <c r="BK438" s="204"/>
      <c r="BL438" s="204"/>
      <c r="BM438" s="204"/>
      <c r="BN438" s="204"/>
      <c r="BO438" s="204"/>
      <c r="BP438" s="204"/>
      <c r="BQ438" s="204"/>
      <c r="BR438" s="204"/>
      <c r="BS438" s="204"/>
      <c r="BT438" s="204"/>
      <c r="BU438" s="204"/>
      <c r="BV438" s="204"/>
      <c r="BW438" s="204"/>
      <c r="BX438" s="204"/>
      <c r="BY438" s="204"/>
      <c r="BZ438" s="204"/>
      <c r="CA438" s="204"/>
      <c r="CB438" s="204"/>
      <c r="CC438" s="204"/>
      <c r="CD438" s="204"/>
    </row>
    <row r="439" spans="61:82" x14ac:dyDescent="0.25">
      <c r="BI439" s="204"/>
      <c r="BJ439" s="204"/>
      <c r="BK439" s="204"/>
      <c r="BL439" s="204"/>
      <c r="BM439" s="204"/>
      <c r="BN439" s="204"/>
      <c r="BO439" s="204"/>
      <c r="BP439" s="204"/>
      <c r="BQ439" s="204"/>
      <c r="BR439" s="204"/>
      <c r="BS439" s="204"/>
      <c r="BT439" s="204"/>
      <c r="BU439" s="204"/>
      <c r="BV439" s="204"/>
      <c r="BW439" s="204"/>
      <c r="BX439" s="204"/>
      <c r="BY439" s="204"/>
      <c r="BZ439" s="204"/>
      <c r="CA439" s="204"/>
      <c r="CB439" s="204"/>
      <c r="CC439" s="204"/>
      <c r="CD439" s="204"/>
    </row>
    <row r="440" spans="61:82" x14ac:dyDescent="0.25">
      <c r="BI440" s="204"/>
      <c r="BJ440" s="204"/>
      <c r="BK440" s="204"/>
      <c r="BL440" s="204"/>
      <c r="BM440" s="204"/>
      <c r="BN440" s="204"/>
      <c r="BO440" s="204"/>
      <c r="BP440" s="204"/>
      <c r="BQ440" s="204"/>
      <c r="BR440" s="204"/>
      <c r="BS440" s="204"/>
      <c r="BT440" s="204"/>
      <c r="BU440" s="204"/>
      <c r="BV440" s="204"/>
      <c r="BW440" s="204"/>
      <c r="BX440" s="204"/>
      <c r="BY440" s="204"/>
      <c r="BZ440" s="204"/>
      <c r="CA440" s="204"/>
      <c r="CB440" s="204"/>
      <c r="CC440" s="204"/>
      <c r="CD440" s="204"/>
    </row>
    <row r="441" spans="61:82" x14ac:dyDescent="0.25">
      <c r="BI441" s="204"/>
      <c r="BJ441" s="204"/>
      <c r="BK441" s="204"/>
      <c r="BL441" s="204"/>
      <c r="BM441" s="204"/>
      <c r="BN441" s="204"/>
      <c r="BO441" s="204"/>
      <c r="BP441" s="204"/>
      <c r="BQ441" s="204"/>
      <c r="BR441" s="204"/>
      <c r="BS441" s="204"/>
      <c r="BT441" s="204"/>
      <c r="BU441" s="204"/>
      <c r="BV441" s="204"/>
      <c r="BW441" s="204"/>
      <c r="BX441" s="204"/>
      <c r="BY441" s="204"/>
      <c r="BZ441" s="204"/>
      <c r="CA441" s="204"/>
      <c r="CB441" s="204"/>
      <c r="CC441" s="204"/>
      <c r="CD441" s="204"/>
    </row>
    <row r="442" spans="61:82" x14ac:dyDescent="0.25">
      <c r="BI442" s="204"/>
      <c r="BJ442" s="204"/>
      <c r="BK442" s="204"/>
      <c r="BL442" s="204"/>
      <c r="BM442" s="204"/>
      <c r="BN442" s="204"/>
      <c r="BO442" s="204"/>
      <c r="BP442" s="204"/>
      <c r="BQ442" s="204"/>
      <c r="BR442" s="204"/>
      <c r="BS442" s="204"/>
      <c r="BT442" s="204"/>
      <c r="BU442" s="204"/>
      <c r="BV442" s="204"/>
      <c r="BW442" s="204"/>
      <c r="BX442" s="204"/>
      <c r="BY442" s="204"/>
      <c r="BZ442" s="204"/>
      <c r="CA442" s="204"/>
      <c r="CB442" s="204"/>
      <c r="CC442" s="204"/>
      <c r="CD442" s="204"/>
    </row>
    <row r="443" spans="61:82" x14ac:dyDescent="0.25">
      <c r="BI443" s="204"/>
      <c r="BJ443" s="204"/>
      <c r="BK443" s="204"/>
      <c r="BL443" s="204"/>
      <c r="BM443" s="204"/>
      <c r="BN443" s="204"/>
      <c r="BO443" s="204"/>
      <c r="BP443" s="204"/>
      <c r="BQ443" s="204"/>
      <c r="BR443" s="204"/>
      <c r="BS443" s="204"/>
      <c r="BT443" s="204"/>
      <c r="BU443" s="204"/>
      <c r="BV443" s="204"/>
      <c r="BW443" s="204"/>
      <c r="BX443" s="204"/>
      <c r="BY443" s="204"/>
      <c r="BZ443" s="204"/>
      <c r="CA443" s="204"/>
      <c r="CB443" s="204"/>
      <c r="CC443" s="204"/>
      <c r="CD443" s="204"/>
    </row>
    <row r="444" spans="61:82" x14ac:dyDescent="0.25">
      <c r="BI444" s="204"/>
      <c r="BJ444" s="204"/>
      <c r="BK444" s="204"/>
      <c r="BL444" s="204"/>
      <c r="BM444" s="204"/>
      <c r="BN444" s="204"/>
      <c r="BO444" s="204"/>
      <c r="BP444" s="204"/>
      <c r="BQ444" s="204"/>
      <c r="BR444" s="204"/>
      <c r="BS444" s="204"/>
      <c r="BT444" s="204"/>
      <c r="BU444" s="204"/>
      <c r="BV444" s="204"/>
      <c r="BW444" s="204"/>
      <c r="BX444" s="204"/>
      <c r="BY444" s="204"/>
      <c r="BZ444" s="204"/>
      <c r="CA444" s="204"/>
      <c r="CB444" s="204"/>
      <c r="CC444" s="204"/>
      <c r="CD444" s="204"/>
    </row>
    <row r="445" spans="61:82" x14ac:dyDescent="0.25">
      <c r="BI445" s="204"/>
      <c r="BJ445" s="204"/>
      <c r="BK445" s="204"/>
      <c r="BL445" s="204"/>
      <c r="BM445" s="204"/>
      <c r="BN445" s="204"/>
      <c r="BO445" s="204"/>
      <c r="BP445" s="204"/>
      <c r="BQ445" s="204"/>
      <c r="BR445" s="204"/>
      <c r="BS445" s="204"/>
      <c r="BT445" s="204"/>
      <c r="BU445" s="204"/>
      <c r="BV445" s="204"/>
      <c r="BW445" s="204"/>
      <c r="BX445" s="204"/>
      <c r="BY445" s="204"/>
      <c r="BZ445" s="204"/>
      <c r="CA445" s="204"/>
      <c r="CB445" s="204"/>
      <c r="CC445" s="204"/>
      <c r="CD445" s="204"/>
    </row>
    <row r="446" spans="61:82" x14ac:dyDescent="0.25">
      <c r="BI446" s="204"/>
      <c r="BJ446" s="204"/>
      <c r="BK446" s="204"/>
      <c r="BL446" s="204"/>
      <c r="BM446" s="204"/>
      <c r="BN446" s="204"/>
      <c r="BO446" s="204"/>
      <c r="BP446" s="204"/>
      <c r="BQ446" s="204"/>
      <c r="BR446" s="204"/>
      <c r="BS446" s="204"/>
      <c r="BT446" s="204"/>
      <c r="BU446" s="204"/>
      <c r="BV446" s="204"/>
      <c r="BW446" s="204"/>
      <c r="BX446" s="204"/>
      <c r="BY446" s="204"/>
      <c r="BZ446" s="204"/>
      <c r="CA446" s="204"/>
      <c r="CB446" s="204"/>
      <c r="CC446" s="204"/>
      <c r="CD446" s="204"/>
    </row>
    <row r="447" spans="61:82" x14ac:dyDescent="0.25">
      <c r="BI447" s="204"/>
      <c r="BJ447" s="204"/>
      <c r="BK447" s="204"/>
      <c r="BL447" s="204"/>
      <c r="BM447" s="204"/>
      <c r="BN447" s="204"/>
      <c r="BO447" s="204"/>
      <c r="BP447" s="204"/>
      <c r="BQ447" s="204"/>
      <c r="BR447" s="204"/>
      <c r="BS447" s="204"/>
      <c r="BT447" s="204"/>
      <c r="BU447" s="204"/>
      <c r="BV447" s="204"/>
      <c r="BW447" s="204"/>
      <c r="BX447" s="204"/>
      <c r="BY447" s="204"/>
      <c r="BZ447" s="204"/>
      <c r="CA447" s="204"/>
      <c r="CB447" s="204"/>
      <c r="CC447" s="204"/>
      <c r="CD447" s="204"/>
    </row>
    <row r="448" spans="61:82" x14ac:dyDescent="0.25">
      <c r="BI448" s="204"/>
      <c r="BJ448" s="204"/>
      <c r="BK448" s="204"/>
      <c r="BL448" s="204"/>
      <c r="BM448" s="204"/>
      <c r="BN448" s="204"/>
      <c r="BO448" s="204"/>
      <c r="BP448" s="204"/>
      <c r="BQ448" s="204"/>
      <c r="BR448" s="204"/>
      <c r="BS448" s="204"/>
      <c r="BT448" s="204"/>
      <c r="BU448" s="204"/>
      <c r="BV448" s="204"/>
      <c r="BW448" s="204"/>
      <c r="BX448" s="204"/>
      <c r="BY448" s="204"/>
      <c r="BZ448" s="204"/>
      <c r="CA448" s="204"/>
      <c r="CB448" s="204"/>
      <c r="CC448" s="204"/>
      <c r="CD448" s="204"/>
    </row>
    <row r="449" spans="61:82" x14ac:dyDescent="0.25">
      <c r="BI449" s="204"/>
      <c r="BJ449" s="204"/>
      <c r="BK449" s="204"/>
      <c r="BL449" s="204"/>
      <c r="BM449" s="204"/>
      <c r="BN449" s="204"/>
      <c r="BO449" s="204"/>
      <c r="BP449" s="204"/>
      <c r="BQ449" s="204"/>
      <c r="BR449" s="204"/>
      <c r="BS449" s="204"/>
      <c r="BT449" s="204"/>
      <c r="BU449" s="204"/>
      <c r="BV449" s="204"/>
      <c r="BW449" s="204"/>
      <c r="BX449" s="204"/>
      <c r="BY449" s="204"/>
      <c r="BZ449" s="204"/>
      <c r="CA449" s="204"/>
      <c r="CB449" s="204"/>
      <c r="CC449" s="204"/>
      <c r="CD449" s="204"/>
    </row>
    <row r="450" spans="61:82" x14ac:dyDescent="0.25">
      <c r="BI450" s="204"/>
      <c r="BJ450" s="204"/>
      <c r="BK450" s="204"/>
      <c r="BL450" s="204"/>
      <c r="BM450" s="204"/>
      <c r="BN450" s="204"/>
      <c r="BO450" s="204"/>
      <c r="BP450" s="204"/>
      <c r="BQ450" s="204"/>
      <c r="BR450" s="204"/>
      <c r="BS450" s="204"/>
      <c r="BT450" s="204"/>
      <c r="BU450" s="204"/>
      <c r="BV450" s="204"/>
      <c r="BW450" s="204"/>
      <c r="BX450" s="204"/>
      <c r="BY450" s="204"/>
      <c r="BZ450" s="204"/>
      <c r="CA450" s="204"/>
      <c r="CB450" s="204"/>
      <c r="CC450" s="204"/>
      <c r="CD450" s="204"/>
    </row>
    <row r="451" spans="61:82" x14ac:dyDescent="0.25">
      <c r="BI451" s="204"/>
      <c r="BJ451" s="204"/>
      <c r="BK451" s="204"/>
      <c r="BL451" s="204"/>
      <c r="BM451" s="204"/>
      <c r="BN451" s="204"/>
      <c r="BO451" s="204"/>
      <c r="BP451" s="204"/>
      <c r="BQ451" s="204"/>
      <c r="BR451" s="204"/>
      <c r="BS451" s="204"/>
      <c r="BT451" s="204"/>
      <c r="BU451" s="204"/>
      <c r="BV451" s="204"/>
      <c r="BW451" s="204"/>
      <c r="BX451" s="204"/>
      <c r="BY451" s="204"/>
      <c r="BZ451" s="204"/>
      <c r="CA451" s="204"/>
      <c r="CB451" s="204"/>
      <c r="CC451" s="204"/>
      <c r="CD451" s="204"/>
    </row>
    <row r="452" spans="61:82" x14ac:dyDescent="0.25">
      <c r="BI452" s="204"/>
      <c r="BJ452" s="204"/>
      <c r="BK452" s="204"/>
      <c r="BL452" s="204"/>
      <c r="BM452" s="204"/>
      <c r="BN452" s="204"/>
      <c r="BO452" s="204"/>
      <c r="BP452" s="204"/>
      <c r="BQ452" s="204"/>
      <c r="BR452" s="204"/>
      <c r="BS452" s="204"/>
      <c r="BT452" s="204"/>
      <c r="BU452" s="204"/>
      <c r="BV452" s="204"/>
      <c r="BW452" s="204"/>
      <c r="BX452" s="204"/>
      <c r="BY452" s="204"/>
      <c r="BZ452" s="204"/>
      <c r="CA452" s="204"/>
      <c r="CB452" s="204"/>
      <c r="CC452" s="204"/>
      <c r="CD452" s="204"/>
    </row>
    <row r="453" spans="61:82" x14ac:dyDescent="0.25">
      <c r="BI453" s="204"/>
      <c r="BJ453" s="204"/>
      <c r="BK453" s="204"/>
      <c r="BL453" s="204"/>
      <c r="BM453" s="204"/>
      <c r="BN453" s="204"/>
      <c r="BO453" s="204"/>
      <c r="BP453" s="204"/>
      <c r="BQ453" s="204"/>
      <c r="BR453" s="204"/>
      <c r="BS453" s="204"/>
      <c r="BT453" s="204"/>
      <c r="BU453" s="204"/>
      <c r="BV453" s="204"/>
      <c r="BW453" s="204"/>
      <c r="BX453" s="204"/>
      <c r="BY453" s="204"/>
      <c r="BZ453" s="204"/>
      <c r="CA453" s="204"/>
      <c r="CB453" s="204"/>
      <c r="CC453" s="204"/>
      <c r="CD453" s="204"/>
    </row>
    <row r="454" spans="61:82" x14ac:dyDescent="0.25">
      <c r="BI454" s="204"/>
      <c r="BJ454" s="204"/>
      <c r="BK454" s="204"/>
      <c r="BL454" s="204"/>
      <c r="BM454" s="204"/>
      <c r="BN454" s="204"/>
      <c r="BO454" s="204"/>
      <c r="BP454" s="204"/>
      <c r="BQ454" s="204"/>
      <c r="BR454" s="204"/>
      <c r="BS454" s="204"/>
      <c r="BT454" s="204"/>
      <c r="BU454" s="204"/>
      <c r="BV454" s="204"/>
      <c r="BW454" s="204"/>
      <c r="BX454" s="204"/>
      <c r="BY454" s="204"/>
      <c r="BZ454" s="204"/>
      <c r="CA454" s="204"/>
      <c r="CB454" s="204"/>
      <c r="CC454" s="204"/>
      <c r="CD454" s="204"/>
    </row>
    <row r="455" spans="61:82" x14ac:dyDescent="0.25">
      <c r="BI455" s="204"/>
      <c r="BJ455" s="204"/>
      <c r="BK455" s="204"/>
      <c r="BL455" s="204"/>
      <c r="BM455" s="204"/>
      <c r="BN455" s="204"/>
      <c r="BO455" s="204"/>
      <c r="BP455" s="204"/>
      <c r="BQ455" s="204"/>
      <c r="BR455" s="204"/>
      <c r="BS455" s="204"/>
      <c r="BT455" s="204"/>
      <c r="BU455" s="204"/>
      <c r="BV455" s="204"/>
      <c r="BW455" s="204"/>
      <c r="BX455" s="204"/>
      <c r="BY455" s="204"/>
      <c r="BZ455" s="204"/>
      <c r="CA455" s="204"/>
      <c r="CB455" s="204"/>
      <c r="CC455" s="204"/>
      <c r="CD455" s="204"/>
    </row>
    <row r="456" spans="61:82" x14ac:dyDescent="0.25">
      <c r="BI456" s="204"/>
      <c r="BJ456" s="204"/>
      <c r="BK456" s="204"/>
      <c r="BL456" s="204"/>
      <c r="BM456" s="204"/>
      <c r="BN456" s="204"/>
      <c r="BO456" s="204"/>
      <c r="BP456" s="204"/>
      <c r="BQ456" s="204"/>
      <c r="BR456" s="204"/>
      <c r="BS456" s="204"/>
      <c r="BT456" s="204"/>
      <c r="BU456" s="204"/>
      <c r="BV456" s="204"/>
      <c r="BW456" s="204"/>
      <c r="BX456" s="204"/>
      <c r="BY456" s="204"/>
      <c r="BZ456" s="204"/>
      <c r="CA456" s="204"/>
      <c r="CB456" s="204"/>
      <c r="CC456" s="204"/>
      <c r="CD456" s="204"/>
    </row>
    <row r="457" spans="61:82" x14ac:dyDescent="0.25">
      <c r="BI457" s="204"/>
      <c r="BJ457" s="204"/>
      <c r="BK457" s="204"/>
      <c r="BL457" s="204"/>
      <c r="BM457" s="204"/>
      <c r="BN457" s="204"/>
      <c r="BO457" s="204"/>
      <c r="BP457" s="204"/>
      <c r="BQ457" s="204"/>
      <c r="BR457" s="204"/>
      <c r="BS457" s="204"/>
      <c r="BT457" s="204"/>
      <c r="BU457" s="204"/>
      <c r="BV457" s="204"/>
      <c r="BW457" s="204"/>
      <c r="BX457" s="204"/>
      <c r="BY457" s="204"/>
      <c r="BZ457" s="204"/>
      <c r="CA457" s="204"/>
      <c r="CB457" s="204"/>
      <c r="CC457" s="204"/>
      <c r="CD457" s="204"/>
    </row>
    <row r="458" spans="61:82" x14ac:dyDescent="0.25">
      <c r="BI458" s="204"/>
      <c r="BJ458" s="204"/>
      <c r="BK458" s="204"/>
      <c r="BL458" s="204"/>
      <c r="BM458" s="204"/>
      <c r="BN458" s="204"/>
      <c r="BO458" s="204"/>
      <c r="BP458" s="204"/>
      <c r="BQ458" s="204"/>
      <c r="BR458" s="204"/>
      <c r="BS458" s="204"/>
      <c r="BT458" s="204"/>
      <c r="BU458" s="204"/>
      <c r="BV458" s="204"/>
      <c r="BW458" s="204"/>
      <c r="BX458" s="204"/>
      <c r="BY458" s="204"/>
      <c r="BZ458" s="204"/>
      <c r="CA458" s="204"/>
      <c r="CB458" s="204"/>
      <c r="CC458" s="204"/>
      <c r="CD458" s="204"/>
    </row>
    <row r="459" spans="61:82" x14ac:dyDescent="0.25">
      <c r="BI459" s="204"/>
      <c r="BJ459" s="204"/>
      <c r="BK459" s="204"/>
      <c r="BL459" s="204"/>
      <c r="BM459" s="204"/>
      <c r="BN459" s="204"/>
      <c r="BO459" s="204"/>
      <c r="BP459" s="204"/>
      <c r="BQ459" s="204"/>
      <c r="BR459" s="204"/>
      <c r="BS459" s="204"/>
      <c r="BT459" s="204"/>
      <c r="BU459" s="204"/>
      <c r="BV459" s="204"/>
      <c r="BW459" s="204"/>
      <c r="BX459" s="204"/>
      <c r="BY459" s="204"/>
      <c r="BZ459" s="204"/>
      <c r="CA459" s="204"/>
      <c r="CB459" s="204"/>
      <c r="CC459" s="204"/>
      <c r="CD459" s="204"/>
    </row>
    <row r="460" spans="61:82" x14ac:dyDescent="0.25">
      <c r="BI460" s="204"/>
      <c r="BJ460" s="204"/>
      <c r="BK460" s="204"/>
      <c r="BL460" s="204"/>
      <c r="BM460" s="204"/>
      <c r="BN460" s="204"/>
      <c r="BO460" s="204"/>
      <c r="BP460" s="204"/>
      <c r="BQ460" s="204"/>
      <c r="BR460" s="204"/>
      <c r="BS460" s="204"/>
      <c r="BT460" s="204"/>
      <c r="BU460" s="204"/>
      <c r="BV460" s="204"/>
      <c r="BW460" s="204"/>
      <c r="BX460" s="204"/>
      <c r="BY460" s="204"/>
      <c r="BZ460" s="204"/>
      <c r="CA460" s="204"/>
      <c r="CB460" s="204"/>
      <c r="CC460" s="204"/>
      <c r="CD460" s="204"/>
    </row>
    <row r="461" spans="61:82" x14ac:dyDescent="0.25">
      <c r="BI461" s="204"/>
      <c r="BJ461" s="204"/>
      <c r="BK461" s="204"/>
      <c r="BL461" s="204"/>
      <c r="BM461" s="204"/>
      <c r="BN461" s="204"/>
      <c r="BO461" s="204"/>
      <c r="BP461" s="204"/>
      <c r="BQ461" s="204"/>
      <c r="BR461" s="204"/>
      <c r="BS461" s="204"/>
      <c r="BT461" s="204"/>
      <c r="BU461" s="204"/>
      <c r="BV461" s="204"/>
      <c r="BW461" s="204"/>
      <c r="BX461" s="204"/>
      <c r="BY461" s="204"/>
      <c r="BZ461" s="204"/>
      <c r="CA461" s="204"/>
      <c r="CB461" s="204"/>
      <c r="CC461" s="204"/>
      <c r="CD461" s="204"/>
    </row>
    <row r="462" spans="61:82" x14ac:dyDescent="0.25">
      <c r="BI462" s="204"/>
      <c r="BJ462" s="204"/>
      <c r="BK462" s="204"/>
      <c r="BL462" s="204"/>
      <c r="BM462" s="204"/>
      <c r="BN462" s="204"/>
      <c r="BO462" s="204"/>
      <c r="BP462" s="204"/>
      <c r="BQ462" s="204"/>
      <c r="BR462" s="204"/>
      <c r="BS462" s="204"/>
      <c r="BT462" s="204"/>
      <c r="BU462" s="204"/>
      <c r="BV462" s="204"/>
      <c r="BW462" s="204"/>
      <c r="BX462" s="204"/>
      <c r="BY462" s="204"/>
      <c r="BZ462" s="204"/>
      <c r="CA462" s="204"/>
      <c r="CB462" s="204"/>
      <c r="CC462" s="204"/>
      <c r="CD462" s="204"/>
    </row>
    <row r="463" spans="61:82" x14ac:dyDescent="0.25">
      <c r="BI463" s="204"/>
      <c r="BJ463" s="204"/>
      <c r="BK463" s="204"/>
      <c r="BL463" s="204"/>
      <c r="BM463" s="204"/>
      <c r="BN463" s="204"/>
      <c r="BO463" s="204"/>
      <c r="BP463" s="204"/>
      <c r="BQ463" s="204"/>
      <c r="BR463" s="204"/>
      <c r="BS463" s="204"/>
      <c r="BT463" s="204"/>
      <c r="BU463" s="204"/>
      <c r="BV463" s="204"/>
      <c r="BW463" s="204"/>
      <c r="BX463" s="204"/>
      <c r="BY463" s="204"/>
      <c r="BZ463" s="204"/>
      <c r="CA463" s="204"/>
      <c r="CB463" s="204"/>
      <c r="CC463" s="204"/>
      <c r="CD463" s="204"/>
    </row>
    <row r="464" spans="61:82" x14ac:dyDescent="0.25">
      <c r="BI464" s="204"/>
      <c r="BJ464" s="204"/>
      <c r="BK464" s="204"/>
      <c r="BL464" s="204"/>
      <c r="BM464" s="204"/>
      <c r="BN464" s="204"/>
      <c r="BO464" s="204"/>
      <c r="BP464" s="204"/>
      <c r="BQ464" s="204"/>
      <c r="BR464" s="204"/>
      <c r="BS464" s="204"/>
      <c r="BT464" s="204"/>
      <c r="BU464" s="204"/>
      <c r="BV464" s="204"/>
      <c r="BW464" s="204"/>
      <c r="BX464" s="204"/>
      <c r="BY464" s="204"/>
      <c r="BZ464" s="204"/>
      <c r="CA464" s="204"/>
      <c r="CB464" s="204"/>
      <c r="CC464" s="204"/>
      <c r="CD464" s="204"/>
    </row>
    <row r="465" spans="61:82" x14ac:dyDescent="0.25">
      <c r="BI465" s="204"/>
      <c r="BJ465" s="204"/>
      <c r="BK465" s="204"/>
      <c r="BL465" s="204"/>
      <c r="BM465" s="204"/>
      <c r="BN465" s="204"/>
      <c r="BO465" s="204"/>
      <c r="BP465" s="204"/>
      <c r="BQ465" s="204"/>
      <c r="BR465" s="204"/>
      <c r="BS465" s="204"/>
      <c r="BT465" s="204"/>
      <c r="BU465" s="204"/>
      <c r="BV465" s="204"/>
      <c r="BW465" s="204"/>
      <c r="BX465" s="204"/>
      <c r="BY465" s="204"/>
      <c r="BZ465" s="204"/>
      <c r="CA465" s="204"/>
      <c r="CB465" s="204"/>
      <c r="CC465" s="204"/>
      <c r="CD465" s="204"/>
    </row>
    <row r="466" spans="61:82" x14ac:dyDescent="0.25">
      <c r="BI466" s="204"/>
      <c r="BJ466" s="204"/>
      <c r="BK466" s="204"/>
      <c r="BL466" s="204"/>
      <c r="BM466" s="204"/>
      <c r="BN466" s="204"/>
      <c r="BO466" s="204"/>
      <c r="BP466" s="204"/>
      <c r="BQ466" s="204"/>
      <c r="BR466" s="204"/>
      <c r="BS466" s="204"/>
      <c r="BT466" s="204"/>
      <c r="BU466" s="204"/>
      <c r="BV466" s="204"/>
      <c r="BW466" s="204"/>
      <c r="BX466" s="204"/>
      <c r="BY466" s="204"/>
      <c r="BZ466" s="204"/>
      <c r="CA466" s="204"/>
      <c r="CB466" s="204"/>
      <c r="CC466" s="204"/>
      <c r="CD466" s="204"/>
    </row>
    <row r="467" spans="61:82" x14ac:dyDescent="0.25">
      <c r="BI467" s="204"/>
      <c r="BJ467" s="204"/>
      <c r="BK467" s="204"/>
      <c r="BL467" s="204"/>
      <c r="BM467" s="204"/>
      <c r="BN467" s="204"/>
      <c r="BO467" s="204"/>
      <c r="BP467" s="204"/>
      <c r="BQ467" s="204"/>
      <c r="BR467" s="204"/>
      <c r="BS467" s="204"/>
      <c r="BT467" s="204"/>
      <c r="BU467" s="204"/>
      <c r="BV467" s="204"/>
      <c r="BW467" s="204"/>
      <c r="BX467" s="204"/>
      <c r="BY467" s="204"/>
      <c r="BZ467" s="204"/>
      <c r="CA467" s="204"/>
      <c r="CB467" s="204"/>
      <c r="CC467" s="204"/>
      <c r="CD467" s="204"/>
    </row>
    <row r="468" spans="61:82" x14ac:dyDescent="0.25">
      <c r="BI468" s="204"/>
      <c r="BJ468" s="204"/>
      <c r="BK468" s="204"/>
      <c r="BL468" s="204"/>
      <c r="BM468" s="204"/>
      <c r="BN468" s="204"/>
      <c r="BO468" s="204"/>
      <c r="BP468" s="204"/>
      <c r="BQ468" s="204"/>
      <c r="BR468" s="204"/>
      <c r="BS468" s="204"/>
      <c r="BT468" s="204"/>
      <c r="BU468" s="204"/>
      <c r="BV468" s="204"/>
      <c r="BW468" s="204"/>
      <c r="BX468" s="204"/>
      <c r="BY468" s="204"/>
      <c r="BZ468" s="204"/>
      <c r="CA468" s="204"/>
      <c r="CB468" s="204"/>
      <c r="CC468" s="204"/>
      <c r="CD468" s="204"/>
    </row>
    <row r="469" spans="61:82" x14ac:dyDescent="0.25">
      <c r="BI469" s="204"/>
      <c r="BJ469" s="204"/>
      <c r="BK469" s="204"/>
      <c r="BL469" s="204"/>
      <c r="BM469" s="204"/>
      <c r="BN469" s="204"/>
      <c r="BO469" s="204"/>
      <c r="BP469" s="204"/>
      <c r="BQ469" s="204"/>
      <c r="BR469" s="204"/>
      <c r="BS469" s="204"/>
      <c r="BT469" s="204"/>
      <c r="BU469" s="204"/>
      <c r="BV469" s="204"/>
      <c r="BW469" s="204"/>
      <c r="BX469" s="204"/>
      <c r="BY469" s="204"/>
      <c r="BZ469" s="204"/>
      <c r="CA469" s="204"/>
      <c r="CB469" s="204"/>
      <c r="CC469" s="204"/>
      <c r="CD469" s="204"/>
    </row>
    <row r="470" spans="61:82" x14ac:dyDescent="0.25">
      <c r="BI470" s="204"/>
      <c r="BJ470" s="204"/>
      <c r="BK470" s="204"/>
      <c r="BL470" s="204"/>
      <c r="BM470" s="204"/>
      <c r="BN470" s="204"/>
      <c r="BO470" s="204"/>
      <c r="BP470" s="204"/>
      <c r="BQ470" s="204"/>
      <c r="BR470" s="204"/>
      <c r="BS470" s="204"/>
      <c r="BT470" s="204"/>
      <c r="BU470" s="204"/>
      <c r="BV470" s="204"/>
      <c r="BW470" s="204"/>
      <c r="BX470" s="204"/>
      <c r="BY470" s="204"/>
      <c r="BZ470" s="204"/>
      <c r="CA470" s="204"/>
      <c r="CB470" s="204"/>
      <c r="CC470" s="204"/>
      <c r="CD470" s="204"/>
    </row>
    <row r="471" spans="61:82" x14ac:dyDescent="0.25">
      <c r="BI471" s="204"/>
      <c r="BJ471" s="204"/>
      <c r="BK471" s="204"/>
      <c r="BL471" s="204"/>
      <c r="BM471" s="204"/>
      <c r="BN471" s="204"/>
      <c r="BO471" s="204"/>
      <c r="BP471" s="204"/>
      <c r="BQ471" s="204"/>
      <c r="BR471" s="204"/>
      <c r="BS471" s="204"/>
      <c r="BT471" s="204"/>
      <c r="BU471" s="204"/>
      <c r="BV471" s="204"/>
      <c r="BW471" s="204"/>
      <c r="BX471" s="204"/>
      <c r="BY471" s="204"/>
      <c r="BZ471" s="204"/>
      <c r="CA471" s="204"/>
      <c r="CB471" s="204"/>
      <c r="CC471" s="204"/>
      <c r="CD471" s="204"/>
    </row>
    <row r="472" spans="61:82" x14ac:dyDescent="0.25">
      <c r="BI472" s="204"/>
      <c r="BJ472" s="204"/>
      <c r="BK472" s="204"/>
      <c r="BL472" s="204"/>
      <c r="BM472" s="204"/>
      <c r="BN472" s="204"/>
      <c r="BO472" s="204"/>
      <c r="BP472" s="204"/>
      <c r="BQ472" s="204"/>
      <c r="BR472" s="204"/>
      <c r="BS472" s="204"/>
      <c r="BT472" s="204"/>
      <c r="BU472" s="204"/>
      <c r="BV472" s="204"/>
      <c r="BW472" s="204"/>
      <c r="BX472" s="204"/>
      <c r="BY472" s="204"/>
      <c r="BZ472" s="204"/>
      <c r="CA472" s="204"/>
      <c r="CB472" s="204"/>
      <c r="CC472" s="204"/>
      <c r="CD472" s="204"/>
    </row>
    <row r="473" spans="61:82" x14ac:dyDescent="0.25">
      <c r="BI473" s="204"/>
      <c r="BJ473" s="204"/>
      <c r="BK473" s="204"/>
      <c r="BL473" s="204"/>
      <c r="BM473" s="204"/>
      <c r="BN473" s="204"/>
      <c r="BO473" s="204"/>
      <c r="BP473" s="204"/>
      <c r="BQ473" s="204"/>
      <c r="BR473" s="204"/>
      <c r="BS473" s="204"/>
      <c r="BT473" s="204"/>
      <c r="BU473" s="204"/>
      <c r="BV473" s="204"/>
      <c r="BW473" s="204"/>
      <c r="BX473" s="204"/>
      <c r="BY473" s="204"/>
      <c r="BZ473" s="204"/>
      <c r="CA473" s="204"/>
      <c r="CB473" s="204"/>
      <c r="CC473" s="204"/>
      <c r="CD473" s="204"/>
    </row>
    <row r="474" spans="61:82" x14ac:dyDescent="0.25">
      <c r="BI474" s="204"/>
      <c r="BJ474" s="204"/>
      <c r="BK474" s="204"/>
      <c r="BL474" s="204"/>
      <c r="BM474" s="204"/>
      <c r="BN474" s="204"/>
      <c r="BO474" s="204"/>
      <c r="BP474" s="204"/>
      <c r="BQ474" s="204"/>
      <c r="BR474" s="204"/>
      <c r="BS474" s="204"/>
      <c r="BT474" s="204"/>
      <c r="BU474" s="204"/>
      <c r="BV474" s="204"/>
      <c r="BW474" s="204"/>
      <c r="BX474" s="204"/>
      <c r="BY474" s="204"/>
      <c r="BZ474" s="204"/>
      <c r="CA474" s="204"/>
      <c r="CB474" s="204"/>
      <c r="CC474" s="204"/>
      <c r="CD474" s="204"/>
    </row>
    <row r="475" spans="61:82" x14ac:dyDescent="0.25">
      <c r="BI475" s="204"/>
      <c r="BJ475" s="204"/>
      <c r="BK475" s="204"/>
      <c r="BL475" s="204"/>
      <c r="BM475" s="204"/>
      <c r="BN475" s="204"/>
      <c r="BO475" s="204"/>
      <c r="BP475" s="204"/>
      <c r="BQ475" s="204"/>
      <c r="BR475" s="204"/>
      <c r="BS475" s="204"/>
      <c r="BT475" s="204"/>
      <c r="BU475" s="204"/>
      <c r="BV475" s="204"/>
      <c r="BW475" s="204"/>
      <c r="BX475" s="204"/>
      <c r="BY475" s="204"/>
      <c r="BZ475" s="204"/>
      <c r="CA475" s="204"/>
      <c r="CB475" s="204"/>
      <c r="CC475" s="204"/>
      <c r="CD475" s="204"/>
    </row>
    <row r="476" spans="61:82" x14ac:dyDescent="0.25">
      <c r="BI476" s="204"/>
      <c r="BJ476" s="204"/>
      <c r="BK476" s="204"/>
      <c r="BL476" s="204"/>
      <c r="BM476" s="204"/>
      <c r="BN476" s="204"/>
      <c r="BO476" s="204"/>
      <c r="BP476" s="204"/>
      <c r="BQ476" s="204"/>
      <c r="BR476" s="204"/>
      <c r="BS476" s="204"/>
      <c r="BT476" s="204"/>
      <c r="BU476" s="204"/>
      <c r="BV476" s="204"/>
      <c r="BW476" s="204"/>
      <c r="BX476" s="204"/>
      <c r="BY476" s="204"/>
      <c r="BZ476" s="204"/>
      <c r="CA476" s="204"/>
      <c r="CB476" s="204"/>
      <c r="CC476" s="204"/>
      <c r="CD476" s="204"/>
    </row>
    <row r="477" spans="61:82" x14ac:dyDescent="0.25">
      <c r="BI477" s="204"/>
      <c r="BJ477" s="204"/>
      <c r="BK477" s="204"/>
      <c r="BL477" s="204"/>
      <c r="BM477" s="204"/>
      <c r="BN477" s="204"/>
      <c r="BO477" s="204"/>
      <c r="BP477" s="204"/>
      <c r="BQ477" s="204"/>
      <c r="BR477" s="204"/>
      <c r="BS477" s="204"/>
      <c r="BT477" s="204"/>
      <c r="BU477" s="204"/>
      <c r="BV477" s="204"/>
      <c r="BW477" s="204"/>
      <c r="BX477" s="204"/>
      <c r="BY477" s="204"/>
      <c r="BZ477" s="204"/>
      <c r="CA477" s="204"/>
      <c r="CB477" s="204"/>
      <c r="CC477" s="204"/>
      <c r="CD477" s="204"/>
    </row>
    <row r="478" spans="61:82" x14ac:dyDescent="0.25">
      <c r="BI478" s="204"/>
      <c r="BJ478" s="204"/>
      <c r="BK478" s="204"/>
      <c r="BL478" s="204"/>
      <c r="BM478" s="204"/>
      <c r="BN478" s="204"/>
      <c r="BO478" s="204"/>
      <c r="BP478" s="204"/>
      <c r="BQ478" s="204"/>
      <c r="BR478" s="204"/>
      <c r="BS478" s="204"/>
      <c r="BT478" s="204"/>
      <c r="BU478" s="204"/>
      <c r="BV478" s="204"/>
      <c r="BW478" s="204"/>
      <c r="BX478" s="204"/>
      <c r="BY478" s="204"/>
      <c r="BZ478" s="204"/>
      <c r="CA478" s="204"/>
      <c r="CB478" s="204"/>
      <c r="CC478" s="204"/>
      <c r="CD478" s="204"/>
    </row>
    <row r="479" spans="61:82" x14ac:dyDescent="0.25">
      <c r="BI479" s="204"/>
      <c r="BJ479" s="204"/>
      <c r="BK479" s="204"/>
      <c r="BL479" s="204"/>
      <c r="BM479" s="204"/>
      <c r="BN479" s="204"/>
      <c r="BO479" s="204"/>
      <c r="BP479" s="204"/>
      <c r="BQ479" s="204"/>
      <c r="BR479" s="204"/>
      <c r="BS479" s="204"/>
      <c r="BT479" s="204"/>
      <c r="BU479" s="204"/>
      <c r="BV479" s="204"/>
      <c r="BW479" s="204"/>
      <c r="BX479" s="204"/>
      <c r="BY479" s="204"/>
      <c r="BZ479" s="204"/>
      <c r="CA479" s="204"/>
      <c r="CB479" s="204"/>
      <c r="CC479" s="204"/>
      <c r="CD479" s="204"/>
    </row>
    <row r="480" spans="61:82" x14ac:dyDescent="0.25">
      <c r="BI480" s="204"/>
      <c r="BJ480" s="204"/>
      <c r="BK480" s="204"/>
      <c r="BL480" s="204"/>
      <c r="BM480" s="204"/>
      <c r="BN480" s="204"/>
      <c r="BO480" s="204"/>
      <c r="BP480" s="204"/>
      <c r="BQ480" s="204"/>
      <c r="BR480" s="204"/>
      <c r="BS480" s="204"/>
      <c r="BT480" s="204"/>
      <c r="BU480" s="204"/>
      <c r="BV480" s="204"/>
      <c r="BW480" s="204"/>
      <c r="BX480" s="204"/>
      <c r="BY480" s="204"/>
      <c r="BZ480" s="204"/>
      <c r="CA480" s="204"/>
      <c r="CB480" s="204"/>
      <c r="CC480" s="204"/>
      <c r="CD480" s="204"/>
    </row>
    <row r="481" spans="61:82" x14ac:dyDescent="0.25">
      <c r="BI481" s="204"/>
      <c r="BJ481" s="204"/>
      <c r="BK481" s="204"/>
      <c r="BL481" s="204"/>
      <c r="BM481" s="204"/>
      <c r="BN481" s="204"/>
      <c r="BO481" s="204"/>
      <c r="BP481" s="204"/>
      <c r="BQ481" s="204"/>
      <c r="BR481" s="204"/>
      <c r="BS481" s="204"/>
      <c r="BT481" s="204"/>
      <c r="BU481" s="204"/>
      <c r="BV481" s="204"/>
      <c r="BW481" s="204"/>
      <c r="BX481" s="204"/>
      <c r="BY481" s="204"/>
      <c r="BZ481" s="204"/>
      <c r="CA481" s="204"/>
      <c r="CB481" s="204"/>
      <c r="CC481" s="204"/>
      <c r="CD481" s="204"/>
    </row>
    <row r="482" spans="61:82" x14ac:dyDescent="0.25">
      <c r="BI482" s="204"/>
      <c r="BJ482" s="204"/>
      <c r="BK482" s="204"/>
      <c r="BL482" s="204"/>
      <c r="BM482" s="204"/>
      <c r="BN482" s="204"/>
      <c r="BO482" s="204"/>
      <c r="BP482" s="204"/>
      <c r="BQ482" s="204"/>
      <c r="BR482" s="204"/>
      <c r="BS482" s="204"/>
      <c r="BT482" s="204"/>
      <c r="BU482" s="204"/>
      <c r="BV482" s="204"/>
      <c r="BW482" s="204"/>
      <c r="BX482" s="204"/>
      <c r="BY482" s="204"/>
      <c r="BZ482" s="204"/>
      <c r="CA482" s="204"/>
      <c r="CB482" s="204"/>
      <c r="CC482" s="204"/>
      <c r="CD482" s="204"/>
    </row>
    <row r="483" spans="61:82" x14ac:dyDescent="0.25">
      <c r="BI483" s="204"/>
      <c r="BJ483" s="204"/>
      <c r="BK483" s="204"/>
      <c r="BL483" s="204"/>
      <c r="BM483" s="204"/>
      <c r="BN483" s="204"/>
      <c r="BO483" s="204"/>
      <c r="BP483" s="204"/>
      <c r="BQ483" s="204"/>
      <c r="BR483" s="204"/>
      <c r="BS483" s="204"/>
      <c r="BT483" s="204"/>
      <c r="BU483" s="204"/>
      <c r="BV483" s="204"/>
      <c r="BW483" s="204"/>
      <c r="BX483" s="204"/>
      <c r="BY483" s="204"/>
      <c r="BZ483" s="204"/>
      <c r="CA483" s="204"/>
      <c r="CB483" s="204"/>
      <c r="CC483" s="204"/>
      <c r="CD483" s="204"/>
    </row>
    <row r="484" spans="61:82" x14ac:dyDescent="0.25">
      <c r="BI484" s="204"/>
      <c r="BJ484" s="204"/>
      <c r="BK484" s="204"/>
      <c r="BL484" s="204"/>
      <c r="BM484" s="204"/>
      <c r="BN484" s="204"/>
      <c r="BO484" s="204"/>
      <c r="BP484" s="204"/>
      <c r="BQ484" s="204"/>
      <c r="BR484" s="204"/>
      <c r="BS484" s="204"/>
      <c r="BT484" s="204"/>
      <c r="BU484" s="204"/>
      <c r="BV484" s="204"/>
      <c r="BW484" s="204"/>
      <c r="BX484" s="204"/>
      <c r="BY484" s="204"/>
      <c r="BZ484" s="204"/>
      <c r="CA484" s="204"/>
      <c r="CB484" s="204"/>
      <c r="CC484" s="204"/>
      <c r="CD484" s="204"/>
    </row>
    <row r="485" spans="61:82" x14ac:dyDescent="0.25">
      <c r="BI485" s="204"/>
      <c r="BJ485" s="204"/>
      <c r="BK485" s="204"/>
      <c r="BL485" s="204"/>
      <c r="BM485" s="204"/>
      <c r="BN485" s="204"/>
      <c r="BO485" s="204"/>
      <c r="BP485" s="204"/>
      <c r="BQ485" s="204"/>
      <c r="BR485" s="204"/>
      <c r="BS485" s="204"/>
      <c r="BT485" s="204"/>
      <c r="BU485" s="204"/>
      <c r="BV485" s="204"/>
      <c r="BW485" s="204"/>
      <c r="BX485" s="204"/>
      <c r="BY485" s="204"/>
      <c r="BZ485" s="204"/>
      <c r="CA485" s="204"/>
      <c r="CB485" s="204"/>
      <c r="CC485" s="204"/>
      <c r="CD485" s="204"/>
    </row>
    <row r="486" spans="61:82" x14ac:dyDescent="0.25">
      <c r="BI486" s="204"/>
      <c r="BJ486" s="204"/>
      <c r="BK486" s="204"/>
      <c r="BL486" s="204"/>
      <c r="BM486" s="204"/>
      <c r="BN486" s="204"/>
      <c r="BO486" s="204"/>
      <c r="BP486" s="204"/>
      <c r="BQ486" s="204"/>
      <c r="BR486" s="204"/>
      <c r="BS486" s="204"/>
      <c r="BT486" s="204"/>
      <c r="BU486" s="204"/>
      <c r="BV486" s="204"/>
      <c r="BW486" s="204"/>
      <c r="BX486" s="204"/>
      <c r="BY486" s="204"/>
      <c r="BZ486" s="204"/>
      <c r="CA486" s="204"/>
      <c r="CB486" s="204"/>
      <c r="CC486" s="204"/>
      <c r="CD486" s="204"/>
    </row>
    <row r="487" spans="61:82" x14ac:dyDescent="0.25">
      <c r="BI487" s="204"/>
      <c r="BJ487" s="204"/>
      <c r="BK487" s="204"/>
      <c r="BL487" s="204"/>
      <c r="BM487" s="204"/>
      <c r="BN487" s="204"/>
      <c r="BO487" s="204"/>
      <c r="BP487" s="204"/>
      <c r="BQ487" s="204"/>
      <c r="BR487" s="204"/>
      <c r="BS487" s="204"/>
      <c r="BT487" s="204"/>
      <c r="BU487" s="204"/>
      <c r="BV487" s="204"/>
      <c r="BW487" s="204"/>
      <c r="BX487" s="204"/>
      <c r="BY487" s="204"/>
      <c r="BZ487" s="204"/>
      <c r="CA487" s="204"/>
      <c r="CB487" s="204"/>
      <c r="CC487" s="204"/>
      <c r="CD487" s="204"/>
    </row>
    <row r="488" spans="61:82" x14ac:dyDescent="0.25">
      <c r="BI488" s="204"/>
      <c r="BJ488" s="204"/>
      <c r="BK488" s="204"/>
      <c r="BL488" s="204"/>
      <c r="BM488" s="204"/>
      <c r="BN488" s="204"/>
      <c r="BO488" s="204"/>
      <c r="BP488" s="204"/>
      <c r="BQ488" s="204"/>
      <c r="BR488" s="204"/>
      <c r="BS488" s="204"/>
      <c r="BT488" s="204"/>
      <c r="BU488" s="204"/>
      <c r="BV488" s="204"/>
      <c r="BW488" s="204"/>
      <c r="BX488" s="204"/>
      <c r="BY488" s="204"/>
      <c r="BZ488" s="204"/>
      <c r="CA488" s="204"/>
      <c r="CB488" s="204"/>
      <c r="CC488" s="204"/>
      <c r="CD488" s="204"/>
    </row>
    <row r="489" spans="61:82" x14ac:dyDescent="0.25">
      <c r="BI489" s="204"/>
      <c r="BJ489" s="204"/>
      <c r="BK489" s="204"/>
      <c r="BL489" s="204"/>
      <c r="BM489" s="204"/>
      <c r="BN489" s="204"/>
      <c r="BO489" s="204"/>
      <c r="BP489" s="204"/>
      <c r="BQ489" s="204"/>
      <c r="BR489" s="204"/>
      <c r="BS489" s="204"/>
      <c r="BT489" s="204"/>
      <c r="BU489" s="204"/>
      <c r="BV489" s="204"/>
      <c r="BW489" s="204"/>
      <c r="BX489" s="204"/>
      <c r="BY489" s="204"/>
      <c r="BZ489" s="204"/>
      <c r="CA489" s="204"/>
      <c r="CB489" s="204"/>
      <c r="CC489" s="204"/>
      <c r="CD489" s="204"/>
    </row>
    <row r="490" spans="61:82" x14ac:dyDescent="0.25">
      <c r="BI490" s="204"/>
      <c r="BJ490" s="204"/>
      <c r="BK490" s="204"/>
      <c r="BL490" s="204"/>
      <c r="BM490" s="204"/>
      <c r="BN490" s="204"/>
      <c r="BO490" s="204"/>
      <c r="BP490" s="204"/>
      <c r="BQ490" s="204"/>
      <c r="BR490" s="204"/>
      <c r="BS490" s="204"/>
      <c r="BT490" s="204"/>
      <c r="BU490" s="204"/>
      <c r="BV490" s="204"/>
      <c r="BW490" s="204"/>
      <c r="BX490" s="204"/>
      <c r="BY490" s="204"/>
      <c r="BZ490" s="204"/>
      <c r="CA490" s="204"/>
      <c r="CB490" s="204"/>
      <c r="CC490" s="204"/>
      <c r="CD490" s="204"/>
    </row>
    <row r="491" spans="61:82" x14ac:dyDescent="0.25">
      <c r="BI491" s="204"/>
      <c r="BJ491" s="204"/>
      <c r="BK491" s="204"/>
      <c r="BL491" s="204"/>
      <c r="BM491" s="204"/>
      <c r="BN491" s="204"/>
      <c r="BO491" s="204"/>
      <c r="BP491" s="204"/>
      <c r="BQ491" s="204"/>
      <c r="BR491" s="204"/>
      <c r="BS491" s="204"/>
      <c r="BT491" s="204"/>
      <c r="BU491" s="204"/>
      <c r="BV491" s="204"/>
      <c r="BW491" s="204"/>
      <c r="BX491" s="204"/>
      <c r="BY491" s="204"/>
      <c r="BZ491" s="204"/>
      <c r="CA491" s="204"/>
      <c r="CB491" s="204"/>
      <c r="CC491" s="204"/>
      <c r="CD491" s="204"/>
    </row>
    <row r="492" spans="61:82" x14ac:dyDescent="0.25">
      <c r="BI492" s="204"/>
      <c r="BJ492" s="204"/>
      <c r="BK492" s="204"/>
      <c r="BL492" s="204"/>
      <c r="BM492" s="204"/>
      <c r="BN492" s="204"/>
      <c r="BO492" s="204"/>
      <c r="BP492" s="204"/>
      <c r="BQ492" s="204"/>
      <c r="BR492" s="204"/>
      <c r="BS492" s="204"/>
      <c r="BT492" s="204"/>
      <c r="BU492" s="204"/>
      <c r="BV492" s="204"/>
      <c r="BW492" s="204"/>
      <c r="BX492" s="204"/>
      <c r="BY492" s="204"/>
      <c r="BZ492" s="204"/>
      <c r="CA492" s="204"/>
      <c r="CB492" s="204"/>
      <c r="CC492" s="204"/>
      <c r="CD492" s="204"/>
    </row>
    <row r="493" spans="61:82" x14ac:dyDescent="0.25">
      <c r="BI493" s="204"/>
      <c r="BJ493" s="204"/>
      <c r="BK493" s="204"/>
      <c r="BL493" s="204"/>
      <c r="BM493" s="204"/>
      <c r="BN493" s="204"/>
      <c r="BO493" s="204"/>
      <c r="BP493" s="204"/>
      <c r="BQ493" s="204"/>
      <c r="BR493" s="204"/>
      <c r="BS493" s="204"/>
      <c r="BT493" s="204"/>
      <c r="BU493" s="204"/>
      <c r="BV493" s="204"/>
      <c r="BW493" s="204"/>
      <c r="BX493" s="204"/>
      <c r="BY493" s="204"/>
      <c r="BZ493" s="204"/>
      <c r="CA493" s="204"/>
      <c r="CB493" s="204"/>
      <c r="CC493" s="204"/>
      <c r="CD493" s="204"/>
    </row>
    <row r="494" spans="61:82" x14ac:dyDescent="0.25">
      <c r="BI494" s="204"/>
      <c r="BJ494" s="204"/>
      <c r="BK494" s="204"/>
      <c r="BL494" s="204"/>
      <c r="BM494" s="204"/>
      <c r="BN494" s="204"/>
      <c r="BO494" s="204"/>
      <c r="BP494" s="204"/>
      <c r="BQ494" s="204"/>
      <c r="BR494" s="204"/>
      <c r="BS494" s="204"/>
      <c r="BT494" s="204"/>
      <c r="BU494" s="204"/>
      <c r="BV494" s="204"/>
      <c r="BW494" s="204"/>
      <c r="BX494" s="204"/>
      <c r="BY494" s="204"/>
      <c r="BZ494" s="204"/>
      <c r="CA494" s="204"/>
      <c r="CB494" s="204"/>
      <c r="CC494" s="204"/>
      <c r="CD494" s="204"/>
    </row>
    <row r="495" spans="61:82" x14ac:dyDescent="0.25">
      <c r="BI495" s="204"/>
      <c r="BJ495" s="204"/>
      <c r="BK495" s="204"/>
      <c r="BL495" s="204"/>
      <c r="BM495" s="204"/>
      <c r="BN495" s="204"/>
      <c r="BO495" s="204"/>
      <c r="BP495" s="204"/>
      <c r="BQ495" s="204"/>
      <c r="BR495" s="204"/>
      <c r="BS495" s="204"/>
      <c r="BT495" s="204"/>
      <c r="BU495" s="204"/>
      <c r="BV495" s="204"/>
      <c r="BW495" s="204"/>
      <c r="BX495" s="204"/>
      <c r="BY495" s="204"/>
      <c r="BZ495" s="204"/>
      <c r="CA495" s="204"/>
      <c r="CB495" s="204"/>
      <c r="CC495" s="204"/>
      <c r="CD495" s="204"/>
    </row>
    <row r="496" spans="61:82" x14ac:dyDescent="0.25">
      <c r="BI496" s="204"/>
      <c r="BJ496" s="204"/>
      <c r="BK496" s="204"/>
      <c r="BL496" s="204"/>
      <c r="BM496" s="204"/>
      <c r="BN496" s="204"/>
      <c r="BO496" s="204"/>
      <c r="BP496" s="204"/>
      <c r="BQ496" s="204"/>
      <c r="BR496" s="204"/>
      <c r="BS496" s="204"/>
      <c r="BT496" s="204"/>
      <c r="BU496" s="204"/>
      <c r="BV496" s="204"/>
      <c r="BW496" s="204"/>
      <c r="BX496" s="204"/>
      <c r="BY496" s="204"/>
      <c r="BZ496" s="204"/>
      <c r="CA496" s="204"/>
      <c r="CB496" s="204"/>
      <c r="CC496" s="204"/>
      <c r="CD496" s="204"/>
    </row>
    <row r="497" spans="61:82" x14ac:dyDescent="0.25">
      <c r="BI497" s="204"/>
      <c r="BJ497" s="204"/>
      <c r="BK497" s="204"/>
      <c r="BL497" s="204"/>
      <c r="BM497" s="204"/>
      <c r="BN497" s="204"/>
      <c r="BO497" s="204"/>
      <c r="BP497" s="204"/>
      <c r="BQ497" s="204"/>
      <c r="BR497" s="204"/>
      <c r="BS497" s="204"/>
      <c r="BT497" s="204"/>
      <c r="BU497" s="204"/>
      <c r="BV497" s="204"/>
      <c r="BW497" s="204"/>
      <c r="BX497" s="204"/>
      <c r="BY497" s="204"/>
      <c r="BZ497" s="204"/>
      <c r="CA497" s="204"/>
      <c r="CB497" s="204"/>
      <c r="CC497" s="204"/>
      <c r="CD497" s="204"/>
    </row>
    <row r="498" spans="61:82" x14ac:dyDescent="0.25">
      <c r="BI498" s="204"/>
      <c r="BJ498" s="204"/>
      <c r="BK498" s="204"/>
      <c r="BL498" s="204"/>
      <c r="BM498" s="204"/>
      <c r="BN498" s="204"/>
      <c r="BO498" s="204"/>
      <c r="BP498" s="204"/>
      <c r="BQ498" s="204"/>
      <c r="BR498" s="204"/>
      <c r="BS498" s="204"/>
      <c r="BT498" s="204"/>
      <c r="BU498" s="204"/>
      <c r="BV498" s="204"/>
      <c r="BW498" s="204"/>
      <c r="BX498" s="204"/>
      <c r="BY498" s="204"/>
      <c r="BZ498" s="204"/>
      <c r="CA498" s="204"/>
      <c r="CB498" s="204"/>
      <c r="CC498" s="204"/>
      <c r="CD498" s="204"/>
    </row>
    <row r="499" spans="61:82" x14ac:dyDescent="0.25">
      <c r="BI499" s="204"/>
      <c r="BJ499" s="204"/>
      <c r="BK499" s="204"/>
      <c r="BL499" s="204"/>
      <c r="BM499" s="204"/>
      <c r="BN499" s="204"/>
      <c r="BO499" s="204"/>
      <c r="BP499" s="204"/>
      <c r="BQ499" s="204"/>
      <c r="BR499" s="204"/>
      <c r="BS499" s="204"/>
      <c r="BT499" s="204"/>
      <c r="BU499" s="204"/>
      <c r="BV499" s="204"/>
      <c r="BW499" s="204"/>
      <c r="BX499" s="204"/>
      <c r="BY499" s="204"/>
      <c r="BZ499" s="204"/>
      <c r="CA499" s="204"/>
      <c r="CB499" s="204"/>
      <c r="CC499" s="204"/>
      <c r="CD499" s="204"/>
    </row>
    <row r="500" spans="61:82" x14ac:dyDescent="0.25">
      <c r="BI500" s="204"/>
      <c r="BJ500" s="204"/>
      <c r="BK500" s="204"/>
      <c r="BL500" s="204"/>
      <c r="BM500" s="204"/>
      <c r="BN500" s="204"/>
      <c r="BO500" s="204"/>
      <c r="BP500" s="204"/>
      <c r="BQ500" s="204"/>
      <c r="BR500" s="204"/>
      <c r="BS500" s="204"/>
      <c r="BT500" s="204"/>
      <c r="BU500" s="204"/>
      <c r="BV500" s="204"/>
      <c r="BW500" s="204"/>
      <c r="BX500" s="204"/>
      <c r="BY500" s="204"/>
      <c r="BZ500" s="204"/>
      <c r="CA500" s="204"/>
      <c r="CB500" s="204"/>
      <c r="CC500" s="204"/>
      <c r="CD500" s="204"/>
    </row>
    <row r="501" spans="61:82" x14ac:dyDescent="0.25">
      <c r="BI501" s="204"/>
      <c r="BJ501" s="204"/>
      <c r="BK501" s="204"/>
      <c r="BL501" s="204"/>
      <c r="BM501" s="204"/>
      <c r="BN501" s="204"/>
      <c r="BO501" s="204"/>
      <c r="BP501" s="204"/>
      <c r="BQ501" s="204"/>
      <c r="BR501" s="204"/>
      <c r="BS501" s="204"/>
      <c r="BT501" s="204"/>
      <c r="BU501" s="204"/>
      <c r="BV501" s="204"/>
      <c r="BW501" s="204"/>
      <c r="BX501" s="204"/>
      <c r="BY501" s="204"/>
      <c r="BZ501" s="204"/>
      <c r="CA501" s="204"/>
      <c r="CB501" s="204"/>
      <c r="CC501" s="204"/>
      <c r="CD501" s="204"/>
    </row>
    <row r="502" spans="61:82" x14ac:dyDescent="0.25">
      <c r="BI502" s="204"/>
      <c r="BJ502" s="204"/>
      <c r="BK502" s="204"/>
      <c r="BL502" s="204"/>
      <c r="BM502" s="204"/>
      <c r="BN502" s="204"/>
      <c r="BO502" s="204"/>
      <c r="BP502" s="204"/>
      <c r="BQ502" s="204"/>
      <c r="BR502" s="204"/>
      <c r="BS502" s="204"/>
      <c r="BT502" s="204"/>
      <c r="BU502" s="204"/>
      <c r="BV502" s="204"/>
      <c r="BW502" s="204"/>
      <c r="BX502" s="204"/>
      <c r="BY502" s="204"/>
      <c r="BZ502" s="204"/>
      <c r="CA502" s="204"/>
      <c r="CB502" s="204"/>
      <c r="CC502" s="204"/>
      <c r="CD502" s="204"/>
    </row>
    <row r="503" spans="61:82" x14ac:dyDescent="0.25">
      <c r="BI503" s="204"/>
      <c r="BJ503" s="204"/>
      <c r="BK503" s="204"/>
      <c r="BL503" s="204"/>
      <c r="BM503" s="204"/>
      <c r="BN503" s="204"/>
      <c r="BO503" s="204"/>
      <c r="BP503" s="204"/>
      <c r="BQ503" s="204"/>
      <c r="BR503" s="204"/>
      <c r="BS503" s="204"/>
      <c r="BT503" s="204"/>
      <c r="BU503" s="204"/>
      <c r="BV503" s="204"/>
      <c r="BW503" s="204"/>
      <c r="BX503" s="204"/>
      <c r="BY503" s="204"/>
      <c r="BZ503" s="204"/>
      <c r="CA503" s="204"/>
      <c r="CB503" s="204"/>
      <c r="CC503" s="204"/>
      <c r="CD503" s="204"/>
    </row>
    <row r="504" spans="61:82" x14ac:dyDescent="0.25">
      <c r="BI504" s="204"/>
      <c r="BJ504" s="204"/>
      <c r="BK504" s="204"/>
      <c r="BL504" s="204"/>
      <c r="BM504" s="204"/>
      <c r="BN504" s="204"/>
      <c r="BO504" s="204"/>
      <c r="BP504" s="204"/>
      <c r="BQ504" s="204"/>
      <c r="BR504" s="204"/>
      <c r="BS504" s="204"/>
      <c r="BT504" s="204"/>
      <c r="BU504" s="204"/>
      <c r="BV504" s="204"/>
      <c r="BW504" s="204"/>
      <c r="BX504" s="204"/>
      <c r="BY504" s="204"/>
      <c r="BZ504" s="204"/>
      <c r="CA504" s="204"/>
      <c r="CB504" s="204"/>
      <c r="CC504" s="204"/>
      <c r="CD504" s="204"/>
    </row>
    <row r="505" spans="61:82" x14ac:dyDescent="0.25">
      <c r="BI505" s="204"/>
      <c r="BJ505" s="204"/>
      <c r="BK505" s="204"/>
      <c r="BL505" s="204"/>
      <c r="BM505" s="204"/>
      <c r="BN505" s="204"/>
      <c r="BO505" s="204"/>
      <c r="BP505" s="204"/>
      <c r="BQ505" s="204"/>
      <c r="BR505" s="204"/>
      <c r="BS505" s="204"/>
      <c r="BT505" s="204"/>
      <c r="BU505" s="204"/>
      <c r="BV505" s="204"/>
      <c r="BW505" s="204"/>
      <c r="BX505" s="204"/>
      <c r="BY505" s="204"/>
      <c r="BZ505" s="204"/>
      <c r="CA505" s="204"/>
      <c r="CB505" s="204"/>
      <c r="CC505" s="204"/>
      <c r="CD505" s="204"/>
    </row>
    <row r="506" spans="61:82" x14ac:dyDescent="0.25">
      <c r="BI506" s="204"/>
      <c r="BJ506" s="204"/>
      <c r="BK506" s="204"/>
      <c r="BL506" s="204"/>
      <c r="BM506" s="204"/>
      <c r="BN506" s="204"/>
      <c r="BO506" s="204"/>
      <c r="BP506" s="204"/>
      <c r="BQ506" s="204"/>
      <c r="BR506" s="204"/>
      <c r="BS506" s="204"/>
      <c r="BT506" s="204"/>
      <c r="BU506" s="204"/>
      <c r="BV506" s="204"/>
      <c r="BW506" s="204"/>
      <c r="BX506" s="204"/>
      <c r="BY506" s="204"/>
      <c r="BZ506" s="204"/>
      <c r="CA506" s="204"/>
      <c r="CB506" s="204"/>
      <c r="CC506" s="204"/>
      <c r="CD506" s="204"/>
    </row>
    <row r="507" spans="61:82" x14ac:dyDescent="0.25">
      <c r="BI507" s="204"/>
      <c r="BJ507" s="204"/>
      <c r="BK507" s="204"/>
      <c r="BL507" s="204"/>
      <c r="BM507" s="204"/>
      <c r="BN507" s="204"/>
      <c r="BO507" s="204"/>
      <c r="BP507" s="204"/>
      <c r="BQ507" s="204"/>
      <c r="BR507" s="204"/>
      <c r="BS507" s="204"/>
      <c r="BT507" s="204"/>
      <c r="BU507" s="204"/>
      <c r="BV507" s="204"/>
      <c r="BW507" s="204"/>
      <c r="BX507" s="204"/>
      <c r="BY507" s="204"/>
      <c r="BZ507" s="204"/>
      <c r="CA507" s="204"/>
      <c r="CB507" s="204"/>
      <c r="CC507" s="204"/>
      <c r="CD507" s="204"/>
    </row>
    <row r="508" spans="61:82" x14ac:dyDescent="0.25">
      <c r="BI508" s="204"/>
      <c r="BJ508" s="204"/>
      <c r="BK508" s="204"/>
      <c r="BL508" s="204"/>
      <c r="BM508" s="204"/>
      <c r="BN508" s="204"/>
      <c r="BO508" s="204"/>
      <c r="BP508" s="204"/>
      <c r="BQ508" s="204"/>
      <c r="BR508" s="204"/>
      <c r="BS508" s="204"/>
      <c r="BT508" s="204"/>
      <c r="BU508" s="204"/>
      <c r="BV508" s="204"/>
      <c r="BW508" s="204"/>
      <c r="BX508" s="204"/>
      <c r="BY508" s="204"/>
      <c r="BZ508" s="204"/>
      <c r="CA508" s="204"/>
      <c r="CB508" s="204"/>
      <c r="CC508" s="204"/>
      <c r="CD508" s="204"/>
    </row>
    <row r="509" spans="61:82" x14ac:dyDescent="0.25">
      <c r="BI509" s="204"/>
      <c r="BJ509" s="204"/>
      <c r="BK509" s="204"/>
      <c r="BL509" s="204"/>
      <c r="BM509" s="204"/>
      <c r="BN509" s="204"/>
      <c r="BO509" s="204"/>
      <c r="BP509" s="204"/>
      <c r="BQ509" s="204"/>
      <c r="BR509" s="204"/>
      <c r="BS509" s="204"/>
      <c r="BT509" s="204"/>
      <c r="BU509" s="204"/>
      <c r="BV509" s="204"/>
      <c r="BW509" s="204"/>
      <c r="BX509" s="204"/>
      <c r="BY509" s="204"/>
      <c r="BZ509" s="204"/>
      <c r="CA509" s="204"/>
      <c r="CB509" s="204"/>
      <c r="CC509" s="204"/>
      <c r="CD509" s="204"/>
    </row>
    <row r="510" spans="61:82" x14ac:dyDescent="0.25">
      <c r="BI510" s="204"/>
      <c r="BJ510" s="204"/>
      <c r="BK510" s="204"/>
      <c r="BL510" s="204"/>
      <c r="BM510" s="204"/>
      <c r="BN510" s="204"/>
      <c r="BO510" s="204"/>
      <c r="BP510" s="204"/>
      <c r="BQ510" s="204"/>
      <c r="BR510" s="204"/>
      <c r="BS510" s="204"/>
      <c r="BT510" s="204"/>
      <c r="BU510" s="204"/>
      <c r="BV510" s="204"/>
      <c r="BW510" s="204"/>
      <c r="BX510" s="204"/>
      <c r="BY510" s="204"/>
      <c r="BZ510" s="204"/>
      <c r="CA510" s="204"/>
      <c r="CB510" s="204"/>
      <c r="CC510" s="204"/>
      <c r="CD510" s="204"/>
    </row>
    <row r="511" spans="61:82" x14ac:dyDescent="0.25">
      <c r="BI511" s="204"/>
      <c r="BJ511" s="204"/>
      <c r="BK511" s="204"/>
      <c r="BL511" s="204"/>
      <c r="BM511" s="204"/>
      <c r="BN511" s="204"/>
      <c r="BO511" s="204"/>
      <c r="BP511" s="204"/>
      <c r="BQ511" s="204"/>
      <c r="BR511" s="204"/>
      <c r="BS511" s="204"/>
      <c r="BT511" s="204"/>
      <c r="BU511" s="204"/>
      <c r="BV511" s="204"/>
      <c r="BW511" s="204"/>
      <c r="BX511" s="204"/>
      <c r="BY511" s="204"/>
      <c r="BZ511" s="204"/>
      <c r="CA511" s="204"/>
      <c r="CB511" s="204"/>
      <c r="CC511" s="204"/>
      <c r="CD511" s="204"/>
    </row>
    <row r="512" spans="61:82" x14ac:dyDescent="0.25">
      <c r="BI512" s="204"/>
      <c r="BJ512" s="204"/>
      <c r="BK512" s="204"/>
      <c r="BL512" s="204"/>
      <c r="BM512" s="204"/>
      <c r="BN512" s="204"/>
      <c r="BO512" s="204"/>
      <c r="BP512" s="204"/>
      <c r="BQ512" s="204"/>
      <c r="BR512" s="204"/>
      <c r="BS512" s="204"/>
      <c r="BT512" s="204"/>
      <c r="BU512" s="204"/>
      <c r="BV512" s="204"/>
      <c r="BW512" s="204"/>
      <c r="BX512" s="204"/>
      <c r="BY512" s="204"/>
      <c r="BZ512" s="204"/>
      <c r="CA512" s="204"/>
      <c r="CB512" s="204"/>
      <c r="CC512" s="204"/>
      <c r="CD512" s="204"/>
    </row>
    <row r="513" spans="61:82" x14ac:dyDescent="0.25">
      <c r="BI513" s="204"/>
      <c r="BJ513" s="204"/>
      <c r="BK513" s="204"/>
      <c r="BL513" s="204"/>
      <c r="BM513" s="204"/>
      <c r="BN513" s="204"/>
      <c r="BO513" s="204"/>
      <c r="BP513" s="204"/>
      <c r="BQ513" s="204"/>
      <c r="BR513" s="204"/>
      <c r="BS513" s="204"/>
      <c r="BT513" s="204"/>
      <c r="BU513" s="204"/>
      <c r="BV513" s="204"/>
      <c r="BW513" s="204"/>
      <c r="BX513" s="204"/>
      <c r="BY513" s="204"/>
      <c r="BZ513" s="204"/>
      <c r="CA513" s="204"/>
      <c r="CB513" s="204"/>
      <c r="CC513" s="204"/>
      <c r="CD513" s="204"/>
    </row>
    <row r="514" spans="61:82" x14ac:dyDescent="0.25">
      <c r="BI514" s="204"/>
      <c r="BJ514" s="204"/>
      <c r="BK514" s="204"/>
      <c r="BL514" s="204"/>
      <c r="BM514" s="204"/>
      <c r="BN514" s="204"/>
      <c r="BO514" s="204"/>
      <c r="BP514" s="204"/>
      <c r="BQ514" s="204"/>
      <c r="BR514" s="204"/>
      <c r="BS514" s="204"/>
      <c r="BT514" s="204"/>
      <c r="BU514" s="204"/>
      <c r="BV514" s="204"/>
      <c r="BW514" s="204"/>
      <c r="BX514" s="204"/>
      <c r="BY514" s="204"/>
      <c r="BZ514" s="204"/>
      <c r="CA514" s="204"/>
      <c r="CB514" s="204"/>
      <c r="CC514" s="204"/>
      <c r="CD514" s="204"/>
    </row>
    <row r="515" spans="61:82" x14ac:dyDescent="0.25">
      <c r="BI515" s="204"/>
      <c r="BJ515" s="204"/>
      <c r="BK515" s="204"/>
      <c r="BL515" s="204"/>
      <c r="BM515" s="204"/>
      <c r="BN515" s="204"/>
      <c r="BO515" s="204"/>
      <c r="BP515" s="204"/>
      <c r="BQ515" s="204"/>
      <c r="BR515" s="204"/>
      <c r="BS515" s="204"/>
      <c r="BT515" s="204"/>
      <c r="BU515" s="204"/>
      <c r="BV515" s="204"/>
      <c r="BW515" s="204"/>
      <c r="BX515" s="204"/>
      <c r="BY515" s="204"/>
      <c r="BZ515" s="204"/>
      <c r="CA515" s="204"/>
      <c r="CB515" s="204"/>
      <c r="CC515" s="204"/>
      <c r="CD515" s="204"/>
    </row>
    <row r="516" spans="61:82" x14ac:dyDescent="0.25">
      <c r="BI516" s="204"/>
      <c r="BJ516" s="204"/>
      <c r="BK516" s="204"/>
      <c r="BL516" s="204"/>
      <c r="BM516" s="204"/>
      <c r="BN516" s="204"/>
      <c r="BO516" s="204"/>
      <c r="BP516" s="204"/>
      <c r="BQ516" s="204"/>
      <c r="BR516" s="204"/>
      <c r="BS516" s="204"/>
      <c r="BT516" s="204"/>
      <c r="BU516" s="204"/>
      <c r="BV516" s="204"/>
      <c r="BW516" s="204"/>
      <c r="BX516" s="204"/>
      <c r="BY516" s="204"/>
      <c r="BZ516" s="204"/>
      <c r="CA516" s="204"/>
      <c r="CB516" s="204"/>
      <c r="CC516" s="204"/>
      <c r="CD516" s="204"/>
    </row>
    <row r="517" spans="61:82" x14ac:dyDescent="0.25">
      <c r="BI517" s="204"/>
      <c r="BJ517" s="204"/>
      <c r="BK517" s="204"/>
      <c r="BL517" s="204"/>
      <c r="BM517" s="204"/>
      <c r="BN517" s="204"/>
      <c r="BO517" s="204"/>
      <c r="BP517" s="204"/>
      <c r="BQ517" s="204"/>
      <c r="BR517" s="204"/>
      <c r="BS517" s="204"/>
      <c r="BT517" s="204"/>
      <c r="BU517" s="204"/>
      <c r="BV517" s="204"/>
      <c r="BW517" s="204"/>
      <c r="BX517" s="204"/>
      <c r="BY517" s="204"/>
      <c r="BZ517" s="204"/>
      <c r="CA517" s="204"/>
      <c r="CB517" s="204"/>
      <c r="CC517" s="204"/>
      <c r="CD517" s="204"/>
    </row>
    <row r="518" spans="61:82" x14ac:dyDescent="0.25">
      <c r="BI518" s="204"/>
      <c r="BJ518" s="204"/>
      <c r="BK518" s="204"/>
      <c r="BL518" s="204"/>
      <c r="BM518" s="204"/>
      <c r="BN518" s="204"/>
      <c r="BO518" s="204"/>
      <c r="BP518" s="204"/>
      <c r="BQ518" s="204"/>
      <c r="BR518" s="204"/>
      <c r="BS518" s="204"/>
      <c r="BT518" s="204"/>
      <c r="BU518" s="204"/>
      <c r="BV518" s="204"/>
      <c r="BW518" s="204"/>
      <c r="BX518" s="204"/>
      <c r="BY518" s="204"/>
      <c r="BZ518" s="204"/>
      <c r="CA518" s="204"/>
      <c r="CB518" s="204"/>
      <c r="CC518" s="204"/>
      <c r="CD518" s="204"/>
    </row>
    <row r="519" spans="61:82" x14ac:dyDescent="0.25">
      <c r="BI519" s="204"/>
      <c r="BJ519" s="204"/>
      <c r="BK519" s="204"/>
      <c r="BL519" s="204"/>
      <c r="BM519" s="204"/>
      <c r="BN519" s="204"/>
      <c r="BO519" s="204"/>
      <c r="BP519" s="204"/>
      <c r="BQ519" s="204"/>
      <c r="BR519" s="204"/>
      <c r="BS519" s="204"/>
      <c r="BT519" s="204"/>
      <c r="BU519" s="204"/>
      <c r="BV519" s="204"/>
      <c r="BW519" s="204"/>
      <c r="BX519" s="204"/>
      <c r="BY519" s="204"/>
      <c r="BZ519" s="204"/>
      <c r="CA519" s="204"/>
      <c r="CB519" s="204"/>
      <c r="CC519" s="204"/>
      <c r="CD519" s="204"/>
    </row>
    <row r="520" spans="61:82" x14ac:dyDescent="0.25">
      <c r="BI520" s="204"/>
      <c r="BJ520" s="204"/>
      <c r="BK520" s="204"/>
      <c r="BL520" s="204"/>
      <c r="BM520" s="204"/>
      <c r="BN520" s="204"/>
      <c r="BO520" s="204"/>
      <c r="BP520" s="204"/>
      <c r="BQ520" s="204"/>
      <c r="BR520" s="204"/>
      <c r="BS520" s="204"/>
      <c r="BT520" s="204"/>
      <c r="BU520" s="204"/>
      <c r="BV520" s="204"/>
      <c r="BW520" s="204"/>
      <c r="BX520" s="204"/>
      <c r="BY520" s="204"/>
      <c r="BZ520" s="204"/>
      <c r="CA520" s="204"/>
      <c r="CB520" s="204"/>
      <c r="CC520" s="204"/>
      <c r="CD520" s="204"/>
    </row>
    <row r="521" spans="61:82" x14ac:dyDescent="0.25">
      <c r="BI521" s="204"/>
      <c r="BJ521" s="204"/>
      <c r="BK521" s="204"/>
      <c r="BL521" s="204"/>
      <c r="BM521" s="204"/>
      <c r="BN521" s="204"/>
      <c r="BO521" s="204"/>
      <c r="BP521" s="204"/>
      <c r="BQ521" s="204"/>
      <c r="BR521" s="204"/>
      <c r="BS521" s="204"/>
      <c r="BT521" s="204"/>
      <c r="BU521" s="204"/>
      <c r="BV521" s="204"/>
      <c r="BW521" s="204"/>
      <c r="BX521" s="204"/>
      <c r="BY521" s="204"/>
      <c r="BZ521" s="204"/>
      <c r="CA521" s="204"/>
      <c r="CB521" s="204"/>
      <c r="CC521" s="204"/>
      <c r="CD521" s="204"/>
    </row>
    <row r="522" spans="61:82" x14ac:dyDescent="0.25">
      <c r="BI522" s="204"/>
      <c r="BJ522" s="204"/>
      <c r="BK522" s="204"/>
      <c r="BL522" s="204"/>
      <c r="BM522" s="204"/>
      <c r="BN522" s="204"/>
      <c r="BO522" s="204"/>
      <c r="BP522" s="204"/>
      <c r="BQ522" s="204"/>
      <c r="BR522" s="204"/>
      <c r="BS522" s="204"/>
      <c r="BT522" s="204"/>
      <c r="BU522" s="204"/>
      <c r="BV522" s="204"/>
      <c r="BW522" s="204"/>
      <c r="BX522" s="204"/>
      <c r="BY522" s="204"/>
      <c r="BZ522" s="204"/>
      <c r="CA522" s="204"/>
      <c r="CB522" s="204"/>
      <c r="CC522" s="204"/>
      <c r="CD522" s="204"/>
    </row>
    <row r="523" spans="61:82" x14ac:dyDescent="0.25">
      <c r="BI523" s="204"/>
      <c r="BJ523" s="204"/>
      <c r="BK523" s="204"/>
      <c r="BL523" s="204"/>
      <c r="BM523" s="204"/>
      <c r="BN523" s="204"/>
      <c r="BO523" s="204"/>
      <c r="BP523" s="204"/>
      <c r="BQ523" s="204"/>
      <c r="BR523" s="204"/>
      <c r="BS523" s="204"/>
      <c r="BT523" s="204"/>
      <c r="BU523" s="204"/>
      <c r="BV523" s="204"/>
      <c r="BW523" s="204"/>
      <c r="BX523" s="204"/>
      <c r="BY523" s="204"/>
      <c r="BZ523" s="204"/>
      <c r="CA523" s="204"/>
      <c r="CB523" s="204"/>
      <c r="CC523" s="204"/>
      <c r="CD523" s="204"/>
    </row>
    <row r="524" spans="61:82" x14ac:dyDescent="0.25">
      <c r="BI524" s="204"/>
      <c r="BJ524" s="204"/>
      <c r="BK524" s="204"/>
      <c r="BL524" s="204"/>
      <c r="BM524" s="204"/>
      <c r="BN524" s="204"/>
      <c r="BO524" s="204"/>
      <c r="BP524" s="204"/>
      <c r="BQ524" s="204"/>
      <c r="BR524" s="204"/>
      <c r="BS524" s="204"/>
      <c r="BT524" s="204"/>
      <c r="BU524" s="204"/>
      <c r="BV524" s="204"/>
      <c r="BW524" s="204"/>
      <c r="BX524" s="204"/>
      <c r="BY524" s="204"/>
      <c r="BZ524" s="204"/>
      <c r="CA524" s="204"/>
      <c r="CB524" s="204"/>
      <c r="CC524" s="204"/>
      <c r="CD524" s="204"/>
    </row>
    <row r="525" spans="61:82" x14ac:dyDescent="0.25">
      <c r="BI525" s="204"/>
      <c r="BJ525" s="204"/>
      <c r="BK525" s="204"/>
      <c r="BL525" s="204"/>
      <c r="BM525" s="204"/>
      <c r="BN525" s="204"/>
      <c r="BO525" s="204"/>
      <c r="BP525" s="204"/>
      <c r="BQ525" s="204"/>
      <c r="BR525" s="204"/>
      <c r="BS525" s="204"/>
      <c r="BT525" s="204"/>
      <c r="BU525" s="204"/>
      <c r="BV525" s="204"/>
      <c r="BW525" s="204"/>
      <c r="BX525" s="204"/>
      <c r="BY525" s="204"/>
      <c r="BZ525" s="204"/>
      <c r="CA525" s="204"/>
      <c r="CB525" s="204"/>
      <c r="CC525" s="204"/>
      <c r="CD525" s="204"/>
    </row>
    <row r="526" spans="61:82" x14ac:dyDescent="0.25">
      <c r="BI526" s="204"/>
      <c r="BJ526" s="204"/>
      <c r="BK526" s="204"/>
      <c r="BL526" s="204"/>
      <c r="BM526" s="204"/>
      <c r="BN526" s="204"/>
      <c r="BO526" s="204"/>
      <c r="BP526" s="204"/>
      <c r="BQ526" s="204"/>
      <c r="BR526" s="204"/>
      <c r="BS526" s="204"/>
      <c r="BT526" s="204"/>
      <c r="BU526" s="204"/>
      <c r="BV526" s="204"/>
      <c r="BW526" s="204"/>
      <c r="BX526" s="204"/>
      <c r="BY526" s="204"/>
      <c r="BZ526" s="204"/>
      <c r="CA526" s="204"/>
      <c r="CB526" s="204"/>
      <c r="CC526" s="204"/>
      <c r="CD526" s="204"/>
    </row>
    <row r="527" spans="61:82" x14ac:dyDescent="0.25">
      <c r="BI527" s="204"/>
      <c r="BJ527" s="204"/>
      <c r="BK527" s="204"/>
      <c r="BL527" s="204"/>
      <c r="BM527" s="204"/>
      <c r="BN527" s="204"/>
      <c r="BO527" s="204"/>
      <c r="BP527" s="204"/>
      <c r="BQ527" s="204"/>
      <c r="BR527" s="204"/>
      <c r="BS527" s="204"/>
      <c r="BT527" s="204"/>
      <c r="BU527" s="204"/>
      <c r="BV527" s="204"/>
      <c r="BW527" s="204"/>
      <c r="BX527" s="204"/>
      <c r="BY527" s="204"/>
      <c r="BZ527" s="204"/>
      <c r="CA527" s="204"/>
      <c r="CB527" s="204"/>
      <c r="CC527" s="204"/>
      <c r="CD527" s="204"/>
    </row>
    <row r="528" spans="61:82" x14ac:dyDescent="0.25">
      <c r="BI528" s="204"/>
      <c r="BJ528" s="204"/>
      <c r="BK528" s="204"/>
      <c r="BL528" s="204"/>
      <c r="BM528" s="204"/>
      <c r="BN528" s="204"/>
      <c r="BO528" s="204"/>
      <c r="BP528" s="204"/>
      <c r="BQ528" s="204"/>
      <c r="BR528" s="204"/>
      <c r="BS528" s="204"/>
      <c r="BT528" s="204"/>
      <c r="BU528" s="204"/>
      <c r="BV528" s="204"/>
      <c r="BW528" s="204"/>
      <c r="BX528" s="204"/>
      <c r="BY528" s="204"/>
      <c r="BZ528" s="204"/>
      <c r="CA528" s="204"/>
      <c r="CB528" s="204"/>
      <c r="CC528" s="204"/>
      <c r="CD528" s="204"/>
    </row>
    <row r="529" spans="61:82" x14ac:dyDescent="0.25">
      <c r="BI529" s="204"/>
      <c r="BJ529" s="204"/>
      <c r="BK529" s="204"/>
      <c r="BL529" s="204"/>
      <c r="BM529" s="204"/>
      <c r="BN529" s="204"/>
      <c r="BO529" s="204"/>
      <c r="BP529" s="204"/>
      <c r="BQ529" s="204"/>
      <c r="BR529" s="204"/>
      <c r="BS529" s="204"/>
      <c r="BT529" s="204"/>
      <c r="BU529" s="204"/>
      <c r="BV529" s="204"/>
      <c r="BW529" s="204"/>
      <c r="BX529" s="204"/>
      <c r="BY529" s="204"/>
      <c r="BZ529" s="204"/>
      <c r="CA529" s="204"/>
      <c r="CB529" s="204"/>
      <c r="CC529" s="204"/>
      <c r="CD529" s="204"/>
    </row>
    <row r="530" spans="61:82" x14ac:dyDescent="0.25">
      <c r="BI530" s="204"/>
      <c r="BJ530" s="204"/>
      <c r="BK530" s="204"/>
      <c r="BL530" s="204"/>
      <c r="BM530" s="204"/>
      <c r="BN530" s="204"/>
      <c r="BO530" s="204"/>
      <c r="BP530" s="204"/>
      <c r="BQ530" s="204"/>
      <c r="BR530" s="204"/>
      <c r="BS530" s="204"/>
      <c r="BT530" s="204"/>
      <c r="BU530" s="204"/>
      <c r="BV530" s="204"/>
      <c r="BW530" s="204"/>
      <c r="BX530" s="204"/>
      <c r="BY530" s="204"/>
      <c r="BZ530" s="204"/>
      <c r="CA530" s="204"/>
      <c r="CB530" s="204"/>
      <c r="CC530" s="204"/>
      <c r="CD530" s="204"/>
    </row>
    <row r="531" spans="61:82" x14ac:dyDescent="0.25">
      <c r="BI531" s="204"/>
      <c r="BJ531" s="204"/>
      <c r="BK531" s="204"/>
      <c r="BL531" s="204"/>
      <c r="BM531" s="204"/>
      <c r="BN531" s="204"/>
      <c r="BO531" s="204"/>
      <c r="BP531" s="204"/>
      <c r="BQ531" s="204"/>
      <c r="BR531" s="204"/>
      <c r="BS531" s="204"/>
      <c r="BT531" s="204"/>
      <c r="BU531" s="204"/>
      <c r="BV531" s="204"/>
      <c r="BW531" s="204"/>
      <c r="BX531" s="204"/>
      <c r="BY531" s="204"/>
      <c r="BZ531" s="204"/>
      <c r="CA531" s="204"/>
      <c r="CB531" s="204"/>
      <c r="CC531" s="204"/>
      <c r="CD531" s="204"/>
    </row>
    <row r="532" spans="61:82" x14ac:dyDescent="0.25">
      <c r="BI532" s="204"/>
      <c r="BJ532" s="204"/>
      <c r="BK532" s="204"/>
      <c r="BL532" s="204"/>
      <c r="BM532" s="204"/>
      <c r="BN532" s="204"/>
      <c r="BO532" s="204"/>
      <c r="BP532" s="204"/>
      <c r="BQ532" s="204"/>
      <c r="BR532" s="204"/>
      <c r="BS532" s="204"/>
      <c r="BT532" s="204"/>
      <c r="BU532" s="204"/>
      <c r="BV532" s="204"/>
      <c r="BW532" s="204"/>
      <c r="BX532" s="204"/>
      <c r="BY532" s="204"/>
      <c r="BZ532" s="204"/>
      <c r="CA532" s="204"/>
      <c r="CB532" s="204"/>
      <c r="CC532" s="204"/>
      <c r="CD532" s="204"/>
    </row>
    <row r="533" spans="61:82" x14ac:dyDescent="0.25">
      <c r="BI533" s="204"/>
      <c r="BJ533" s="204"/>
      <c r="BK533" s="204"/>
      <c r="BL533" s="204"/>
      <c r="BM533" s="204"/>
      <c r="BN533" s="204"/>
      <c r="BO533" s="204"/>
      <c r="BP533" s="204"/>
      <c r="BQ533" s="204"/>
      <c r="BR533" s="204"/>
      <c r="BS533" s="204"/>
      <c r="BT533" s="204"/>
      <c r="BU533" s="204"/>
      <c r="BV533" s="204"/>
      <c r="BW533" s="204"/>
      <c r="BX533" s="204"/>
      <c r="BY533" s="204"/>
      <c r="BZ533" s="204"/>
      <c r="CA533" s="204"/>
      <c r="CB533" s="204"/>
      <c r="CC533" s="204"/>
      <c r="CD533" s="204"/>
    </row>
    <row r="534" spans="61:82" x14ac:dyDescent="0.25">
      <c r="BI534" s="204"/>
      <c r="BJ534" s="204"/>
      <c r="BK534" s="204"/>
      <c r="BL534" s="204"/>
      <c r="BM534" s="204"/>
      <c r="BN534" s="204"/>
      <c r="BO534" s="204"/>
      <c r="BP534" s="204"/>
      <c r="BQ534" s="204"/>
      <c r="BR534" s="204"/>
      <c r="BS534" s="204"/>
      <c r="BT534" s="204"/>
      <c r="BU534" s="204"/>
      <c r="BV534" s="204"/>
      <c r="BW534" s="204"/>
      <c r="BX534" s="204"/>
      <c r="BY534" s="204"/>
      <c r="BZ534" s="204"/>
      <c r="CA534" s="204"/>
      <c r="CB534" s="204"/>
      <c r="CC534" s="204"/>
      <c r="CD534" s="204"/>
    </row>
    <row r="535" spans="61:82" x14ac:dyDescent="0.25">
      <c r="BI535" s="204"/>
      <c r="BJ535" s="204"/>
      <c r="BK535" s="204"/>
      <c r="BL535" s="204"/>
      <c r="BM535" s="204"/>
      <c r="BN535" s="204"/>
      <c r="BO535" s="204"/>
      <c r="BP535" s="204"/>
      <c r="BQ535" s="204"/>
      <c r="BR535" s="204"/>
      <c r="BS535" s="204"/>
      <c r="BT535" s="204"/>
      <c r="BU535" s="204"/>
      <c r="BV535" s="204"/>
      <c r="BW535" s="204"/>
      <c r="BX535" s="204"/>
      <c r="BY535" s="204"/>
      <c r="BZ535" s="204"/>
      <c r="CA535" s="204"/>
      <c r="CB535" s="204"/>
      <c r="CC535" s="204"/>
      <c r="CD535" s="204"/>
    </row>
    <row r="536" spans="61:82" x14ac:dyDescent="0.25">
      <c r="BI536" s="204"/>
      <c r="BJ536" s="204"/>
      <c r="BK536" s="204"/>
      <c r="BL536" s="204"/>
      <c r="BM536" s="204"/>
      <c r="BN536" s="204"/>
      <c r="BO536" s="204"/>
      <c r="BP536" s="204"/>
      <c r="BQ536" s="204"/>
      <c r="BR536" s="204"/>
      <c r="BS536" s="204"/>
      <c r="BT536" s="204"/>
      <c r="BU536" s="204"/>
      <c r="BV536" s="204"/>
      <c r="BW536" s="204"/>
      <c r="BX536" s="204"/>
      <c r="BY536" s="204"/>
      <c r="BZ536" s="204"/>
      <c r="CA536" s="204"/>
      <c r="CB536" s="204"/>
      <c r="CC536" s="204"/>
      <c r="CD536" s="204"/>
    </row>
    <row r="537" spans="61:82" x14ac:dyDescent="0.25">
      <c r="BI537" s="204"/>
      <c r="BJ537" s="204"/>
      <c r="BK537" s="204"/>
      <c r="BL537" s="204"/>
      <c r="BM537" s="204"/>
      <c r="BN537" s="204"/>
      <c r="BO537" s="204"/>
      <c r="BP537" s="204"/>
      <c r="BQ537" s="204"/>
      <c r="BR537" s="204"/>
      <c r="BS537" s="204"/>
      <c r="BT537" s="204"/>
      <c r="BU537" s="204"/>
      <c r="BV537" s="204"/>
      <c r="BW537" s="204"/>
      <c r="BX537" s="204"/>
      <c r="BY537" s="204"/>
      <c r="BZ537" s="204"/>
      <c r="CA537" s="204"/>
      <c r="CB537" s="204"/>
      <c r="CC537" s="204"/>
      <c r="CD537" s="204"/>
    </row>
    <row r="538" spans="61:82" x14ac:dyDescent="0.25">
      <c r="BI538" s="204"/>
      <c r="BJ538" s="204"/>
      <c r="BK538" s="204"/>
      <c r="BL538" s="204"/>
      <c r="BM538" s="204"/>
      <c r="BN538" s="204"/>
      <c r="BO538" s="204"/>
      <c r="BP538" s="204"/>
      <c r="BQ538" s="204"/>
      <c r="BR538" s="204"/>
      <c r="BS538" s="204"/>
      <c r="BT538" s="204"/>
      <c r="BU538" s="204"/>
      <c r="BV538" s="204"/>
      <c r="BW538" s="204"/>
      <c r="BX538" s="204"/>
      <c r="BY538" s="204"/>
      <c r="BZ538" s="204"/>
      <c r="CA538" s="204"/>
      <c r="CB538" s="204"/>
      <c r="CC538" s="204"/>
      <c r="CD538" s="204"/>
    </row>
    <row r="539" spans="61:82" x14ac:dyDescent="0.25">
      <c r="BI539" s="204"/>
      <c r="BJ539" s="204"/>
      <c r="BK539" s="204"/>
      <c r="BL539" s="204"/>
      <c r="BM539" s="204"/>
      <c r="BN539" s="204"/>
      <c r="BO539" s="204"/>
      <c r="BP539" s="204"/>
      <c r="BQ539" s="204"/>
      <c r="BR539" s="204"/>
      <c r="BS539" s="204"/>
      <c r="BT539" s="204"/>
      <c r="BU539" s="204"/>
      <c r="BV539" s="204"/>
      <c r="BW539" s="204"/>
      <c r="BX539" s="204"/>
      <c r="BY539" s="204"/>
      <c r="BZ539" s="204"/>
      <c r="CA539" s="204"/>
      <c r="CB539" s="204"/>
      <c r="CC539" s="204"/>
      <c r="CD539" s="204"/>
    </row>
    <row r="540" spans="61:82" x14ac:dyDescent="0.25">
      <c r="BI540" s="204"/>
      <c r="BJ540" s="204"/>
      <c r="BK540" s="204"/>
      <c r="BL540" s="204"/>
      <c r="BM540" s="204"/>
      <c r="BN540" s="204"/>
      <c r="BO540" s="204"/>
      <c r="BP540" s="204"/>
      <c r="BQ540" s="204"/>
      <c r="BR540" s="204"/>
      <c r="BS540" s="204"/>
      <c r="BT540" s="204"/>
      <c r="BU540" s="204"/>
      <c r="BV540" s="204"/>
      <c r="BW540" s="204"/>
      <c r="BX540" s="204"/>
      <c r="BY540" s="204"/>
      <c r="BZ540" s="204"/>
      <c r="CA540" s="204"/>
      <c r="CB540" s="204"/>
      <c r="CC540" s="204"/>
      <c r="CD540" s="204"/>
    </row>
    <row r="541" spans="61:82" x14ac:dyDescent="0.25">
      <c r="BI541" s="204"/>
      <c r="BJ541" s="204"/>
      <c r="BK541" s="204"/>
      <c r="BL541" s="204"/>
      <c r="BM541" s="204"/>
      <c r="BN541" s="204"/>
      <c r="BO541" s="204"/>
      <c r="BP541" s="204"/>
      <c r="BQ541" s="204"/>
      <c r="BR541" s="204"/>
      <c r="BS541" s="204"/>
      <c r="BT541" s="204"/>
      <c r="BU541" s="204"/>
      <c r="BV541" s="204"/>
      <c r="BW541" s="204"/>
      <c r="BX541" s="204"/>
      <c r="BY541" s="204"/>
      <c r="BZ541" s="204"/>
      <c r="CA541" s="204"/>
      <c r="CB541" s="204"/>
      <c r="CC541" s="204"/>
      <c r="CD541" s="204"/>
    </row>
    <row r="542" spans="61:82" x14ac:dyDescent="0.25">
      <c r="BI542" s="204"/>
      <c r="BJ542" s="204"/>
      <c r="BK542" s="204"/>
      <c r="BL542" s="204"/>
      <c r="BM542" s="204"/>
      <c r="BN542" s="204"/>
      <c r="BO542" s="204"/>
      <c r="BP542" s="204"/>
      <c r="BQ542" s="204"/>
      <c r="BR542" s="204"/>
      <c r="BS542" s="204"/>
      <c r="BT542" s="204"/>
      <c r="BU542" s="204"/>
      <c r="BV542" s="204"/>
      <c r="BW542" s="204"/>
      <c r="BX542" s="204"/>
      <c r="BY542" s="204"/>
      <c r="BZ542" s="204"/>
      <c r="CA542" s="204"/>
      <c r="CB542" s="204"/>
      <c r="CC542" s="204"/>
      <c r="CD542" s="204"/>
    </row>
    <row r="543" spans="61:82" x14ac:dyDescent="0.25">
      <c r="BI543" s="204"/>
      <c r="BJ543" s="204"/>
      <c r="BK543" s="204"/>
      <c r="BL543" s="204"/>
      <c r="BM543" s="204"/>
      <c r="BN543" s="204"/>
      <c r="BO543" s="204"/>
      <c r="BP543" s="204"/>
      <c r="BQ543" s="204"/>
      <c r="BR543" s="204"/>
      <c r="BS543" s="204"/>
      <c r="BT543" s="204"/>
      <c r="BU543" s="204"/>
      <c r="BV543" s="204"/>
      <c r="BW543" s="204"/>
      <c r="BX543" s="204"/>
      <c r="BY543" s="204"/>
      <c r="BZ543" s="204"/>
      <c r="CA543" s="204"/>
      <c r="CB543" s="204"/>
      <c r="CC543" s="204"/>
      <c r="CD543" s="204"/>
    </row>
    <row r="544" spans="61:82" x14ac:dyDescent="0.25">
      <c r="BI544" s="204"/>
      <c r="BJ544" s="204"/>
      <c r="BK544" s="204"/>
      <c r="BL544" s="204"/>
      <c r="BM544" s="204"/>
      <c r="BN544" s="204"/>
      <c r="BO544" s="204"/>
      <c r="BP544" s="204"/>
      <c r="BQ544" s="204"/>
      <c r="BR544" s="204"/>
      <c r="BS544" s="204"/>
      <c r="BT544" s="204"/>
      <c r="BU544" s="204"/>
      <c r="BV544" s="204"/>
      <c r="BW544" s="204"/>
      <c r="BX544" s="204"/>
      <c r="BY544" s="204"/>
      <c r="BZ544" s="204"/>
      <c r="CA544" s="204"/>
      <c r="CB544" s="204"/>
      <c r="CC544" s="204"/>
      <c r="CD544" s="204"/>
    </row>
    <row r="545" spans="61:82" x14ac:dyDescent="0.25">
      <c r="BI545" s="204"/>
      <c r="BJ545" s="204"/>
      <c r="BK545" s="204"/>
      <c r="BL545" s="204"/>
      <c r="BM545" s="204"/>
      <c r="BN545" s="204"/>
      <c r="BO545" s="204"/>
      <c r="BP545" s="204"/>
      <c r="BQ545" s="204"/>
      <c r="BR545" s="204"/>
      <c r="BS545" s="204"/>
      <c r="BT545" s="204"/>
      <c r="BU545" s="204"/>
      <c r="BV545" s="204"/>
      <c r="BW545" s="204"/>
      <c r="BX545" s="204"/>
      <c r="BY545" s="204"/>
      <c r="BZ545" s="204"/>
      <c r="CA545" s="204"/>
      <c r="CB545" s="204"/>
      <c r="CC545" s="204"/>
      <c r="CD545" s="204"/>
    </row>
    <row r="546" spans="61:82" x14ac:dyDescent="0.25">
      <c r="BI546" s="204"/>
      <c r="BJ546" s="204"/>
      <c r="BK546" s="204"/>
      <c r="BL546" s="204"/>
      <c r="BM546" s="204"/>
      <c r="BN546" s="204"/>
      <c r="BO546" s="204"/>
      <c r="BP546" s="204"/>
      <c r="BQ546" s="204"/>
      <c r="BR546" s="204"/>
      <c r="BS546" s="204"/>
      <c r="BT546" s="204"/>
      <c r="BU546" s="204"/>
      <c r="BV546" s="204"/>
      <c r="BW546" s="204"/>
      <c r="BX546" s="204"/>
      <c r="BY546" s="204"/>
      <c r="BZ546" s="204"/>
      <c r="CA546" s="204"/>
      <c r="CB546" s="204"/>
      <c r="CC546" s="204"/>
      <c r="CD546" s="204"/>
    </row>
    <row r="547" spans="61:82" x14ac:dyDescent="0.25">
      <c r="BI547" s="204"/>
      <c r="BJ547" s="204"/>
      <c r="BK547" s="204"/>
      <c r="BL547" s="204"/>
      <c r="BM547" s="204"/>
      <c r="BN547" s="204"/>
      <c r="BO547" s="204"/>
      <c r="BP547" s="204"/>
      <c r="BQ547" s="204"/>
      <c r="BR547" s="204"/>
      <c r="BS547" s="204"/>
      <c r="BT547" s="204"/>
      <c r="BU547" s="204"/>
      <c r="BV547" s="204"/>
      <c r="BW547" s="204"/>
      <c r="BX547" s="204"/>
      <c r="BY547" s="204"/>
      <c r="BZ547" s="204"/>
      <c r="CA547" s="204"/>
      <c r="CB547" s="204"/>
      <c r="CC547" s="204"/>
      <c r="CD547" s="204"/>
    </row>
    <row r="548" spans="61:82" x14ac:dyDescent="0.25">
      <c r="BI548" s="204"/>
      <c r="BJ548" s="204"/>
      <c r="BK548" s="204"/>
      <c r="BL548" s="204"/>
      <c r="BM548" s="204"/>
      <c r="BN548" s="204"/>
      <c r="BO548" s="204"/>
      <c r="BP548" s="204"/>
      <c r="BQ548" s="204"/>
      <c r="BR548" s="204"/>
      <c r="BS548" s="204"/>
      <c r="BT548" s="204"/>
      <c r="BU548" s="204"/>
      <c r="BV548" s="204"/>
      <c r="BW548" s="204"/>
      <c r="BX548" s="204"/>
      <c r="BY548" s="204"/>
      <c r="BZ548" s="204"/>
      <c r="CA548" s="204"/>
      <c r="CB548" s="204"/>
      <c r="CC548" s="204"/>
      <c r="CD548" s="204"/>
    </row>
    <row r="549" spans="61:82" x14ac:dyDescent="0.25">
      <c r="BI549" s="204"/>
      <c r="BJ549" s="204"/>
      <c r="BK549" s="204"/>
      <c r="BL549" s="204"/>
      <c r="BM549" s="204"/>
      <c r="BN549" s="204"/>
      <c r="BO549" s="204"/>
      <c r="BP549" s="204"/>
      <c r="BQ549" s="204"/>
      <c r="BR549" s="204"/>
      <c r="BS549" s="204"/>
      <c r="BT549" s="204"/>
      <c r="BU549" s="204"/>
      <c r="BV549" s="204"/>
      <c r="BW549" s="204"/>
      <c r="BX549" s="204"/>
      <c r="BY549" s="204"/>
      <c r="BZ549" s="204"/>
      <c r="CA549" s="204"/>
      <c r="CB549" s="204"/>
      <c r="CC549" s="204"/>
      <c r="CD549" s="204"/>
    </row>
    <row r="550" spans="61:82" x14ac:dyDescent="0.25">
      <c r="BI550" s="204"/>
      <c r="BJ550" s="204"/>
      <c r="BK550" s="204"/>
      <c r="BL550" s="204"/>
      <c r="BM550" s="204"/>
      <c r="BN550" s="204"/>
      <c r="BO550" s="204"/>
      <c r="BP550" s="204"/>
      <c r="BQ550" s="204"/>
      <c r="BR550" s="204"/>
      <c r="BS550" s="204"/>
      <c r="BT550" s="204"/>
      <c r="BU550" s="204"/>
      <c r="BV550" s="204"/>
      <c r="BW550" s="204"/>
      <c r="BX550" s="204"/>
      <c r="BY550" s="204"/>
      <c r="BZ550" s="204"/>
      <c r="CA550" s="204"/>
      <c r="CB550" s="204"/>
      <c r="CC550" s="204"/>
      <c r="CD550" s="204"/>
    </row>
    <row r="551" spans="61:82" x14ac:dyDescent="0.25">
      <c r="BI551" s="204"/>
      <c r="BJ551" s="204"/>
      <c r="BK551" s="204"/>
      <c r="BL551" s="204"/>
      <c r="BM551" s="204"/>
      <c r="BN551" s="204"/>
      <c r="BO551" s="204"/>
      <c r="BP551" s="204"/>
      <c r="BQ551" s="204"/>
      <c r="BR551" s="204"/>
      <c r="BS551" s="204"/>
      <c r="BT551" s="204"/>
      <c r="BU551" s="204"/>
      <c r="BV551" s="204"/>
      <c r="BW551" s="204"/>
      <c r="BX551" s="204"/>
      <c r="BY551" s="204"/>
      <c r="BZ551" s="204"/>
      <c r="CA551" s="204"/>
      <c r="CB551" s="204"/>
      <c r="CC551" s="204"/>
      <c r="CD551" s="204"/>
    </row>
    <row r="552" spans="61:82" x14ac:dyDescent="0.25">
      <c r="BI552" s="204"/>
      <c r="BJ552" s="204"/>
      <c r="BK552" s="204"/>
      <c r="BL552" s="204"/>
      <c r="BM552" s="204"/>
      <c r="BN552" s="204"/>
      <c r="BO552" s="204"/>
      <c r="BP552" s="204"/>
      <c r="BQ552" s="204"/>
      <c r="BR552" s="204"/>
      <c r="BS552" s="204"/>
      <c r="BT552" s="204"/>
      <c r="BU552" s="204"/>
      <c r="BV552" s="204"/>
      <c r="BW552" s="204"/>
      <c r="BX552" s="204"/>
      <c r="BY552" s="204"/>
      <c r="BZ552" s="204"/>
      <c r="CA552" s="204"/>
      <c r="CB552" s="204"/>
      <c r="CC552" s="204"/>
      <c r="CD552" s="204"/>
    </row>
    <row r="553" spans="61:82" x14ac:dyDescent="0.25">
      <c r="BI553" s="204"/>
      <c r="BJ553" s="204"/>
      <c r="BK553" s="204"/>
      <c r="BL553" s="204"/>
      <c r="BM553" s="204"/>
      <c r="BN553" s="204"/>
      <c r="BO553" s="204"/>
      <c r="BP553" s="204"/>
      <c r="BQ553" s="204"/>
      <c r="BR553" s="204"/>
      <c r="BS553" s="204"/>
      <c r="BT553" s="204"/>
      <c r="BU553" s="204"/>
      <c r="BV553" s="204"/>
      <c r="BW553" s="204"/>
      <c r="BX553" s="204"/>
      <c r="BY553" s="204"/>
      <c r="BZ553" s="204"/>
      <c r="CA553" s="204"/>
      <c r="CB553" s="204"/>
      <c r="CC553" s="204"/>
      <c r="CD553" s="204"/>
    </row>
    <row r="554" spans="61:82" x14ac:dyDescent="0.25">
      <c r="BI554" s="204"/>
      <c r="BJ554" s="204"/>
      <c r="BK554" s="204"/>
      <c r="BL554" s="204"/>
      <c r="BM554" s="204"/>
      <c r="BN554" s="204"/>
      <c r="BO554" s="204"/>
      <c r="BP554" s="204"/>
      <c r="BQ554" s="204"/>
      <c r="BR554" s="204"/>
      <c r="BS554" s="204"/>
      <c r="BT554" s="204"/>
      <c r="BU554" s="204"/>
      <c r="BV554" s="204"/>
      <c r="BW554" s="204"/>
      <c r="BX554" s="204"/>
      <c r="BY554" s="204"/>
      <c r="BZ554" s="204"/>
      <c r="CA554" s="204"/>
      <c r="CB554" s="204"/>
      <c r="CC554" s="204"/>
      <c r="CD554" s="204"/>
    </row>
    <row r="555" spans="61:82" x14ac:dyDescent="0.25">
      <c r="BI555" s="204"/>
      <c r="BJ555" s="204"/>
      <c r="BK555" s="204"/>
      <c r="BL555" s="204"/>
      <c r="BM555" s="204"/>
      <c r="BN555" s="204"/>
      <c r="BO555" s="204"/>
      <c r="BP555" s="204"/>
      <c r="BQ555" s="204"/>
      <c r="BR555" s="204"/>
      <c r="BS555" s="204"/>
      <c r="BT555" s="204"/>
      <c r="BU555" s="204"/>
      <c r="BV555" s="204"/>
      <c r="BW555" s="204"/>
      <c r="BX555" s="204"/>
      <c r="BY555" s="204"/>
      <c r="BZ555" s="204"/>
      <c r="CA555" s="204"/>
      <c r="CB555" s="204"/>
      <c r="CC555" s="204"/>
      <c r="CD555" s="204"/>
    </row>
    <row r="556" spans="61:82" x14ac:dyDescent="0.25">
      <c r="BI556" s="204"/>
      <c r="BJ556" s="204"/>
      <c r="BK556" s="204"/>
      <c r="BL556" s="204"/>
      <c r="BM556" s="204"/>
      <c r="BN556" s="204"/>
      <c r="BO556" s="204"/>
      <c r="BP556" s="204"/>
      <c r="BQ556" s="204"/>
      <c r="BR556" s="204"/>
      <c r="BS556" s="204"/>
      <c r="BT556" s="204"/>
      <c r="BU556" s="204"/>
      <c r="BV556" s="204"/>
      <c r="BW556" s="204"/>
      <c r="BX556" s="204"/>
      <c r="BY556" s="204"/>
      <c r="BZ556" s="204"/>
      <c r="CA556" s="204"/>
      <c r="CB556" s="204"/>
      <c r="CC556" s="204"/>
      <c r="CD556" s="204"/>
    </row>
    <row r="557" spans="61:82" x14ac:dyDescent="0.25">
      <c r="BI557" s="204"/>
      <c r="BJ557" s="204"/>
      <c r="BK557" s="204"/>
      <c r="BL557" s="204"/>
      <c r="BM557" s="204"/>
      <c r="BN557" s="204"/>
      <c r="BO557" s="204"/>
      <c r="BP557" s="204"/>
      <c r="BQ557" s="204"/>
      <c r="BR557" s="204"/>
      <c r="BS557" s="204"/>
      <c r="BT557" s="204"/>
      <c r="BU557" s="204"/>
      <c r="BV557" s="204"/>
      <c r="BW557" s="204"/>
      <c r="BX557" s="204"/>
      <c r="BY557" s="204"/>
      <c r="BZ557" s="204"/>
      <c r="CA557" s="204"/>
      <c r="CB557" s="204"/>
      <c r="CC557" s="204"/>
      <c r="CD557" s="204"/>
    </row>
    <row r="558" spans="61:82" x14ac:dyDescent="0.25">
      <c r="BI558" s="204"/>
      <c r="BJ558" s="204"/>
      <c r="BK558" s="204"/>
      <c r="BL558" s="204"/>
      <c r="BM558" s="204"/>
      <c r="BN558" s="204"/>
      <c r="BO558" s="204"/>
      <c r="BP558" s="204"/>
      <c r="BQ558" s="204"/>
      <c r="BR558" s="204"/>
      <c r="BS558" s="204"/>
      <c r="BT558" s="204"/>
      <c r="BU558" s="204"/>
      <c r="BV558" s="204"/>
      <c r="BW558" s="204"/>
      <c r="BX558" s="204"/>
      <c r="BY558" s="204"/>
      <c r="BZ558" s="204"/>
      <c r="CA558" s="204"/>
      <c r="CB558" s="204"/>
      <c r="CC558" s="204"/>
      <c r="CD558" s="204"/>
    </row>
    <row r="559" spans="61:82" x14ac:dyDescent="0.25">
      <c r="BI559" s="204"/>
      <c r="BJ559" s="204"/>
      <c r="BK559" s="204"/>
      <c r="BL559" s="204"/>
      <c r="BM559" s="204"/>
      <c r="BN559" s="204"/>
      <c r="BO559" s="204"/>
      <c r="BP559" s="204"/>
      <c r="BQ559" s="204"/>
      <c r="BR559" s="204"/>
      <c r="BS559" s="204"/>
      <c r="BT559" s="204"/>
      <c r="BU559" s="204"/>
      <c r="BV559" s="204"/>
      <c r="BW559" s="204"/>
      <c r="BX559" s="204"/>
      <c r="BY559" s="204"/>
      <c r="BZ559" s="204"/>
      <c r="CA559" s="204"/>
      <c r="CB559" s="204"/>
      <c r="CC559" s="204"/>
      <c r="CD559" s="204"/>
    </row>
    <row r="560" spans="61:82" x14ac:dyDescent="0.25">
      <c r="BI560" s="204"/>
      <c r="BJ560" s="204"/>
      <c r="BK560" s="204"/>
      <c r="BL560" s="204"/>
      <c r="BM560" s="204"/>
      <c r="BN560" s="204"/>
      <c r="BO560" s="204"/>
      <c r="BP560" s="204"/>
      <c r="BQ560" s="204"/>
      <c r="BR560" s="204"/>
      <c r="BS560" s="204"/>
      <c r="BT560" s="204"/>
      <c r="BU560" s="204"/>
      <c r="BV560" s="204"/>
      <c r="BW560" s="204"/>
      <c r="BX560" s="204"/>
      <c r="BY560" s="204"/>
      <c r="BZ560" s="204"/>
      <c r="CA560" s="204"/>
      <c r="CB560" s="204"/>
      <c r="CC560" s="204"/>
      <c r="CD560" s="204"/>
    </row>
    <row r="561" spans="61:82" x14ac:dyDescent="0.25">
      <c r="BI561" s="204"/>
      <c r="BJ561" s="204"/>
      <c r="BK561" s="204"/>
      <c r="BL561" s="204"/>
      <c r="BM561" s="204"/>
      <c r="BN561" s="204"/>
      <c r="BO561" s="204"/>
      <c r="BP561" s="204"/>
      <c r="BQ561" s="204"/>
      <c r="BR561" s="204"/>
      <c r="BS561" s="204"/>
      <c r="BT561" s="204"/>
      <c r="BU561" s="204"/>
      <c r="BV561" s="204"/>
      <c r="BW561" s="204"/>
      <c r="BX561" s="204"/>
      <c r="BY561" s="204"/>
      <c r="BZ561" s="204"/>
      <c r="CA561" s="204"/>
      <c r="CB561" s="204"/>
      <c r="CC561" s="204"/>
      <c r="CD561" s="204"/>
    </row>
    <row r="562" spans="61:82" x14ac:dyDescent="0.25">
      <c r="BI562" s="204"/>
      <c r="BJ562" s="204"/>
      <c r="BK562" s="204"/>
      <c r="BL562" s="204"/>
      <c r="BM562" s="204"/>
      <c r="BN562" s="204"/>
      <c r="BO562" s="204"/>
      <c r="BP562" s="204"/>
      <c r="BQ562" s="204"/>
      <c r="BR562" s="204"/>
      <c r="BS562" s="204"/>
      <c r="BT562" s="204"/>
      <c r="BU562" s="204"/>
      <c r="BV562" s="204"/>
      <c r="BW562" s="204"/>
      <c r="BX562" s="204"/>
      <c r="BY562" s="204"/>
      <c r="BZ562" s="204"/>
      <c r="CA562" s="204"/>
      <c r="CB562" s="204"/>
      <c r="CC562" s="204"/>
      <c r="CD562" s="204"/>
    </row>
    <row r="563" spans="61:82" x14ac:dyDescent="0.25">
      <c r="BI563" s="204"/>
      <c r="BJ563" s="204"/>
      <c r="BK563" s="204"/>
      <c r="BL563" s="204"/>
      <c r="BM563" s="204"/>
      <c r="BN563" s="204"/>
      <c r="BO563" s="204"/>
      <c r="BP563" s="204"/>
      <c r="BQ563" s="204"/>
      <c r="BR563" s="204"/>
      <c r="BS563" s="204"/>
      <c r="BT563" s="204"/>
      <c r="BU563" s="204"/>
      <c r="BV563" s="204"/>
      <c r="BW563" s="204"/>
      <c r="BX563" s="204"/>
      <c r="BY563" s="204"/>
      <c r="BZ563" s="204"/>
      <c r="CA563" s="204"/>
      <c r="CB563" s="204"/>
      <c r="CC563" s="204"/>
      <c r="CD563" s="204"/>
    </row>
    <row r="564" spans="61:82" x14ac:dyDescent="0.25">
      <c r="BI564" s="204"/>
      <c r="BJ564" s="204"/>
      <c r="BK564" s="204"/>
      <c r="BL564" s="204"/>
      <c r="BM564" s="204"/>
      <c r="BN564" s="204"/>
      <c r="BO564" s="204"/>
      <c r="BP564" s="204"/>
      <c r="BQ564" s="204"/>
      <c r="BR564" s="204"/>
      <c r="BS564" s="204"/>
      <c r="BT564" s="204"/>
      <c r="BU564" s="204"/>
      <c r="BV564" s="204"/>
      <c r="BW564" s="204"/>
      <c r="BX564" s="204"/>
      <c r="BY564" s="204"/>
      <c r="BZ564" s="204"/>
      <c r="CA564" s="204"/>
      <c r="CB564" s="204"/>
      <c r="CC564" s="204"/>
      <c r="CD564" s="204"/>
    </row>
    <row r="565" spans="61:82" x14ac:dyDescent="0.25">
      <c r="BI565" s="204"/>
      <c r="BJ565" s="204"/>
      <c r="BK565" s="204"/>
      <c r="BL565" s="204"/>
      <c r="BM565" s="204"/>
      <c r="BN565" s="204"/>
      <c r="BO565" s="204"/>
      <c r="BP565" s="204"/>
      <c r="BQ565" s="204"/>
      <c r="BR565" s="204"/>
      <c r="BS565" s="204"/>
      <c r="BT565" s="204"/>
      <c r="BU565" s="204"/>
      <c r="BV565" s="204"/>
      <c r="BW565" s="204"/>
      <c r="BX565" s="204"/>
      <c r="BY565" s="204"/>
      <c r="BZ565" s="204"/>
      <c r="CA565" s="204"/>
      <c r="CB565" s="204"/>
      <c r="CC565" s="204"/>
      <c r="CD565" s="204"/>
    </row>
    <row r="566" spans="61:82" x14ac:dyDescent="0.25">
      <c r="BI566" s="204"/>
      <c r="BJ566" s="204"/>
      <c r="BK566" s="204"/>
      <c r="BL566" s="204"/>
      <c r="BM566" s="204"/>
      <c r="BN566" s="204"/>
      <c r="BO566" s="204"/>
      <c r="BP566" s="204"/>
      <c r="BQ566" s="204"/>
      <c r="BR566" s="204"/>
      <c r="BS566" s="204"/>
      <c r="BT566" s="204"/>
      <c r="BU566" s="204"/>
      <c r="BV566" s="204"/>
      <c r="BW566" s="204"/>
      <c r="BX566" s="204"/>
      <c r="BY566" s="204"/>
      <c r="BZ566" s="204"/>
      <c r="CA566" s="204"/>
      <c r="CB566" s="204"/>
      <c r="CC566" s="204"/>
      <c r="CD566" s="204"/>
    </row>
    <row r="567" spans="61:82" x14ac:dyDescent="0.25">
      <c r="BI567" s="204"/>
      <c r="BJ567" s="204"/>
      <c r="BK567" s="204"/>
      <c r="BL567" s="204"/>
      <c r="BM567" s="204"/>
      <c r="BN567" s="204"/>
      <c r="BO567" s="204"/>
      <c r="BP567" s="204"/>
      <c r="BQ567" s="204"/>
      <c r="BR567" s="204"/>
      <c r="BS567" s="204"/>
      <c r="BT567" s="204"/>
      <c r="BU567" s="204"/>
      <c r="BV567" s="204"/>
      <c r="BW567" s="204"/>
      <c r="BX567" s="204"/>
      <c r="BY567" s="204"/>
      <c r="BZ567" s="204"/>
      <c r="CA567" s="204"/>
      <c r="CB567" s="204"/>
      <c r="CC567" s="204"/>
      <c r="CD567" s="204"/>
    </row>
    <row r="568" spans="61:82" x14ac:dyDescent="0.25">
      <c r="BI568" s="204"/>
      <c r="BJ568" s="204"/>
      <c r="BK568" s="204"/>
      <c r="BL568" s="204"/>
      <c r="BM568" s="204"/>
      <c r="BN568" s="204"/>
      <c r="BO568" s="204"/>
      <c r="BP568" s="204"/>
      <c r="BQ568" s="204"/>
      <c r="BR568" s="204"/>
      <c r="BS568" s="204"/>
      <c r="BT568" s="204"/>
      <c r="BU568" s="204"/>
      <c r="BV568" s="204"/>
      <c r="BW568" s="204"/>
      <c r="BX568" s="204"/>
      <c r="BY568" s="204"/>
      <c r="BZ568" s="204"/>
      <c r="CA568" s="204"/>
      <c r="CB568" s="204"/>
      <c r="CC568" s="204"/>
      <c r="CD568" s="204"/>
    </row>
    <row r="569" spans="61:82" x14ac:dyDescent="0.25">
      <c r="BI569" s="204"/>
      <c r="BJ569" s="204"/>
      <c r="BK569" s="204"/>
      <c r="BL569" s="204"/>
      <c r="BM569" s="204"/>
      <c r="BN569" s="204"/>
      <c r="BO569" s="204"/>
      <c r="BP569" s="204"/>
      <c r="BQ569" s="204"/>
      <c r="BR569" s="204"/>
      <c r="BS569" s="204"/>
      <c r="BT569" s="204"/>
      <c r="BU569" s="204"/>
      <c r="BV569" s="204"/>
      <c r="BW569" s="204"/>
      <c r="BX569" s="204"/>
      <c r="BY569" s="204"/>
      <c r="BZ569" s="204"/>
      <c r="CA569" s="204"/>
      <c r="CB569" s="204"/>
      <c r="CC569" s="204"/>
      <c r="CD569" s="204"/>
    </row>
    <row r="570" spans="61:82" x14ac:dyDescent="0.25">
      <c r="BI570" s="204"/>
      <c r="BJ570" s="204"/>
      <c r="BK570" s="204"/>
      <c r="BL570" s="204"/>
      <c r="BM570" s="204"/>
      <c r="BN570" s="204"/>
      <c r="BO570" s="204"/>
      <c r="BP570" s="204"/>
      <c r="BQ570" s="204"/>
      <c r="BR570" s="204"/>
      <c r="BS570" s="204"/>
      <c r="BT570" s="204"/>
      <c r="BU570" s="204"/>
      <c r="BV570" s="204"/>
      <c r="BW570" s="204"/>
      <c r="BX570" s="204"/>
      <c r="BY570" s="204"/>
      <c r="BZ570" s="204"/>
      <c r="CA570" s="204"/>
      <c r="CB570" s="204"/>
      <c r="CC570" s="204"/>
      <c r="CD570" s="204"/>
    </row>
    <row r="571" spans="61:82" x14ac:dyDescent="0.25">
      <c r="BI571" s="204"/>
      <c r="BJ571" s="204"/>
      <c r="BK571" s="204"/>
      <c r="BL571" s="204"/>
      <c r="BM571" s="204"/>
      <c r="BN571" s="204"/>
      <c r="BO571" s="204"/>
      <c r="BP571" s="204"/>
      <c r="BQ571" s="204"/>
      <c r="BR571" s="204"/>
      <c r="BS571" s="204"/>
      <c r="BT571" s="204"/>
      <c r="BU571" s="204"/>
      <c r="BV571" s="204"/>
      <c r="BW571" s="204"/>
      <c r="BX571" s="204"/>
      <c r="BY571" s="204"/>
      <c r="BZ571" s="204"/>
      <c r="CA571" s="204"/>
      <c r="CB571" s="204"/>
      <c r="CC571" s="204"/>
      <c r="CD571" s="204"/>
    </row>
    <row r="572" spans="61:82" x14ac:dyDescent="0.25">
      <c r="BI572" s="204"/>
      <c r="BJ572" s="204"/>
      <c r="BK572" s="204"/>
      <c r="BL572" s="204"/>
      <c r="BM572" s="204"/>
      <c r="BN572" s="204"/>
      <c r="BO572" s="204"/>
      <c r="BP572" s="204"/>
      <c r="BQ572" s="204"/>
      <c r="BR572" s="204"/>
      <c r="BS572" s="204"/>
      <c r="BT572" s="204"/>
      <c r="BU572" s="204"/>
      <c r="BV572" s="204"/>
      <c r="BW572" s="204"/>
      <c r="BX572" s="204"/>
      <c r="BY572" s="204"/>
      <c r="BZ572" s="204"/>
      <c r="CA572" s="204"/>
      <c r="CB572" s="204"/>
      <c r="CC572" s="204"/>
      <c r="CD572" s="204"/>
    </row>
    <row r="573" spans="61:82" x14ac:dyDescent="0.25">
      <c r="BI573" s="204"/>
      <c r="BJ573" s="204"/>
      <c r="BK573" s="204"/>
      <c r="BL573" s="204"/>
      <c r="BM573" s="204"/>
      <c r="BN573" s="204"/>
      <c r="BO573" s="204"/>
      <c r="BP573" s="204"/>
      <c r="BQ573" s="204"/>
      <c r="BR573" s="204"/>
      <c r="BS573" s="204"/>
      <c r="BT573" s="204"/>
      <c r="BU573" s="204"/>
      <c r="BV573" s="204"/>
      <c r="BW573" s="204"/>
      <c r="BX573" s="204"/>
      <c r="BY573" s="204"/>
      <c r="BZ573" s="204"/>
      <c r="CA573" s="204"/>
      <c r="CB573" s="204"/>
      <c r="CC573" s="204"/>
      <c r="CD573" s="204"/>
    </row>
    <row r="574" spans="61:82" x14ac:dyDescent="0.25">
      <c r="BI574" s="204"/>
      <c r="BJ574" s="204"/>
      <c r="BK574" s="204"/>
      <c r="BL574" s="204"/>
      <c r="BM574" s="204"/>
      <c r="BN574" s="204"/>
      <c r="BO574" s="204"/>
      <c r="BP574" s="204"/>
      <c r="BQ574" s="204"/>
      <c r="BR574" s="204"/>
      <c r="BS574" s="204"/>
      <c r="BT574" s="204"/>
      <c r="BU574" s="204"/>
      <c r="BV574" s="204"/>
      <c r="BW574" s="204"/>
      <c r="BX574" s="204"/>
      <c r="BY574" s="204"/>
      <c r="BZ574" s="204"/>
      <c r="CA574" s="204"/>
      <c r="CB574" s="204"/>
      <c r="CC574" s="204"/>
      <c r="CD574" s="204"/>
    </row>
    <row r="575" spans="61:82" x14ac:dyDescent="0.25">
      <c r="BI575" s="204"/>
      <c r="BJ575" s="204"/>
      <c r="BK575" s="204"/>
      <c r="BL575" s="204"/>
      <c r="BM575" s="204"/>
      <c r="BN575" s="204"/>
      <c r="BO575" s="204"/>
      <c r="BP575" s="204"/>
      <c r="BQ575" s="204"/>
      <c r="BR575" s="204"/>
      <c r="BS575" s="204"/>
      <c r="BT575" s="204"/>
      <c r="BU575" s="204"/>
      <c r="BV575" s="204"/>
      <c r="BW575" s="204"/>
      <c r="BX575" s="204"/>
      <c r="BY575" s="204"/>
      <c r="BZ575" s="204"/>
      <c r="CA575" s="204"/>
      <c r="CB575" s="204"/>
      <c r="CC575" s="204"/>
      <c r="CD575" s="204"/>
    </row>
    <row r="576" spans="61:82" x14ac:dyDescent="0.25">
      <c r="BI576" s="204"/>
      <c r="BJ576" s="204"/>
      <c r="BK576" s="204"/>
      <c r="BL576" s="204"/>
      <c r="BM576" s="204"/>
      <c r="BN576" s="204"/>
      <c r="BO576" s="204"/>
      <c r="BP576" s="204"/>
      <c r="BQ576" s="204"/>
      <c r="BR576" s="204"/>
      <c r="BS576" s="204"/>
      <c r="BT576" s="204"/>
      <c r="BU576" s="204"/>
      <c r="BV576" s="204"/>
      <c r="BW576" s="204"/>
      <c r="BX576" s="204"/>
      <c r="BY576" s="204"/>
      <c r="BZ576" s="204"/>
      <c r="CA576" s="204"/>
      <c r="CB576" s="204"/>
      <c r="CC576" s="204"/>
      <c r="CD576" s="204"/>
    </row>
    <row r="577" spans="61:82" x14ac:dyDescent="0.25">
      <c r="BI577" s="204"/>
      <c r="BJ577" s="204"/>
      <c r="BK577" s="204"/>
      <c r="BL577" s="204"/>
      <c r="BM577" s="204"/>
      <c r="BN577" s="204"/>
      <c r="BO577" s="204"/>
      <c r="BP577" s="204"/>
      <c r="BQ577" s="204"/>
      <c r="BR577" s="204"/>
      <c r="BS577" s="204"/>
      <c r="BT577" s="204"/>
      <c r="BU577" s="204"/>
      <c r="BV577" s="204"/>
      <c r="BW577" s="204"/>
      <c r="BX577" s="204"/>
      <c r="BY577" s="204"/>
      <c r="BZ577" s="204"/>
      <c r="CA577" s="204"/>
      <c r="CB577" s="204"/>
      <c r="CC577" s="204"/>
      <c r="CD577" s="204"/>
    </row>
    <row r="578" spans="61:82" x14ac:dyDescent="0.25">
      <c r="BI578" s="204"/>
      <c r="BJ578" s="204"/>
      <c r="BK578" s="204"/>
      <c r="BL578" s="204"/>
      <c r="BM578" s="204"/>
      <c r="BN578" s="204"/>
      <c r="BO578" s="204"/>
      <c r="BP578" s="204"/>
      <c r="BQ578" s="204"/>
      <c r="BR578" s="204"/>
      <c r="BS578" s="204"/>
      <c r="BT578" s="204"/>
      <c r="BU578" s="204"/>
      <c r="BV578" s="204"/>
      <c r="BW578" s="204"/>
      <c r="BX578" s="204"/>
      <c r="BY578" s="204"/>
      <c r="BZ578" s="204"/>
      <c r="CA578" s="204"/>
      <c r="CB578" s="204"/>
      <c r="CC578" s="204"/>
      <c r="CD578" s="204"/>
    </row>
    <row r="579" spans="61:82" x14ac:dyDescent="0.25">
      <c r="BI579" s="204"/>
      <c r="BJ579" s="204"/>
      <c r="BK579" s="204"/>
      <c r="BL579" s="204"/>
      <c r="BM579" s="204"/>
      <c r="BN579" s="204"/>
      <c r="BO579" s="204"/>
      <c r="BP579" s="204"/>
      <c r="BQ579" s="204"/>
      <c r="BR579" s="204"/>
      <c r="BS579" s="204"/>
      <c r="BT579" s="204"/>
      <c r="BU579" s="204"/>
      <c r="BV579" s="204"/>
      <c r="BW579" s="204"/>
      <c r="BX579" s="204"/>
      <c r="BY579" s="204"/>
      <c r="BZ579" s="204"/>
      <c r="CA579" s="204"/>
      <c r="CB579" s="204"/>
      <c r="CC579" s="204"/>
      <c r="CD579" s="204"/>
    </row>
    <row r="580" spans="61:82" x14ac:dyDescent="0.25">
      <c r="BI580" s="204"/>
      <c r="BJ580" s="204"/>
      <c r="BK580" s="204"/>
      <c r="BL580" s="204"/>
      <c r="BM580" s="204"/>
      <c r="BN580" s="204"/>
      <c r="BO580" s="204"/>
      <c r="BP580" s="204"/>
      <c r="BQ580" s="204"/>
      <c r="BR580" s="204"/>
      <c r="BS580" s="204"/>
      <c r="BT580" s="204"/>
      <c r="BU580" s="204"/>
      <c r="BV580" s="204"/>
      <c r="BW580" s="204"/>
      <c r="BX580" s="204"/>
      <c r="BY580" s="204"/>
      <c r="BZ580" s="204"/>
      <c r="CA580" s="204"/>
      <c r="CB580" s="204"/>
      <c r="CC580" s="204"/>
      <c r="CD580" s="204"/>
    </row>
    <row r="581" spans="61:82" x14ac:dyDescent="0.25">
      <c r="BI581" s="204"/>
      <c r="BJ581" s="204"/>
      <c r="BK581" s="204"/>
      <c r="BL581" s="204"/>
      <c r="BM581" s="204"/>
      <c r="BN581" s="204"/>
      <c r="BO581" s="204"/>
      <c r="BP581" s="204"/>
      <c r="BQ581" s="204"/>
      <c r="BR581" s="204"/>
      <c r="BS581" s="204"/>
      <c r="BT581" s="204"/>
      <c r="BU581" s="204"/>
      <c r="BV581" s="204"/>
      <c r="BW581" s="204"/>
      <c r="BX581" s="204"/>
      <c r="BY581" s="204"/>
      <c r="BZ581" s="204"/>
      <c r="CA581" s="204"/>
      <c r="CB581" s="204"/>
      <c r="CC581" s="204"/>
      <c r="CD581" s="204"/>
    </row>
    <row r="582" spans="61:82" x14ac:dyDescent="0.25">
      <c r="BI582" s="204"/>
      <c r="BJ582" s="204"/>
      <c r="BK582" s="204"/>
      <c r="BL582" s="204"/>
      <c r="BM582" s="204"/>
      <c r="BN582" s="204"/>
      <c r="BO582" s="204"/>
      <c r="BP582" s="204"/>
      <c r="BQ582" s="204"/>
      <c r="BR582" s="204"/>
      <c r="BS582" s="204"/>
      <c r="BT582" s="204"/>
      <c r="BU582" s="204"/>
      <c r="BV582" s="204"/>
      <c r="BW582" s="204"/>
      <c r="BX582" s="204"/>
      <c r="BY582" s="204"/>
      <c r="BZ582" s="204"/>
      <c r="CA582" s="204"/>
      <c r="CB582" s="204"/>
      <c r="CC582" s="204"/>
      <c r="CD582" s="204"/>
    </row>
    <row r="583" spans="61:82" x14ac:dyDescent="0.25">
      <c r="BI583" s="204"/>
      <c r="BJ583" s="204"/>
      <c r="BK583" s="204"/>
      <c r="BL583" s="204"/>
      <c r="BM583" s="204"/>
      <c r="BN583" s="204"/>
      <c r="BO583" s="204"/>
      <c r="BP583" s="204"/>
      <c r="BQ583" s="204"/>
      <c r="BR583" s="204"/>
      <c r="BS583" s="204"/>
      <c r="BT583" s="204"/>
      <c r="BU583" s="204"/>
      <c r="BV583" s="204"/>
      <c r="BW583" s="204"/>
      <c r="BX583" s="204"/>
      <c r="BY583" s="204"/>
      <c r="BZ583" s="204"/>
      <c r="CA583" s="204"/>
      <c r="CB583" s="204"/>
      <c r="CC583" s="204"/>
      <c r="CD583" s="204"/>
    </row>
    <row r="584" spans="61:82" x14ac:dyDescent="0.25">
      <c r="BI584" s="204"/>
      <c r="BJ584" s="204"/>
      <c r="BK584" s="204"/>
      <c r="BL584" s="204"/>
      <c r="BM584" s="204"/>
      <c r="BN584" s="204"/>
      <c r="BO584" s="204"/>
      <c r="BP584" s="204"/>
      <c r="BQ584" s="204"/>
      <c r="BR584" s="204"/>
      <c r="BS584" s="204"/>
      <c r="BT584" s="204"/>
      <c r="BU584" s="204"/>
      <c r="BV584" s="204"/>
      <c r="BW584" s="204"/>
      <c r="BX584" s="204"/>
      <c r="BY584" s="204"/>
      <c r="BZ584" s="204"/>
      <c r="CA584" s="204"/>
      <c r="CB584" s="204"/>
      <c r="CC584" s="204"/>
      <c r="CD584" s="204"/>
    </row>
    <row r="585" spans="61:82" x14ac:dyDescent="0.25">
      <c r="BI585" s="204"/>
      <c r="BJ585" s="204"/>
      <c r="BK585" s="204"/>
      <c r="BL585" s="204"/>
      <c r="BM585" s="204"/>
      <c r="BN585" s="204"/>
      <c r="BO585" s="204"/>
      <c r="BP585" s="204"/>
      <c r="BQ585" s="204"/>
      <c r="BR585" s="204"/>
      <c r="BS585" s="204"/>
      <c r="BT585" s="204"/>
      <c r="BU585" s="204"/>
      <c r="BV585" s="204"/>
      <c r="BW585" s="204"/>
      <c r="BX585" s="204"/>
      <c r="BY585" s="204"/>
      <c r="BZ585" s="204"/>
      <c r="CA585" s="204"/>
      <c r="CB585" s="204"/>
      <c r="CC585" s="204"/>
      <c r="CD585" s="204"/>
    </row>
    <row r="586" spans="61:82" x14ac:dyDescent="0.25">
      <c r="BI586" s="204"/>
      <c r="BJ586" s="204"/>
      <c r="BK586" s="204"/>
      <c r="BL586" s="204"/>
      <c r="BM586" s="204"/>
      <c r="BN586" s="204"/>
      <c r="BO586" s="204"/>
      <c r="BP586" s="204"/>
      <c r="BQ586" s="204"/>
      <c r="BR586" s="204"/>
      <c r="BS586" s="204"/>
      <c r="BT586" s="204"/>
      <c r="BU586" s="204"/>
      <c r="BV586" s="204"/>
      <c r="BW586" s="204"/>
      <c r="BX586" s="204"/>
      <c r="BY586" s="204"/>
      <c r="BZ586" s="204"/>
      <c r="CA586" s="204"/>
      <c r="CB586" s="204"/>
      <c r="CC586" s="204"/>
      <c r="CD586" s="204"/>
    </row>
    <row r="587" spans="61:82" x14ac:dyDescent="0.25">
      <c r="BI587" s="204"/>
      <c r="BJ587" s="204"/>
      <c r="BK587" s="204"/>
      <c r="BL587" s="204"/>
      <c r="BM587" s="204"/>
      <c r="BN587" s="204"/>
      <c r="BO587" s="204"/>
      <c r="BP587" s="204"/>
      <c r="BQ587" s="204"/>
      <c r="BR587" s="204"/>
      <c r="BS587" s="204"/>
      <c r="BT587" s="204"/>
      <c r="BU587" s="204"/>
      <c r="BV587" s="204"/>
      <c r="BW587" s="204"/>
      <c r="BX587" s="204"/>
      <c r="BY587" s="204"/>
      <c r="BZ587" s="204"/>
      <c r="CA587" s="204"/>
      <c r="CB587" s="204"/>
      <c r="CC587" s="204"/>
      <c r="CD587" s="204"/>
    </row>
    <row r="588" spans="61:82" x14ac:dyDescent="0.25">
      <c r="BI588" s="204"/>
      <c r="BJ588" s="204"/>
      <c r="BK588" s="204"/>
      <c r="BL588" s="204"/>
      <c r="BM588" s="204"/>
      <c r="BN588" s="204"/>
      <c r="BO588" s="204"/>
      <c r="BP588" s="204"/>
      <c r="BQ588" s="204"/>
      <c r="BR588" s="204"/>
      <c r="BS588" s="204"/>
      <c r="BT588" s="204"/>
      <c r="BU588" s="204"/>
      <c r="BV588" s="204"/>
      <c r="BW588" s="204"/>
      <c r="BX588" s="204"/>
      <c r="BY588" s="204"/>
      <c r="BZ588" s="204"/>
      <c r="CA588" s="204"/>
      <c r="CB588" s="204"/>
      <c r="CC588" s="204"/>
      <c r="CD588" s="204"/>
    </row>
    <row r="589" spans="61:82" x14ac:dyDescent="0.25">
      <c r="BI589" s="204"/>
      <c r="BJ589" s="204"/>
      <c r="BK589" s="204"/>
      <c r="BL589" s="204"/>
      <c r="BM589" s="204"/>
      <c r="BN589" s="204"/>
      <c r="BO589" s="204"/>
      <c r="BP589" s="204"/>
      <c r="BQ589" s="204"/>
      <c r="BR589" s="204"/>
      <c r="BS589" s="204"/>
      <c r="BT589" s="204"/>
      <c r="BU589" s="204"/>
      <c r="BV589" s="204"/>
      <c r="BW589" s="204"/>
      <c r="BX589" s="204"/>
      <c r="BY589" s="204"/>
      <c r="BZ589" s="204"/>
      <c r="CA589" s="204"/>
      <c r="CB589" s="204"/>
      <c r="CC589" s="204"/>
      <c r="CD589" s="204"/>
    </row>
    <row r="590" spans="61:82" x14ac:dyDescent="0.25">
      <c r="BI590" s="204"/>
      <c r="BJ590" s="204"/>
      <c r="BK590" s="204"/>
      <c r="BL590" s="204"/>
      <c r="BM590" s="204"/>
      <c r="BN590" s="204"/>
      <c r="BO590" s="204"/>
      <c r="BP590" s="204"/>
      <c r="BQ590" s="204"/>
      <c r="BR590" s="204"/>
      <c r="BS590" s="204"/>
      <c r="BT590" s="204"/>
      <c r="BU590" s="204"/>
      <c r="BV590" s="204"/>
      <c r="BW590" s="204"/>
      <c r="BX590" s="204"/>
      <c r="BY590" s="204"/>
      <c r="BZ590" s="204"/>
      <c r="CA590" s="204"/>
      <c r="CB590" s="204"/>
      <c r="CC590" s="204"/>
      <c r="CD590" s="204"/>
    </row>
    <row r="591" spans="61:82" x14ac:dyDescent="0.25">
      <c r="BI591" s="204"/>
      <c r="BJ591" s="204"/>
      <c r="BK591" s="204"/>
      <c r="BL591" s="204"/>
      <c r="BM591" s="204"/>
      <c r="BN591" s="204"/>
      <c r="BO591" s="204"/>
      <c r="BP591" s="204"/>
      <c r="BQ591" s="204"/>
      <c r="BR591" s="204"/>
      <c r="BS591" s="204"/>
      <c r="BT591" s="204"/>
      <c r="BU591" s="204"/>
      <c r="BV591" s="204"/>
      <c r="BW591" s="204"/>
      <c r="BX591" s="204"/>
      <c r="BY591" s="204"/>
      <c r="BZ591" s="204"/>
      <c r="CA591" s="204"/>
      <c r="CB591" s="204"/>
      <c r="CC591" s="204"/>
      <c r="CD591" s="204"/>
    </row>
    <row r="592" spans="61:82" x14ac:dyDescent="0.25">
      <c r="BI592" s="204"/>
      <c r="BJ592" s="204"/>
      <c r="BK592" s="204"/>
      <c r="BL592" s="204"/>
      <c r="BM592" s="204"/>
      <c r="BN592" s="204"/>
      <c r="BO592" s="204"/>
      <c r="BP592" s="204"/>
      <c r="BQ592" s="204"/>
      <c r="BR592" s="204"/>
      <c r="BS592" s="204"/>
      <c r="BT592" s="204"/>
      <c r="BU592" s="204"/>
      <c r="BV592" s="204"/>
      <c r="BW592" s="204"/>
      <c r="BX592" s="204"/>
      <c r="BY592" s="204"/>
      <c r="BZ592" s="204"/>
      <c r="CA592" s="204"/>
      <c r="CB592" s="204"/>
      <c r="CC592" s="204"/>
      <c r="CD592" s="204"/>
    </row>
    <row r="593" spans="61:82" x14ac:dyDescent="0.25">
      <c r="BI593" s="204"/>
      <c r="BJ593" s="204"/>
      <c r="BK593" s="204"/>
      <c r="BL593" s="204"/>
      <c r="BM593" s="204"/>
      <c r="BN593" s="204"/>
      <c r="BO593" s="204"/>
      <c r="BP593" s="204"/>
      <c r="BQ593" s="204"/>
      <c r="BR593" s="204"/>
      <c r="BS593" s="204"/>
      <c r="BT593" s="204"/>
      <c r="BU593" s="204"/>
      <c r="BV593" s="204"/>
      <c r="BW593" s="204"/>
      <c r="BX593" s="204"/>
      <c r="BY593" s="204"/>
      <c r="BZ593" s="204"/>
      <c r="CA593" s="204"/>
      <c r="CB593" s="204"/>
      <c r="CC593" s="204"/>
      <c r="CD593" s="204"/>
    </row>
    <row r="594" spans="61:82" x14ac:dyDescent="0.25">
      <c r="BI594" s="204"/>
      <c r="BJ594" s="204"/>
      <c r="BK594" s="204"/>
      <c r="BL594" s="204"/>
      <c r="BM594" s="204"/>
      <c r="BN594" s="204"/>
      <c r="BO594" s="204"/>
      <c r="BP594" s="204"/>
      <c r="BQ594" s="204"/>
      <c r="BR594" s="204"/>
      <c r="BS594" s="204"/>
      <c r="BT594" s="204"/>
      <c r="BU594" s="204"/>
      <c r="BV594" s="204"/>
      <c r="BW594" s="204"/>
      <c r="BX594" s="204"/>
      <c r="BY594" s="204"/>
      <c r="BZ594" s="204"/>
      <c r="CA594" s="204"/>
      <c r="CB594" s="204"/>
      <c r="CC594" s="204"/>
      <c r="CD594" s="204"/>
    </row>
    <row r="595" spans="61:82" x14ac:dyDescent="0.25">
      <c r="BI595" s="204"/>
      <c r="BJ595" s="204"/>
      <c r="BK595" s="204"/>
      <c r="BL595" s="204"/>
      <c r="BM595" s="204"/>
      <c r="BN595" s="204"/>
      <c r="BO595" s="204"/>
      <c r="BP595" s="204"/>
      <c r="BQ595" s="204"/>
      <c r="BR595" s="204"/>
      <c r="BS595" s="204"/>
      <c r="BT595" s="204"/>
      <c r="BU595" s="204"/>
      <c r="BV595" s="204"/>
      <c r="BW595" s="204"/>
      <c r="BX595" s="204"/>
      <c r="BY595" s="204"/>
      <c r="BZ595" s="204"/>
      <c r="CA595" s="204"/>
      <c r="CB595" s="204"/>
      <c r="CC595" s="204"/>
      <c r="CD595" s="204"/>
    </row>
    <row r="596" spans="61:82" x14ac:dyDescent="0.25">
      <c r="BI596" s="204"/>
      <c r="BJ596" s="204"/>
      <c r="BK596" s="204"/>
      <c r="BL596" s="204"/>
      <c r="BM596" s="204"/>
      <c r="BN596" s="204"/>
      <c r="BO596" s="204"/>
      <c r="BP596" s="204"/>
      <c r="BQ596" s="204"/>
      <c r="BR596" s="204"/>
      <c r="BS596" s="204"/>
      <c r="BT596" s="204"/>
      <c r="BU596" s="204"/>
      <c r="BV596" s="204"/>
      <c r="BW596" s="204"/>
      <c r="BX596" s="204"/>
      <c r="BY596" s="204"/>
      <c r="BZ596" s="204"/>
      <c r="CA596" s="204"/>
      <c r="CB596" s="204"/>
      <c r="CC596" s="204"/>
      <c r="CD596" s="204"/>
    </row>
    <row r="597" spans="61:82" x14ac:dyDescent="0.25">
      <c r="BI597" s="204"/>
      <c r="BJ597" s="204"/>
      <c r="BK597" s="204"/>
      <c r="BL597" s="204"/>
      <c r="BM597" s="204"/>
      <c r="BN597" s="204"/>
      <c r="BO597" s="204"/>
      <c r="BP597" s="204"/>
      <c r="BQ597" s="204"/>
      <c r="BR597" s="204"/>
      <c r="BS597" s="204"/>
      <c r="BT597" s="204"/>
      <c r="BU597" s="204"/>
      <c r="BV597" s="204"/>
      <c r="BW597" s="204"/>
      <c r="BX597" s="204"/>
      <c r="BY597" s="204"/>
      <c r="BZ597" s="204"/>
      <c r="CA597" s="204"/>
      <c r="CB597" s="204"/>
      <c r="CC597" s="204"/>
      <c r="CD597" s="204"/>
    </row>
    <row r="598" spans="61:82" x14ac:dyDescent="0.25">
      <c r="BI598" s="204"/>
      <c r="BJ598" s="204"/>
      <c r="BK598" s="204"/>
      <c r="BL598" s="204"/>
      <c r="BM598" s="204"/>
      <c r="BN598" s="204"/>
      <c r="BO598" s="204"/>
      <c r="BP598" s="204"/>
      <c r="BQ598" s="204"/>
      <c r="BR598" s="204"/>
      <c r="BS598" s="204"/>
      <c r="BT598" s="204"/>
      <c r="BU598" s="204"/>
      <c r="BV598" s="204"/>
      <c r="BW598" s="204"/>
      <c r="BX598" s="204"/>
      <c r="BY598" s="204"/>
      <c r="BZ598" s="204"/>
      <c r="CA598" s="204"/>
      <c r="CB598" s="204"/>
      <c r="CC598" s="204"/>
      <c r="CD598" s="204"/>
    </row>
    <row r="599" spans="61:82" x14ac:dyDescent="0.25">
      <c r="BI599" s="204"/>
      <c r="BJ599" s="204"/>
      <c r="BK599" s="204"/>
      <c r="BL599" s="204"/>
      <c r="BM599" s="204"/>
      <c r="BN599" s="204"/>
      <c r="BO599" s="204"/>
      <c r="BP599" s="204"/>
      <c r="BQ599" s="204"/>
      <c r="BR599" s="204"/>
      <c r="BS599" s="204"/>
      <c r="BT599" s="204"/>
      <c r="BU599" s="204"/>
      <c r="BV599" s="204"/>
      <c r="BW599" s="204"/>
      <c r="BX599" s="204"/>
      <c r="BY599" s="204"/>
      <c r="BZ599" s="204"/>
      <c r="CA599" s="204"/>
      <c r="CB599" s="204"/>
      <c r="CC599" s="204"/>
      <c r="CD599" s="204"/>
    </row>
    <row r="600" spans="61:82" x14ac:dyDescent="0.25">
      <c r="BI600" s="204"/>
      <c r="BJ600" s="204"/>
      <c r="BK600" s="204"/>
      <c r="BL600" s="204"/>
      <c r="BM600" s="204"/>
      <c r="BN600" s="204"/>
      <c r="BO600" s="204"/>
      <c r="BP600" s="204"/>
      <c r="BQ600" s="204"/>
      <c r="BR600" s="204"/>
      <c r="BS600" s="204"/>
      <c r="BT600" s="204"/>
      <c r="BU600" s="204"/>
      <c r="BV600" s="204"/>
      <c r="BW600" s="204"/>
      <c r="BX600" s="204"/>
      <c r="BY600" s="204"/>
      <c r="BZ600" s="204"/>
      <c r="CA600" s="204"/>
      <c r="CB600" s="204"/>
      <c r="CC600" s="204"/>
      <c r="CD600" s="204"/>
    </row>
    <row r="601" spans="61:82" x14ac:dyDescent="0.25">
      <c r="BI601" s="204"/>
      <c r="BJ601" s="204"/>
      <c r="BK601" s="204"/>
      <c r="BL601" s="204"/>
      <c r="BM601" s="204"/>
      <c r="BN601" s="204"/>
      <c r="BO601" s="204"/>
      <c r="BP601" s="204"/>
      <c r="BQ601" s="204"/>
      <c r="BR601" s="204"/>
      <c r="BS601" s="204"/>
      <c r="BT601" s="204"/>
      <c r="BU601" s="204"/>
      <c r="BV601" s="204"/>
      <c r="BW601" s="204"/>
      <c r="BX601" s="204"/>
      <c r="BY601" s="204"/>
      <c r="BZ601" s="204"/>
      <c r="CA601" s="204"/>
      <c r="CB601" s="204"/>
      <c r="CC601" s="204"/>
      <c r="CD601" s="204"/>
    </row>
    <row r="602" spans="61:82" x14ac:dyDescent="0.25">
      <c r="BI602" s="204"/>
      <c r="BJ602" s="204"/>
      <c r="BK602" s="204"/>
      <c r="BL602" s="204"/>
      <c r="BM602" s="204"/>
      <c r="BN602" s="204"/>
      <c r="BO602" s="204"/>
      <c r="BP602" s="204"/>
      <c r="BQ602" s="204"/>
      <c r="BR602" s="204"/>
      <c r="BS602" s="204"/>
      <c r="BT602" s="204"/>
      <c r="BU602" s="204"/>
      <c r="BV602" s="204"/>
      <c r="BW602" s="204"/>
      <c r="BX602" s="204"/>
      <c r="BY602" s="204"/>
      <c r="BZ602" s="204"/>
      <c r="CA602" s="204"/>
      <c r="CB602" s="204"/>
      <c r="CC602" s="204"/>
      <c r="CD602" s="204"/>
    </row>
    <row r="603" spans="61:82" x14ac:dyDescent="0.25">
      <c r="BI603" s="204"/>
      <c r="BJ603" s="204"/>
      <c r="BK603" s="204"/>
      <c r="BL603" s="204"/>
      <c r="BM603" s="204"/>
      <c r="BN603" s="204"/>
      <c r="BO603" s="204"/>
      <c r="BP603" s="204"/>
      <c r="BQ603" s="204"/>
      <c r="BR603" s="204"/>
      <c r="BS603" s="204"/>
      <c r="BT603" s="204"/>
      <c r="BU603" s="204"/>
      <c r="BV603" s="204"/>
      <c r="BW603" s="204"/>
      <c r="BX603" s="204"/>
      <c r="BY603" s="204"/>
      <c r="BZ603" s="204"/>
      <c r="CA603" s="204"/>
      <c r="CB603" s="204"/>
      <c r="CC603" s="204"/>
      <c r="CD603" s="204"/>
    </row>
    <row r="604" spans="61:82" x14ac:dyDescent="0.25">
      <c r="BI604" s="204"/>
      <c r="BJ604" s="204"/>
      <c r="BK604" s="204"/>
      <c r="BL604" s="204"/>
      <c r="BM604" s="204"/>
      <c r="BN604" s="204"/>
      <c r="BO604" s="204"/>
      <c r="BP604" s="204"/>
      <c r="BQ604" s="204"/>
      <c r="BR604" s="204"/>
      <c r="BS604" s="204"/>
      <c r="BT604" s="204"/>
      <c r="BU604" s="204"/>
      <c r="BV604" s="204"/>
      <c r="BW604" s="204"/>
      <c r="BX604" s="204"/>
      <c r="BY604" s="204"/>
      <c r="BZ604" s="204"/>
      <c r="CA604" s="204"/>
      <c r="CB604" s="204"/>
      <c r="CC604" s="204"/>
      <c r="CD604" s="204"/>
    </row>
    <row r="605" spans="61:82" x14ac:dyDescent="0.25">
      <c r="BI605" s="204"/>
      <c r="BJ605" s="204"/>
      <c r="BK605" s="204"/>
      <c r="BL605" s="204"/>
      <c r="BM605" s="204"/>
      <c r="BN605" s="204"/>
      <c r="BO605" s="204"/>
      <c r="BP605" s="204"/>
      <c r="BQ605" s="204"/>
      <c r="BR605" s="204"/>
      <c r="BS605" s="204"/>
      <c r="BT605" s="204"/>
      <c r="BU605" s="204"/>
      <c r="BV605" s="204"/>
      <c r="BW605" s="204"/>
      <c r="BX605" s="204"/>
      <c r="BY605" s="204"/>
      <c r="BZ605" s="204"/>
      <c r="CA605" s="204"/>
      <c r="CB605" s="204"/>
      <c r="CC605" s="204"/>
      <c r="CD605" s="204"/>
    </row>
    <row r="606" spans="61:82" x14ac:dyDescent="0.25">
      <c r="BI606" s="204"/>
      <c r="BJ606" s="204"/>
      <c r="BK606" s="204"/>
      <c r="BL606" s="204"/>
      <c r="BM606" s="204"/>
      <c r="BN606" s="204"/>
      <c r="BO606" s="204"/>
      <c r="BP606" s="204"/>
      <c r="BQ606" s="204"/>
      <c r="BR606" s="204"/>
      <c r="BS606" s="204"/>
      <c r="BT606" s="204"/>
      <c r="BU606" s="204"/>
      <c r="BV606" s="204"/>
      <c r="BW606" s="204"/>
      <c r="BX606" s="204"/>
      <c r="BY606" s="204"/>
      <c r="BZ606" s="204"/>
      <c r="CA606" s="204"/>
      <c r="CB606" s="204"/>
      <c r="CC606" s="204"/>
      <c r="CD606" s="204"/>
    </row>
    <row r="607" spans="61:82" x14ac:dyDescent="0.25">
      <c r="BI607" s="204"/>
      <c r="BJ607" s="204"/>
      <c r="BK607" s="204"/>
      <c r="BL607" s="204"/>
      <c r="BM607" s="204"/>
      <c r="BN607" s="204"/>
      <c r="BO607" s="204"/>
      <c r="BP607" s="204"/>
      <c r="BQ607" s="204"/>
      <c r="BR607" s="204"/>
      <c r="BS607" s="204"/>
      <c r="BT607" s="204"/>
      <c r="BU607" s="204"/>
      <c r="BV607" s="204"/>
      <c r="BW607" s="204"/>
      <c r="BX607" s="204"/>
      <c r="BY607" s="204"/>
      <c r="BZ607" s="204"/>
      <c r="CA607" s="204"/>
      <c r="CB607" s="204"/>
      <c r="CC607" s="204"/>
      <c r="CD607" s="204"/>
    </row>
    <row r="608" spans="61:82" x14ac:dyDescent="0.25">
      <c r="BI608" s="204"/>
      <c r="BJ608" s="204"/>
      <c r="BK608" s="204"/>
      <c r="BL608" s="204"/>
      <c r="BM608" s="204"/>
      <c r="BN608" s="204"/>
      <c r="BO608" s="204"/>
      <c r="BP608" s="204"/>
      <c r="BQ608" s="204"/>
      <c r="BR608" s="204"/>
      <c r="BS608" s="204"/>
      <c r="BT608" s="204"/>
      <c r="BU608" s="204"/>
      <c r="BV608" s="204"/>
      <c r="BW608" s="204"/>
      <c r="BX608" s="204"/>
      <c r="BY608" s="204"/>
      <c r="BZ608" s="204"/>
      <c r="CA608" s="204"/>
      <c r="CB608" s="204"/>
      <c r="CC608" s="204"/>
      <c r="CD608" s="204"/>
    </row>
    <row r="609" spans="61:82" x14ac:dyDescent="0.25">
      <c r="BI609" s="204"/>
      <c r="BJ609" s="204"/>
      <c r="BK609" s="204"/>
      <c r="BL609" s="204"/>
      <c r="BM609" s="204"/>
      <c r="BN609" s="204"/>
      <c r="BO609" s="204"/>
      <c r="BP609" s="204"/>
      <c r="BQ609" s="204"/>
      <c r="BR609" s="204"/>
      <c r="BS609" s="204"/>
      <c r="BT609" s="204"/>
      <c r="BU609" s="204"/>
      <c r="BV609" s="204"/>
      <c r="BW609" s="204"/>
      <c r="BX609" s="204"/>
      <c r="BY609" s="204"/>
      <c r="BZ609" s="204"/>
      <c r="CA609" s="204"/>
      <c r="CB609" s="204"/>
      <c r="CC609" s="204"/>
      <c r="CD609" s="204"/>
    </row>
    <row r="610" spans="61:82" x14ac:dyDescent="0.25">
      <c r="BI610" s="204"/>
      <c r="BJ610" s="204"/>
      <c r="BK610" s="204"/>
      <c r="BL610" s="204"/>
      <c r="BM610" s="204"/>
      <c r="BN610" s="204"/>
      <c r="BO610" s="204"/>
      <c r="BP610" s="204"/>
      <c r="BQ610" s="204"/>
      <c r="BR610" s="204"/>
      <c r="BS610" s="204"/>
      <c r="BT610" s="204"/>
      <c r="BU610" s="204"/>
      <c r="BV610" s="204"/>
      <c r="BW610" s="204"/>
      <c r="BX610" s="204"/>
      <c r="BY610" s="204"/>
      <c r="BZ610" s="204"/>
      <c r="CA610" s="204"/>
      <c r="CB610" s="204"/>
      <c r="CC610" s="204"/>
      <c r="CD610" s="204"/>
    </row>
    <row r="611" spans="61:82" x14ac:dyDescent="0.25">
      <c r="BI611" s="204"/>
      <c r="BJ611" s="204"/>
      <c r="BK611" s="204"/>
      <c r="BL611" s="204"/>
      <c r="BM611" s="204"/>
      <c r="BN611" s="204"/>
      <c r="BO611" s="204"/>
      <c r="BP611" s="204"/>
      <c r="BQ611" s="204"/>
      <c r="BR611" s="204"/>
      <c r="BS611" s="204"/>
      <c r="BT611" s="204"/>
      <c r="BU611" s="204"/>
      <c r="BV611" s="204"/>
      <c r="BW611" s="204"/>
      <c r="BX611" s="204"/>
      <c r="BY611" s="204"/>
      <c r="BZ611" s="204"/>
      <c r="CA611" s="204"/>
      <c r="CB611" s="204"/>
      <c r="CC611" s="204"/>
      <c r="CD611" s="204"/>
    </row>
    <row r="612" spans="61:82" x14ac:dyDescent="0.25">
      <c r="BI612" s="204"/>
      <c r="BJ612" s="204"/>
      <c r="BK612" s="204"/>
      <c r="BL612" s="204"/>
      <c r="BM612" s="204"/>
      <c r="BN612" s="204"/>
      <c r="BO612" s="204"/>
      <c r="BP612" s="204"/>
      <c r="BQ612" s="204"/>
      <c r="BR612" s="204"/>
      <c r="BS612" s="204"/>
      <c r="BT612" s="204"/>
      <c r="BU612" s="204"/>
      <c r="BV612" s="204"/>
      <c r="BW612" s="204"/>
      <c r="BX612" s="204"/>
      <c r="BY612" s="204"/>
      <c r="BZ612" s="204"/>
      <c r="CA612" s="204"/>
      <c r="CB612" s="204"/>
      <c r="CC612" s="204"/>
      <c r="CD612" s="204"/>
    </row>
    <row r="613" spans="61:82" x14ac:dyDescent="0.25">
      <c r="BI613" s="204"/>
      <c r="BJ613" s="204"/>
      <c r="BK613" s="204"/>
      <c r="BL613" s="204"/>
      <c r="BM613" s="204"/>
      <c r="BN613" s="204"/>
      <c r="BO613" s="204"/>
      <c r="BP613" s="204"/>
      <c r="BQ613" s="204"/>
      <c r="BR613" s="204"/>
      <c r="BS613" s="204"/>
      <c r="BT613" s="204"/>
      <c r="BU613" s="204"/>
      <c r="BV613" s="204"/>
      <c r="BW613" s="204"/>
      <c r="BX613" s="204"/>
      <c r="BY613" s="204"/>
      <c r="BZ613" s="204"/>
      <c r="CA613" s="204"/>
      <c r="CB613" s="204"/>
      <c r="CC613" s="204"/>
      <c r="CD613" s="204"/>
    </row>
    <row r="614" spans="61:82" x14ac:dyDescent="0.25">
      <c r="BI614" s="204"/>
      <c r="BJ614" s="204"/>
      <c r="BK614" s="204"/>
      <c r="BL614" s="204"/>
      <c r="BM614" s="204"/>
      <c r="BN614" s="204"/>
      <c r="BO614" s="204"/>
      <c r="BP614" s="204"/>
      <c r="BQ614" s="204"/>
      <c r="BR614" s="204"/>
      <c r="BS614" s="204"/>
      <c r="BT614" s="204"/>
      <c r="BU614" s="204"/>
      <c r="BV614" s="204"/>
      <c r="BW614" s="204"/>
      <c r="BX614" s="204"/>
      <c r="BY614" s="204"/>
      <c r="BZ614" s="204"/>
      <c r="CA614" s="204"/>
      <c r="CB614" s="204"/>
      <c r="CC614" s="204"/>
      <c r="CD614" s="204"/>
    </row>
    <row r="615" spans="61:82" x14ac:dyDescent="0.25">
      <c r="BI615" s="204"/>
      <c r="BJ615" s="204"/>
      <c r="BK615" s="204"/>
      <c r="BL615" s="204"/>
      <c r="BM615" s="204"/>
      <c r="BN615" s="204"/>
      <c r="BO615" s="204"/>
      <c r="BP615" s="204"/>
      <c r="BQ615" s="204"/>
      <c r="BR615" s="204"/>
      <c r="BS615" s="204"/>
      <c r="BT615" s="204"/>
      <c r="BU615" s="204"/>
      <c r="BV615" s="204"/>
      <c r="BW615" s="204"/>
      <c r="BX615" s="204"/>
      <c r="BY615" s="204"/>
      <c r="BZ615" s="204"/>
      <c r="CA615" s="204"/>
      <c r="CB615" s="204"/>
      <c r="CC615" s="204"/>
      <c r="CD615" s="204"/>
    </row>
    <row r="616" spans="61:82" x14ac:dyDescent="0.25">
      <c r="BI616" s="204"/>
      <c r="BJ616" s="204"/>
      <c r="BK616" s="204"/>
      <c r="BL616" s="204"/>
      <c r="BM616" s="204"/>
      <c r="BN616" s="204"/>
      <c r="BO616" s="204"/>
      <c r="BP616" s="204"/>
      <c r="BQ616" s="204"/>
      <c r="BR616" s="204"/>
      <c r="BS616" s="204"/>
      <c r="BT616" s="204"/>
      <c r="BU616" s="204"/>
      <c r="BV616" s="204"/>
      <c r="BW616" s="204"/>
      <c r="BX616" s="204"/>
      <c r="BY616" s="204"/>
      <c r="BZ616" s="204"/>
      <c r="CA616" s="204"/>
      <c r="CB616" s="204"/>
      <c r="CC616" s="204"/>
      <c r="CD616" s="204"/>
    </row>
    <row r="617" spans="61:82" x14ac:dyDescent="0.25">
      <c r="BI617" s="204"/>
      <c r="BJ617" s="204"/>
      <c r="BK617" s="204"/>
      <c r="BL617" s="204"/>
      <c r="BM617" s="204"/>
      <c r="BN617" s="204"/>
      <c r="BO617" s="204"/>
      <c r="BP617" s="204"/>
      <c r="BQ617" s="204"/>
      <c r="BR617" s="204"/>
      <c r="BS617" s="204"/>
      <c r="BT617" s="204"/>
      <c r="BU617" s="204"/>
      <c r="BV617" s="204"/>
      <c r="BW617" s="204"/>
      <c r="BX617" s="204"/>
      <c r="BY617" s="204"/>
      <c r="BZ617" s="204"/>
      <c r="CA617" s="204"/>
      <c r="CB617" s="204"/>
      <c r="CC617" s="204"/>
      <c r="CD617" s="204"/>
    </row>
    <row r="618" spans="61:82" x14ac:dyDescent="0.25">
      <c r="BI618" s="204"/>
      <c r="BJ618" s="204"/>
      <c r="BK618" s="204"/>
      <c r="BL618" s="204"/>
      <c r="BM618" s="204"/>
      <c r="BN618" s="204"/>
      <c r="BO618" s="204"/>
      <c r="BP618" s="204"/>
      <c r="BQ618" s="204"/>
      <c r="BR618" s="204"/>
      <c r="BS618" s="204"/>
      <c r="BT618" s="204"/>
      <c r="BU618" s="204"/>
      <c r="BV618" s="204"/>
      <c r="BW618" s="204"/>
      <c r="BX618" s="204"/>
      <c r="BY618" s="204"/>
      <c r="BZ618" s="204"/>
      <c r="CA618" s="204"/>
      <c r="CB618" s="204"/>
      <c r="CC618" s="204"/>
      <c r="CD618" s="204"/>
    </row>
    <row r="619" spans="61:82" x14ac:dyDescent="0.25">
      <c r="BI619" s="204"/>
      <c r="BJ619" s="204"/>
      <c r="BK619" s="204"/>
      <c r="BL619" s="204"/>
      <c r="BM619" s="204"/>
      <c r="BN619" s="204"/>
      <c r="BO619" s="204"/>
      <c r="BP619" s="204"/>
      <c r="BQ619" s="204"/>
      <c r="BR619" s="204"/>
      <c r="BS619" s="204"/>
      <c r="BT619" s="204"/>
      <c r="BU619" s="204"/>
      <c r="BV619" s="204"/>
      <c r="BW619" s="204"/>
      <c r="BX619" s="204"/>
      <c r="BY619" s="204"/>
      <c r="BZ619" s="204"/>
      <c r="CA619" s="204"/>
      <c r="CB619" s="204"/>
      <c r="CC619" s="204"/>
      <c r="CD619" s="204"/>
    </row>
    <row r="620" spans="61:82" x14ac:dyDescent="0.25">
      <c r="BI620" s="204"/>
      <c r="BJ620" s="204"/>
      <c r="BK620" s="204"/>
      <c r="BL620" s="204"/>
      <c r="BM620" s="204"/>
      <c r="BN620" s="204"/>
      <c r="BO620" s="204"/>
      <c r="BP620" s="204"/>
      <c r="BQ620" s="204"/>
      <c r="BR620" s="204"/>
      <c r="BS620" s="204"/>
      <c r="BT620" s="204"/>
      <c r="BU620" s="204"/>
      <c r="BV620" s="204"/>
      <c r="BW620" s="204"/>
      <c r="BX620" s="204"/>
      <c r="BY620" s="204"/>
      <c r="BZ620" s="204"/>
      <c r="CA620" s="204"/>
      <c r="CB620" s="204"/>
      <c r="CC620" s="204"/>
      <c r="CD620" s="204"/>
    </row>
    <row r="621" spans="61:82" x14ac:dyDescent="0.25">
      <c r="BI621" s="204"/>
      <c r="BJ621" s="204"/>
      <c r="BK621" s="204"/>
      <c r="BL621" s="204"/>
      <c r="BM621" s="204"/>
      <c r="BN621" s="204"/>
      <c r="BO621" s="204"/>
      <c r="BP621" s="204"/>
      <c r="BQ621" s="204"/>
      <c r="BR621" s="204"/>
      <c r="BS621" s="204"/>
      <c r="BT621" s="204"/>
      <c r="BU621" s="204"/>
      <c r="BV621" s="204"/>
      <c r="BW621" s="204"/>
      <c r="BX621" s="204"/>
      <c r="BY621" s="204"/>
      <c r="BZ621" s="204"/>
      <c r="CA621" s="204"/>
      <c r="CB621" s="204"/>
      <c r="CC621" s="204"/>
      <c r="CD621" s="204"/>
    </row>
    <row r="622" spans="61:82" x14ac:dyDescent="0.25">
      <c r="BI622" s="204"/>
      <c r="BJ622" s="204"/>
      <c r="BK622" s="204"/>
      <c r="BL622" s="204"/>
      <c r="BM622" s="204"/>
      <c r="BN622" s="204"/>
      <c r="BO622" s="204"/>
      <c r="BP622" s="204"/>
      <c r="BQ622" s="204"/>
      <c r="BR622" s="204"/>
      <c r="BS622" s="204"/>
      <c r="BT622" s="204"/>
      <c r="BU622" s="204"/>
      <c r="BV622" s="204"/>
      <c r="BW622" s="204"/>
      <c r="BX622" s="204"/>
      <c r="BY622" s="204"/>
      <c r="BZ622" s="204"/>
      <c r="CA622" s="204"/>
      <c r="CB622" s="204"/>
      <c r="CC622" s="204"/>
      <c r="CD622" s="204"/>
    </row>
    <row r="623" spans="61:82" x14ac:dyDescent="0.25">
      <c r="BI623" s="204"/>
      <c r="BJ623" s="204"/>
      <c r="BK623" s="204"/>
      <c r="BL623" s="204"/>
      <c r="BM623" s="204"/>
      <c r="BN623" s="204"/>
      <c r="BO623" s="204"/>
      <c r="BP623" s="204"/>
      <c r="BQ623" s="204"/>
      <c r="BR623" s="204"/>
      <c r="BS623" s="204"/>
      <c r="BT623" s="204"/>
      <c r="BU623" s="204"/>
      <c r="BV623" s="204"/>
      <c r="BW623" s="204"/>
      <c r="BX623" s="204"/>
      <c r="BY623" s="204"/>
      <c r="BZ623" s="204"/>
      <c r="CA623" s="204"/>
      <c r="CB623" s="204"/>
      <c r="CC623" s="204"/>
      <c r="CD623" s="204"/>
    </row>
    <row r="624" spans="61:82" x14ac:dyDescent="0.25">
      <c r="BI624" s="204"/>
      <c r="BJ624" s="204"/>
      <c r="BK624" s="204"/>
      <c r="BL624" s="204"/>
      <c r="BM624" s="204"/>
      <c r="BN624" s="204"/>
      <c r="BO624" s="204"/>
      <c r="BP624" s="204"/>
      <c r="BQ624" s="204"/>
      <c r="BR624" s="204"/>
      <c r="BS624" s="204"/>
      <c r="BT624" s="204"/>
      <c r="BU624" s="204"/>
      <c r="BV624" s="204"/>
      <c r="BW624" s="204"/>
      <c r="BX624" s="204"/>
      <c r="BY624" s="204"/>
      <c r="BZ624" s="204"/>
      <c r="CA624" s="204"/>
      <c r="CB624" s="204"/>
      <c r="CC624" s="204"/>
      <c r="CD624" s="204"/>
    </row>
    <row r="625" spans="61:82" x14ac:dyDescent="0.25">
      <c r="BI625" s="204"/>
      <c r="BJ625" s="204"/>
      <c r="BK625" s="204"/>
      <c r="BL625" s="204"/>
      <c r="BM625" s="204"/>
      <c r="BN625" s="204"/>
      <c r="BO625" s="204"/>
      <c r="BP625" s="204"/>
      <c r="BQ625" s="204"/>
      <c r="BR625" s="204"/>
      <c r="BS625" s="204"/>
      <c r="BT625" s="204"/>
      <c r="BU625" s="204"/>
      <c r="BV625" s="204"/>
      <c r="BW625" s="204"/>
      <c r="BX625" s="204"/>
      <c r="BY625" s="204"/>
      <c r="BZ625" s="204"/>
      <c r="CA625" s="204"/>
      <c r="CB625" s="204"/>
      <c r="CC625" s="204"/>
      <c r="CD625" s="204"/>
    </row>
    <row r="626" spans="61:82" x14ac:dyDescent="0.25">
      <c r="BI626" s="204"/>
      <c r="BJ626" s="204"/>
      <c r="BK626" s="204"/>
      <c r="BL626" s="204"/>
      <c r="BM626" s="204"/>
      <c r="BN626" s="204"/>
      <c r="BO626" s="204"/>
      <c r="BP626" s="204"/>
      <c r="BQ626" s="204"/>
      <c r="BR626" s="204"/>
      <c r="BS626" s="204"/>
      <c r="BT626" s="204"/>
      <c r="BU626" s="204"/>
      <c r="BV626" s="204"/>
      <c r="BW626" s="204"/>
      <c r="BX626" s="204"/>
      <c r="BY626" s="204"/>
      <c r="BZ626" s="204"/>
      <c r="CA626" s="204"/>
      <c r="CB626" s="204"/>
      <c r="CC626" s="204"/>
      <c r="CD626" s="204"/>
    </row>
    <row r="627" spans="61:82" x14ac:dyDescent="0.25">
      <c r="BI627" s="204"/>
      <c r="BJ627" s="204"/>
      <c r="BK627" s="204"/>
      <c r="BL627" s="204"/>
      <c r="BM627" s="204"/>
      <c r="BN627" s="204"/>
      <c r="BO627" s="204"/>
      <c r="BP627" s="204"/>
      <c r="BQ627" s="204"/>
      <c r="BR627" s="204"/>
      <c r="BS627" s="204"/>
      <c r="BT627" s="204"/>
      <c r="BU627" s="204"/>
      <c r="BV627" s="204"/>
      <c r="BW627" s="204"/>
      <c r="BX627" s="204"/>
      <c r="BY627" s="204"/>
      <c r="BZ627" s="204"/>
      <c r="CA627" s="204"/>
      <c r="CB627" s="204"/>
      <c r="CC627" s="204"/>
      <c r="CD627" s="204"/>
    </row>
    <row r="628" spans="61:82" x14ac:dyDescent="0.25">
      <c r="BI628" s="204"/>
      <c r="BJ628" s="204"/>
      <c r="BK628" s="204"/>
      <c r="BL628" s="204"/>
      <c r="BM628" s="204"/>
      <c r="BN628" s="204"/>
      <c r="BO628" s="204"/>
      <c r="BP628" s="204"/>
      <c r="BQ628" s="204"/>
      <c r="BR628" s="204"/>
      <c r="BS628" s="204"/>
      <c r="BT628" s="204"/>
      <c r="BU628" s="204"/>
      <c r="BV628" s="204"/>
      <c r="BW628" s="204"/>
      <c r="BX628" s="204"/>
      <c r="BY628" s="204"/>
      <c r="BZ628" s="204"/>
      <c r="CA628" s="204"/>
      <c r="CB628" s="204"/>
      <c r="CC628" s="204"/>
      <c r="CD628" s="204"/>
    </row>
    <row r="629" spans="61:82" x14ac:dyDescent="0.25">
      <c r="BI629" s="204"/>
      <c r="BJ629" s="204"/>
      <c r="BK629" s="204"/>
      <c r="BL629" s="204"/>
      <c r="BM629" s="204"/>
      <c r="BN629" s="204"/>
      <c r="BO629" s="204"/>
      <c r="BP629" s="204"/>
      <c r="BQ629" s="204"/>
      <c r="BR629" s="204"/>
      <c r="BS629" s="204"/>
      <c r="BT629" s="204"/>
      <c r="BU629" s="204"/>
      <c r="BV629" s="204"/>
      <c r="BW629" s="204"/>
      <c r="BX629" s="204"/>
      <c r="BY629" s="204"/>
      <c r="BZ629" s="204"/>
      <c r="CA629" s="204"/>
      <c r="CB629" s="204"/>
      <c r="CC629" s="204"/>
      <c r="CD629" s="204"/>
    </row>
    <row r="630" spans="61:82" x14ac:dyDescent="0.25">
      <c r="BI630" s="204"/>
      <c r="BJ630" s="204"/>
      <c r="BK630" s="204"/>
      <c r="BL630" s="204"/>
      <c r="BM630" s="204"/>
      <c r="BN630" s="204"/>
      <c r="BO630" s="204"/>
      <c r="BP630" s="204"/>
      <c r="BQ630" s="204"/>
      <c r="BR630" s="204"/>
      <c r="BS630" s="204"/>
      <c r="BT630" s="204"/>
      <c r="BU630" s="204"/>
      <c r="BV630" s="204"/>
      <c r="BW630" s="204"/>
      <c r="BX630" s="204"/>
      <c r="BY630" s="204"/>
      <c r="BZ630" s="204"/>
      <c r="CA630" s="204"/>
      <c r="CB630" s="204"/>
      <c r="CC630" s="204"/>
      <c r="CD630" s="204"/>
    </row>
    <row r="631" spans="61:82" x14ac:dyDescent="0.25">
      <c r="BI631" s="204"/>
      <c r="BJ631" s="204"/>
      <c r="BK631" s="204"/>
      <c r="BL631" s="204"/>
      <c r="BM631" s="204"/>
      <c r="BN631" s="204"/>
      <c r="BO631" s="204"/>
      <c r="BP631" s="204"/>
      <c r="BQ631" s="204"/>
      <c r="BR631" s="204"/>
      <c r="BS631" s="204"/>
      <c r="BT631" s="204"/>
      <c r="BU631" s="204"/>
      <c r="BV631" s="204"/>
      <c r="BW631" s="204"/>
      <c r="BX631" s="204"/>
      <c r="BY631" s="204"/>
      <c r="BZ631" s="204"/>
      <c r="CA631" s="204"/>
      <c r="CB631" s="204"/>
      <c r="CC631" s="204"/>
      <c r="CD631" s="204"/>
    </row>
    <row r="632" spans="61:82" x14ac:dyDescent="0.25">
      <c r="BI632" s="204"/>
      <c r="BJ632" s="204"/>
      <c r="BK632" s="204"/>
      <c r="BL632" s="204"/>
      <c r="BM632" s="204"/>
      <c r="BN632" s="204"/>
      <c r="BO632" s="204"/>
      <c r="BP632" s="204"/>
      <c r="BQ632" s="204"/>
      <c r="BR632" s="204"/>
      <c r="BS632" s="204"/>
      <c r="BT632" s="204"/>
      <c r="BU632" s="204"/>
      <c r="BV632" s="204"/>
      <c r="BW632" s="204"/>
      <c r="BX632" s="204"/>
      <c r="BY632" s="204"/>
      <c r="BZ632" s="204"/>
      <c r="CA632" s="204"/>
      <c r="CB632" s="204"/>
      <c r="CC632" s="204"/>
      <c r="CD632" s="204"/>
    </row>
    <row r="633" spans="61:82" x14ac:dyDescent="0.25">
      <c r="BI633" s="204"/>
      <c r="BJ633" s="204"/>
      <c r="BK633" s="204"/>
      <c r="BL633" s="204"/>
      <c r="BM633" s="204"/>
      <c r="BN633" s="204"/>
      <c r="BO633" s="204"/>
      <c r="BP633" s="204"/>
      <c r="BQ633" s="204"/>
      <c r="BR633" s="204"/>
      <c r="BS633" s="204"/>
      <c r="BT633" s="204"/>
      <c r="BU633" s="204"/>
      <c r="BV633" s="204"/>
      <c r="BW633" s="204"/>
      <c r="BX633" s="204"/>
      <c r="BY633" s="204"/>
      <c r="BZ633" s="204"/>
      <c r="CA633" s="204"/>
      <c r="CB633" s="204"/>
      <c r="CC633" s="204"/>
      <c r="CD633" s="204"/>
    </row>
    <row r="634" spans="61:82" x14ac:dyDescent="0.25">
      <c r="BI634" s="204"/>
      <c r="BJ634" s="204"/>
      <c r="BK634" s="204"/>
      <c r="BL634" s="204"/>
      <c r="BM634" s="204"/>
      <c r="BN634" s="204"/>
      <c r="BO634" s="204"/>
      <c r="BP634" s="204"/>
      <c r="BQ634" s="204"/>
      <c r="BR634" s="204"/>
      <c r="BS634" s="204"/>
      <c r="BT634" s="204"/>
      <c r="BU634" s="204"/>
      <c r="BV634" s="204"/>
      <c r="BW634" s="204"/>
      <c r="BX634" s="204"/>
      <c r="BY634" s="204"/>
      <c r="BZ634" s="204"/>
      <c r="CA634" s="204"/>
      <c r="CB634" s="204"/>
      <c r="CC634" s="204"/>
      <c r="CD634" s="204"/>
    </row>
    <row r="635" spans="61:82" x14ac:dyDescent="0.25">
      <c r="BI635" s="204"/>
      <c r="BJ635" s="204"/>
      <c r="BK635" s="204"/>
      <c r="BL635" s="204"/>
      <c r="BM635" s="204"/>
      <c r="BN635" s="204"/>
      <c r="BO635" s="204"/>
      <c r="BP635" s="204"/>
      <c r="BQ635" s="204"/>
      <c r="BR635" s="204"/>
      <c r="BS635" s="204"/>
      <c r="BT635" s="204"/>
      <c r="BU635" s="204"/>
      <c r="BV635" s="204"/>
      <c r="BW635" s="204"/>
      <c r="BX635" s="204"/>
      <c r="BY635" s="204"/>
      <c r="BZ635" s="204"/>
      <c r="CA635" s="204"/>
      <c r="CB635" s="204"/>
      <c r="CC635" s="204"/>
      <c r="CD635" s="204"/>
    </row>
    <row r="636" spans="61:82" x14ac:dyDescent="0.25">
      <c r="BI636" s="204"/>
      <c r="BJ636" s="204"/>
      <c r="BK636" s="204"/>
      <c r="BL636" s="204"/>
      <c r="BM636" s="204"/>
      <c r="BN636" s="204"/>
      <c r="BO636" s="204"/>
      <c r="BP636" s="204"/>
      <c r="BQ636" s="204"/>
      <c r="BR636" s="204"/>
      <c r="BS636" s="204"/>
      <c r="BT636" s="204"/>
      <c r="BU636" s="204"/>
      <c r="BV636" s="204"/>
      <c r="BW636" s="204"/>
      <c r="BX636" s="204"/>
      <c r="BY636" s="204"/>
      <c r="BZ636" s="204"/>
      <c r="CA636" s="204"/>
      <c r="CB636" s="204"/>
      <c r="CC636" s="204"/>
      <c r="CD636" s="204"/>
    </row>
    <row r="637" spans="61:82" x14ac:dyDescent="0.25">
      <c r="BI637" s="204"/>
      <c r="BJ637" s="204"/>
      <c r="BK637" s="204"/>
      <c r="BL637" s="204"/>
      <c r="BM637" s="204"/>
      <c r="BN637" s="204"/>
      <c r="BO637" s="204"/>
      <c r="BP637" s="204"/>
      <c r="BQ637" s="204"/>
      <c r="BR637" s="204"/>
      <c r="BS637" s="204"/>
      <c r="BT637" s="204"/>
      <c r="BU637" s="204"/>
      <c r="BV637" s="204"/>
      <c r="BW637" s="204"/>
      <c r="BX637" s="204"/>
      <c r="BY637" s="204"/>
      <c r="BZ637" s="204"/>
      <c r="CA637" s="204"/>
      <c r="CB637" s="204"/>
      <c r="CC637" s="204"/>
      <c r="CD637" s="204"/>
    </row>
    <row r="638" spans="61:82" x14ac:dyDescent="0.25">
      <c r="BI638" s="204"/>
      <c r="BJ638" s="204"/>
      <c r="BK638" s="204"/>
      <c r="BL638" s="204"/>
      <c r="BM638" s="204"/>
      <c r="BN638" s="204"/>
      <c r="BO638" s="204"/>
      <c r="BP638" s="204"/>
      <c r="BQ638" s="204"/>
      <c r="BR638" s="204"/>
      <c r="BS638" s="204"/>
      <c r="BT638" s="204"/>
      <c r="BU638" s="204"/>
      <c r="BV638" s="204"/>
      <c r="BW638" s="204"/>
      <c r="BX638" s="204"/>
      <c r="BY638" s="204"/>
      <c r="BZ638" s="204"/>
      <c r="CA638" s="204"/>
      <c r="CB638" s="204"/>
      <c r="CC638" s="204"/>
      <c r="CD638" s="204"/>
    </row>
    <row r="639" spans="61:82" x14ac:dyDescent="0.25">
      <c r="BI639" s="204"/>
      <c r="BJ639" s="204"/>
      <c r="BK639" s="204"/>
      <c r="BL639" s="204"/>
      <c r="BM639" s="204"/>
      <c r="BN639" s="204"/>
      <c r="BO639" s="204"/>
      <c r="BP639" s="204"/>
      <c r="BQ639" s="204"/>
      <c r="BR639" s="204"/>
      <c r="BS639" s="204"/>
      <c r="BT639" s="204"/>
      <c r="BU639" s="204"/>
      <c r="BV639" s="204"/>
      <c r="BW639" s="204"/>
      <c r="BX639" s="204"/>
      <c r="BY639" s="204"/>
      <c r="BZ639" s="204"/>
      <c r="CA639" s="204"/>
      <c r="CB639" s="204"/>
      <c r="CC639" s="204"/>
      <c r="CD639" s="204"/>
    </row>
    <row r="640" spans="61:82" x14ac:dyDescent="0.25">
      <c r="BI640" s="204"/>
      <c r="BJ640" s="204"/>
      <c r="BK640" s="204"/>
      <c r="BL640" s="204"/>
      <c r="BM640" s="204"/>
      <c r="BN640" s="204"/>
      <c r="BO640" s="204"/>
      <c r="BP640" s="204"/>
      <c r="BQ640" s="204"/>
      <c r="BR640" s="204"/>
      <c r="BS640" s="204"/>
      <c r="BT640" s="204"/>
      <c r="BU640" s="204"/>
      <c r="BV640" s="204"/>
      <c r="BW640" s="204"/>
      <c r="BX640" s="204"/>
      <c r="BY640" s="204"/>
      <c r="BZ640" s="204"/>
      <c r="CA640" s="204"/>
      <c r="CB640" s="204"/>
      <c r="CC640" s="204"/>
      <c r="CD640" s="204"/>
    </row>
    <row r="641" spans="61:82" x14ac:dyDescent="0.25">
      <c r="BI641" s="204"/>
      <c r="BJ641" s="204"/>
      <c r="BK641" s="204"/>
      <c r="BL641" s="204"/>
      <c r="BM641" s="204"/>
      <c r="BN641" s="204"/>
      <c r="BO641" s="204"/>
      <c r="BP641" s="204"/>
      <c r="BQ641" s="204"/>
      <c r="BR641" s="204"/>
      <c r="BS641" s="204"/>
      <c r="BT641" s="204"/>
      <c r="BU641" s="204"/>
      <c r="BV641" s="204"/>
      <c r="BW641" s="204"/>
      <c r="BX641" s="204"/>
      <c r="BY641" s="204"/>
      <c r="BZ641" s="204"/>
      <c r="CA641" s="204"/>
      <c r="CB641" s="204"/>
      <c r="CC641" s="204"/>
      <c r="CD641" s="204"/>
    </row>
    <row r="642" spans="61:82" x14ac:dyDescent="0.25">
      <c r="BI642" s="204"/>
      <c r="BJ642" s="204"/>
      <c r="BK642" s="204"/>
      <c r="BL642" s="204"/>
      <c r="BM642" s="204"/>
      <c r="BN642" s="204"/>
      <c r="BO642" s="204"/>
      <c r="BP642" s="204"/>
      <c r="BQ642" s="204"/>
      <c r="BR642" s="204"/>
      <c r="BS642" s="204"/>
      <c r="BT642" s="204"/>
      <c r="BU642" s="204"/>
      <c r="BV642" s="204"/>
      <c r="BW642" s="204"/>
      <c r="BX642" s="204"/>
      <c r="BY642" s="204"/>
      <c r="BZ642" s="204"/>
      <c r="CA642" s="204"/>
      <c r="CB642" s="204"/>
      <c r="CC642" s="204"/>
      <c r="CD642" s="204"/>
    </row>
    <row r="643" spans="61:82" x14ac:dyDescent="0.25">
      <c r="BI643" s="204"/>
      <c r="BJ643" s="204"/>
      <c r="BK643" s="204"/>
      <c r="BL643" s="204"/>
      <c r="BM643" s="204"/>
      <c r="BN643" s="204"/>
      <c r="BO643" s="204"/>
      <c r="BP643" s="204"/>
      <c r="BQ643" s="204"/>
      <c r="BR643" s="204"/>
      <c r="BS643" s="204"/>
      <c r="BT643" s="204"/>
      <c r="BU643" s="204"/>
      <c r="BV643" s="204"/>
      <c r="BW643" s="204"/>
      <c r="BX643" s="204"/>
      <c r="BY643" s="204"/>
      <c r="BZ643" s="204"/>
      <c r="CA643" s="204"/>
      <c r="CB643" s="204"/>
      <c r="CC643" s="204"/>
      <c r="CD643" s="204"/>
    </row>
    <row r="644" spans="61:82" x14ac:dyDescent="0.25">
      <c r="BI644" s="204"/>
      <c r="BJ644" s="204"/>
      <c r="BK644" s="204"/>
      <c r="BL644" s="204"/>
      <c r="BM644" s="204"/>
      <c r="BN644" s="204"/>
      <c r="BO644" s="204"/>
      <c r="BP644" s="204"/>
      <c r="BQ644" s="204"/>
      <c r="BR644" s="204"/>
      <c r="BS644" s="204"/>
      <c r="BT644" s="204"/>
      <c r="BU644" s="204"/>
      <c r="BV644" s="204"/>
      <c r="BW644" s="204"/>
      <c r="BX644" s="204"/>
      <c r="BY644" s="204"/>
      <c r="BZ644" s="204"/>
      <c r="CA644" s="204"/>
      <c r="CB644" s="204"/>
      <c r="CC644" s="204"/>
      <c r="CD644" s="204"/>
    </row>
    <row r="645" spans="61:82" x14ac:dyDescent="0.25">
      <c r="BI645" s="204"/>
      <c r="BJ645" s="204"/>
      <c r="BK645" s="204"/>
      <c r="BL645" s="204"/>
      <c r="BM645" s="204"/>
      <c r="BN645" s="204"/>
      <c r="BO645" s="204"/>
      <c r="BP645" s="204"/>
      <c r="BQ645" s="204"/>
      <c r="BR645" s="204"/>
      <c r="BS645" s="204"/>
      <c r="BT645" s="204"/>
      <c r="BU645" s="204"/>
      <c r="BV645" s="204"/>
      <c r="BW645" s="204"/>
      <c r="BX645" s="204"/>
      <c r="BY645" s="204"/>
      <c r="BZ645" s="204"/>
      <c r="CA645" s="204"/>
      <c r="CB645" s="204"/>
      <c r="CC645" s="204"/>
      <c r="CD645" s="204"/>
    </row>
    <row r="646" spans="61:82" x14ac:dyDescent="0.25">
      <c r="BI646" s="204"/>
      <c r="BJ646" s="204"/>
      <c r="BK646" s="204"/>
      <c r="BL646" s="204"/>
      <c r="BM646" s="204"/>
      <c r="BN646" s="204"/>
      <c r="BO646" s="204"/>
      <c r="BP646" s="204"/>
      <c r="BQ646" s="204"/>
      <c r="BR646" s="204"/>
      <c r="BS646" s="204"/>
      <c r="BT646" s="204"/>
      <c r="BU646" s="204"/>
      <c r="BV646" s="204"/>
      <c r="BW646" s="204"/>
      <c r="BX646" s="204"/>
      <c r="BY646" s="204"/>
      <c r="BZ646" s="204"/>
      <c r="CA646" s="204"/>
      <c r="CB646" s="204"/>
      <c r="CC646" s="204"/>
      <c r="CD646" s="204"/>
    </row>
    <row r="647" spans="61:82" x14ac:dyDescent="0.25">
      <c r="BI647" s="204"/>
      <c r="BJ647" s="204"/>
      <c r="BK647" s="204"/>
      <c r="BL647" s="204"/>
      <c r="BM647" s="204"/>
      <c r="BN647" s="204"/>
      <c r="BO647" s="204"/>
      <c r="BP647" s="204"/>
      <c r="BQ647" s="204"/>
      <c r="BR647" s="204"/>
      <c r="BS647" s="204"/>
      <c r="BT647" s="204"/>
      <c r="BU647" s="204"/>
      <c r="BV647" s="204"/>
      <c r="BW647" s="204"/>
      <c r="BX647" s="204"/>
      <c r="BY647" s="204"/>
      <c r="BZ647" s="204"/>
      <c r="CA647" s="204"/>
      <c r="CB647" s="204"/>
      <c r="CC647" s="204"/>
      <c r="CD647" s="204"/>
    </row>
    <row r="648" spans="61:82" x14ac:dyDescent="0.25">
      <c r="BI648" s="204"/>
      <c r="BJ648" s="204"/>
      <c r="BK648" s="204"/>
      <c r="BL648" s="204"/>
      <c r="BM648" s="204"/>
      <c r="BN648" s="204"/>
      <c r="BO648" s="204"/>
      <c r="BP648" s="204"/>
      <c r="BQ648" s="204"/>
      <c r="BR648" s="204"/>
      <c r="BS648" s="204"/>
      <c r="BT648" s="204"/>
      <c r="BU648" s="204"/>
      <c r="BV648" s="204"/>
      <c r="BW648" s="204"/>
      <c r="BX648" s="204"/>
      <c r="BY648" s="204"/>
      <c r="BZ648" s="204"/>
      <c r="CA648" s="204"/>
      <c r="CB648" s="204"/>
      <c r="CC648" s="204"/>
      <c r="CD648" s="204"/>
    </row>
    <row r="649" spans="61:82" x14ac:dyDescent="0.25">
      <c r="BI649" s="204"/>
      <c r="BJ649" s="204"/>
      <c r="BK649" s="204"/>
      <c r="BL649" s="204"/>
      <c r="BM649" s="204"/>
      <c r="BN649" s="204"/>
      <c r="BO649" s="204"/>
      <c r="BP649" s="204"/>
      <c r="BQ649" s="204"/>
      <c r="BR649" s="204"/>
      <c r="BS649" s="204"/>
      <c r="BT649" s="204"/>
      <c r="BU649" s="204"/>
      <c r="BV649" s="204"/>
      <c r="BW649" s="204"/>
      <c r="BX649" s="204"/>
      <c r="BY649" s="204"/>
      <c r="BZ649" s="204"/>
      <c r="CA649" s="204"/>
      <c r="CB649" s="204"/>
      <c r="CC649" s="204"/>
      <c r="CD649" s="204"/>
    </row>
    <row r="650" spans="61:82" x14ac:dyDescent="0.25">
      <c r="BI650" s="204"/>
      <c r="BJ650" s="204"/>
      <c r="BK650" s="204"/>
      <c r="BL650" s="204"/>
      <c r="BM650" s="204"/>
      <c r="BN650" s="204"/>
      <c r="BO650" s="204"/>
      <c r="BP650" s="204"/>
      <c r="BQ650" s="204"/>
      <c r="BR650" s="204"/>
      <c r="BS650" s="204"/>
      <c r="BT650" s="204"/>
      <c r="BU650" s="204"/>
      <c r="BV650" s="204"/>
      <c r="BW650" s="204"/>
      <c r="BX650" s="204"/>
      <c r="BY650" s="204"/>
      <c r="BZ650" s="204"/>
      <c r="CA650" s="204"/>
      <c r="CB650" s="204"/>
      <c r="CC650" s="204"/>
      <c r="CD650" s="204"/>
    </row>
    <row r="651" spans="61:82" x14ac:dyDescent="0.25">
      <c r="BI651" s="204"/>
      <c r="BJ651" s="204"/>
      <c r="BK651" s="204"/>
      <c r="BL651" s="204"/>
      <c r="BM651" s="204"/>
      <c r="BN651" s="204"/>
      <c r="BO651" s="204"/>
      <c r="BP651" s="204"/>
      <c r="BQ651" s="204"/>
      <c r="BR651" s="204"/>
      <c r="BS651" s="204"/>
      <c r="BT651" s="204"/>
      <c r="BU651" s="204"/>
      <c r="BV651" s="204"/>
      <c r="BW651" s="204"/>
      <c r="BX651" s="204"/>
      <c r="BY651" s="204"/>
      <c r="BZ651" s="204"/>
      <c r="CA651" s="204"/>
      <c r="CB651" s="204"/>
      <c r="CC651" s="204"/>
      <c r="CD651" s="204"/>
    </row>
    <row r="652" spans="61:82" x14ac:dyDescent="0.25">
      <c r="BI652" s="204"/>
      <c r="BJ652" s="204"/>
      <c r="BK652" s="204"/>
      <c r="BL652" s="204"/>
      <c r="BM652" s="204"/>
      <c r="BN652" s="204"/>
      <c r="BO652" s="204"/>
      <c r="BP652" s="204"/>
      <c r="BQ652" s="204"/>
      <c r="BR652" s="204"/>
      <c r="BS652" s="204"/>
      <c r="BT652" s="204"/>
      <c r="BU652" s="204"/>
      <c r="BV652" s="204"/>
      <c r="BW652" s="204"/>
      <c r="BX652" s="204"/>
      <c r="BY652" s="204"/>
      <c r="BZ652" s="204"/>
      <c r="CA652" s="204"/>
      <c r="CB652" s="204"/>
      <c r="CC652" s="204"/>
      <c r="CD652" s="204"/>
    </row>
    <row r="653" spans="61:82" x14ac:dyDescent="0.25">
      <c r="BI653" s="204"/>
      <c r="BJ653" s="204"/>
      <c r="BK653" s="204"/>
      <c r="BL653" s="204"/>
      <c r="BM653" s="204"/>
      <c r="BN653" s="204"/>
      <c r="BO653" s="204"/>
      <c r="BP653" s="204"/>
      <c r="BQ653" s="204"/>
      <c r="BR653" s="204"/>
      <c r="BS653" s="204"/>
      <c r="BT653" s="204"/>
      <c r="BU653" s="204"/>
      <c r="BV653" s="204"/>
      <c r="BW653" s="204"/>
      <c r="BX653" s="204"/>
      <c r="BY653" s="204"/>
      <c r="BZ653" s="204"/>
      <c r="CA653" s="204"/>
      <c r="CB653" s="204"/>
      <c r="CC653" s="204"/>
      <c r="CD653" s="204"/>
    </row>
    <row r="654" spans="61:82" x14ac:dyDescent="0.25">
      <c r="BI654" s="204"/>
      <c r="BJ654" s="204"/>
      <c r="BK654" s="204"/>
      <c r="BL654" s="204"/>
      <c r="BM654" s="204"/>
      <c r="BN654" s="204"/>
      <c r="BO654" s="204"/>
      <c r="BP654" s="204"/>
      <c r="BQ654" s="204"/>
      <c r="BR654" s="204"/>
      <c r="BS654" s="204"/>
      <c r="BT654" s="204"/>
      <c r="BU654" s="204"/>
      <c r="BV654" s="204"/>
      <c r="BW654" s="204"/>
      <c r="BX654" s="204"/>
      <c r="BY654" s="204"/>
      <c r="BZ654" s="204"/>
      <c r="CA654" s="204"/>
      <c r="CB654" s="204"/>
      <c r="CC654" s="204"/>
      <c r="CD654" s="204"/>
    </row>
    <row r="655" spans="61:82" x14ac:dyDescent="0.25">
      <c r="BI655" s="204"/>
      <c r="BJ655" s="204"/>
      <c r="BK655" s="204"/>
      <c r="BL655" s="204"/>
      <c r="BM655" s="204"/>
      <c r="BN655" s="204"/>
      <c r="BO655" s="204"/>
      <c r="BP655" s="204"/>
      <c r="BQ655" s="204"/>
      <c r="BR655" s="204"/>
      <c r="BS655" s="204"/>
      <c r="BT655" s="204"/>
      <c r="BU655" s="204"/>
      <c r="BV655" s="204"/>
      <c r="BW655" s="204"/>
      <c r="BX655" s="204"/>
      <c r="BY655" s="204"/>
      <c r="BZ655" s="204"/>
      <c r="CA655" s="204"/>
      <c r="CB655" s="204"/>
      <c r="CC655" s="204"/>
      <c r="CD655" s="204"/>
    </row>
    <row r="656" spans="61:82" x14ac:dyDescent="0.25">
      <c r="BI656" s="204"/>
      <c r="BJ656" s="204"/>
      <c r="BK656" s="204"/>
      <c r="BL656" s="204"/>
      <c r="BM656" s="204"/>
      <c r="BN656" s="204"/>
      <c r="BO656" s="204"/>
      <c r="BP656" s="204"/>
      <c r="BQ656" s="204"/>
      <c r="BR656" s="204"/>
      <c r="BS656" s="204"/>
      <c r="BT656" s="204"/>
      <c r="BU656" s="204"/>
      <c r="BV656" s="204"/>
      <c r="BW656" s="204"/>
      <c r="BX656" s="204"/>
      <c r="BY656" s="204"/>
      <c r="BZ656" s="204"/>
      <c r="CA656" s="204"/>
      <c r="CB656" s="204"/>
      <c r="CC656" s="204"/>
      <c r="CD656" s="204"/>
    </row>
    <row r="657" spans="61:82" x14ac:dyDescent="0.25">
      <c r="BI657" s="204"/>
      <c r="BJ657" s="204"/>
      <c r="BK657" s="204"/>
      <c r="BL657" s="204"/>
      <c r="BM657" s="204"/>
      <c r="BN657" s="204"/>
      <c r="BO657" s="204"/>
      <c r="BP657" s="204"/>
      <c r="BQ657" s="204"/>
      <c r="BR657" s="204"/>
      <c r="BS657" s="204"/>
      <c r="BT657" s="204"/>
      <c r="BU657" s="204"/>
      <c r="BV657" s="204"/>
      <c r="BW657" s="204"/>
      <c r="BX657" s="204"/>
      <c r="BY657" s="204"/>
      <c r="BZ657" s="204"/>
      <c r="CA657" s="204"/>
      <c r="CB657" s="204"/>
      <c r="CC657" s="204"/>
      <c r="CD657" s="204"/>
    </row>
    <row r="658" spans="61:82" x14ac:dyDescent="0.25">
      <c r="BI658" s="204"/>
      <c r="BJ658" s="204"/>
      <c r="BK658" s="204"/>
      <c r="BL658" s="204"/>
      <c r="BM658" s="204"/>
      <c r="BN658" s="204"/>
      <c r="BO658" s="204"/>
      <c r="BP658" s="204"/>
      <c r="BQ658" s="204"/>
      <c r="BR658" s="204"/>
      <c r="BS658" s="204"/>
      <c r="BT658" s="204"/>
      <c r="BU658" s="204"/>
      <c r="BV658" s="204"/>
      <c r="BW658" s="204"/>
      <c r="BX658" s="204"/>
      <c r="BY658" s="204"/>
      <c r="BZ658" s="204"/>
      <c r="CA658" s="204"/>
      <c r="CB658" s="204"/>
      <c r="CC658" s="204"/>
      <c r="CD658" s="204"/>
    </row>
    <row r="659" spans="61:82" x14ac:dyDescent="0.25">
      <c r="BI659" s="204"/>
      <c r="BJ659" s="204"/>
      <c r="BK659" s="204"/>
      <c r="BL659" s="204"/>
      <c r="BM659" s="204"/>
      <c r="BN659" s="204"/>
      <c r="BO659" s="204"/>
      <c r="BP659" s="204"/>
      <c r="BQ659" s="204"/>
      <c r="BR659" s="204"/>
      <c r="BS659" s="204"/>
      <c r="BT659" s="204"/>
      <c r="BU659" s="204"/>
      <c r="BV659" s="204"/>
      <c r="BW659" s="204"/>
      <c r="BX659" s="204"/>
      <c r="BY659" s="204"/>
      <c r="BZ659" s="204"/>
      <c r="CA659" s="204"/>
      <c r="CB659" s="204"/>
      <c r="CC659" s="204"/>
      <c r="CD659" s="204"/>
    </row>
    <row r="660" spans="61:82" x14ac:dyDescent="0.25">
      <c r="BI660" s="204"/>
      <c r="BJ660" s="204"/>
      <c r="BK660" s="204"/>
      <c r="BL660" s="204"/>
      <c r="BM660" s="204"/>
      <c r="BN660" s="204"/>
      <c r="BO660" s="204"/>
      <c r="BP660" s="204"/>
      <c r="BQ660" s="204"/>
      <c r="BR660" s="204"/>
      <c r="BS660" s="204"/>
      <c r="BT660" s="204"/>
      <c r="BU660" s="204"/>
      <c r="BV660" s="204"/>
      <c r="BW660" s="204"/>
      <c r="BX660" s="204"/>
      <c r="BY660" s="204"/>
      <c r="BZ660" s="204"/>
      <c r="CA660" s="204"/>
      <c r="CB660" s="204"/>
      <c r="CC660" s="204"/>
      <c r="CD660" s="204"/>
    </row>
    <row r="661" spans="61:82" x14ac:dyDescent="0.25">
      <c r="BI661" s="204"/>
      <c r="BJ661" s="204"/>
      <c r="BK661" s="204"/>
      <c r="BL661" s="204"/>
      <c r="BM661" s="204"/>
      <c r="BN661" s="204"/>
      <c r="BO661" s="204"/>
      <c r="BP661" s="204"/>
      <c r="BQ661" s="204"/>
      <c r="BR661" s="204"/>
      <c r="BS661" s="204"/>
      <c r="BT661" s="204"/>
      <c r="BU661" s="204"/>
      <c r="BV661" s="204"/>
      <c r="BW661" s="204"/>
      <c r="BX661" s="204"/>
      <c r="BY661" s="204"/>
      <c r="BZ661" s="204"/>
      <c r="CA661" s="204"/>
      <c r="CB661" s="204"/>
      <c r="CC661" s="204"/>
      <c r="CD661" s="204"/>
    </row>
    <row r="662" spans="61:82" x14ac:dyDescent="0.25">
      <c r="BI662" s="204"/>
      <c r="BJ662" s="204"/>
      <c r="BK662" s="204"/>
      <c r="BL662" s="204"/>
      <c r="BM662" s="204"/>
      <c r="BN662" s="204"/>
      <c r="BO662" s="204"/>
      <c r="BP662" s="204"/>
      <c r="BQ662" s="204"/>
      <c r="BR662" s="204"/>
      <c r="BS662" s="204"/>
      <c r="BT662" s="204"/>
      <c r="BU662" s="204"/>
      <c r="BV662" s="204"/>
      <c r="BW662" s="204"/>
      <c r="BX662" s="204"/>
      <c r="BY662" s="204"/>
      <c r="BZ662" s="204"/>
      <c r="CA662" s="204"/>
      <c r="CB662" s="204"/>
      <c r="CC662" s="204"/>
      <c r="CD662" s="204"/>
    </row>
    <row r="663" spans="61:82" x14ac:dyDescent="0.25">
      <c r="BI663" s="204"/>
      <c r="BJ663" s="204"/>
      <c r="BK663" s="204"/>
      <c r="BL663" s="204"/>
      <c r="BM663" s="204"/>
      <c r="BN663" s="204"/>
      <c r="BO663" s="204"/>
      <c r="BP663" s="204"/>
      <c r="BQ663" s="204"/>
      <c r="BR663" s="204"/>
      <c r="BS663" s="204"/>
      <c r="BT663" s="204"/>
      <c r="BU663" s="204"/>
      <c r="BV663" s="204"/>
      <c r="BW663" s="204"/>
      <c r="BX663" s="204"/>
      <c r="BY663" s="204"/>
      <c r="BZ663" s="204"/>
      <c r="CA663" s="204"/>
      <c r="CB663" s="204"/>
      <c r="CC663" s="204"/>
      <c r="CD663" s="204"/>
    </row>
    <row r="664" spans="61:82" x14ac:dyDescent="0.25">
      <c r="BI664" s="204"/>
      <c r="BJ664" s="204"/>
      <c r="BK664" s="204"/>
      <c r="BL664" s="204"/>
      <c r="BM664" s="204"/>
      <c r="BN664" s="204"/>
      <c r="BO664" s="204"/>
      <c r="BP664" s="204"/>
      <c r="BQ664" s="204"/>
      <c r="BR664" s="204"/>
      <c r="BS664" s="204"/>
      <c r="BT664" s="204"/>
      <c r="BU664" s="204"/>
      <c r="BV664" s="204"/>
      <c r="BW664" s="204"/>
      <c r="BX664" s="204"/>
      <c r="BY664" s="204"/>
      <c r="BZ664" s="204"/>
      <c r="CA664" s="204"/>
      <c r="CB664" s="204"/>
      <c r="CC664" s="204"/>
      <c r="CD664" s="204"/>
    </row>
    <row r="665" spans="61:82" x14ac:dyDescent="0.25">
      <c r="BI665" s="204"/>
      <c r="BJ665" s="204"/>
      <c r="BK665" s="204"/>
      <c r="BL665" s="204"/>
      <c r="BM665" s="204"/>
      <c r="BN665" s="204"/>
      <c r="BO665" s="204"/>
      <c r="BP665" s="204"/>
      <c r="BQ665" s="204"/>
      <c r="BR665" s="204"/>
      <c r="BS665" s="204"/>
      <c r="BT665" s="204"/>
      <c r="BU665" s="204"/>
      <c r="BV665" s="204"/>
      <c r="BW665" s="204"/>
      <c r="BX665" s="204"/>
      <c r="BY665" s="204"/>
      <c r="BZ665" s="204"/>
      <c r="CA665" s="204"/>
      <c r="CB665" s="204"/>
      <c r="CC665" s="204"/>
      <c r="CD665" s="204"/>
    </row>
    <row r="666" spans="61:82" x14ac:dyDescent="0.25">
      <c r="BI666" s="204"/>
      <c r="BJ666" s="204"/>
      <c r="BK666" s="204"/>
      <c r="BL666" s="204"/>
      <c r="BM666" s="204"/>
      <c r="BN666" s="204"/>
      <c r="BO666" s="204"/>
      <c r="BP666" s="204"/>
      <c r="BQ666" s="204"/>
      <c r="BR666" s="204"/>
      <c r="BS666" s="204"/>
      <c r="BT666" s="204"/>
      <c r="BU666" s="204"/>
      <c r="BV666" s="204"/>
      <c r="BW666" s="204"/>
      <c r="BX666" s="204"/>
      <c r="BY666" s="204"/>
      <c r="BZ666" s="204"/>
      <c r="CA666" s="204"/>
      <c r="CB666" s="204"/>
      <c r="CC666" s="204"/>
      <c r="CD666" s="204"/>
    </row>
    <row r="667" spans="61:82" x14ac:dyDescent="0.25">
      <c r="BI667" s="204"/>
      <c r="BJ667" s="204"/>
      <c r="BK667" s="204"/>
      <c r="BL667" s="204"/>
      <c r="BM667" s="204"/>
      <c r="BN667" s="204"/>
      <c r="BO667" s="204"/>
      <c r="BP667" s="204"/>
      <c r="BQ667" s="204"/>
      <c r="BR667" s="204"/>
      <c r="BS667" s="204"/>
      <c r="BT667" s="204"/>
      <c r="BU667" s="204"/>
      <c r="BV667" s="204"/>
      <c r="BW667" s="204"/>
      <c r="BX667" s="204"/>
      <c r="BY667" s="204"/>
      <c r="BZ667" s="204"/>
      <c r="CA667" s="204"/>
      <c r="CB667" s="204"/>
      <c r="CC667" s="204"/>
      <c r="CD667" s="204"/>
    </row>
    <row r="668" spans="61:82" x14ac:dyDescent="0.25">
      <c r="BI668" s="204"/>
      <c r="BJ668" s="204"/>
      <c r="BK668" s="204"/>
      <c r="BL668" s="204"/>
      <c r="BM668" s="204"/>
      <c r="BN668" s="204"/>
      <c r="BO668" s="204"/>
      <c r="BP668" s="204"/>
      <c r="BQ668" s="204"/>
      <c r="BR668" s="204"/>
      <c r="BS668" s="204"/>
      <c r="BT668" s="204"/>
      <c r="BU668" s="204"/>
      <c r="BV668" s="204"/>
      <c r="BW668" s="204"/>
      <c r="BX668" s="204"/>
      <c r="BY668" s="204"/>
      <c r="BZ668" s="204"/>
      <c r="CA668" s="204"/>
      <c r="CB668" s="204"/>
      <c r="CC668" s="204"/>
      <c r="CD668" s="204"/>
    </row>
    <row r="669" spans="61:82" x14ac:dyDescent="0.25">
      <c r="BI669" s="204"/>
      <c r="BJ669" s="204"/>
      <c r="BK669" s="204"/>
      <c r="BL669" s="204"/>
      <c r="BM669" s="204"/>
      <c r="BN669" s="204"/>
      <c r="BO669" s="204"/>
      <c r="BP669" s="204"/>
      <c r="BQ669" s="204"/>
      <c r="BR669" s="204"/>
      <c r="BS669" s="204"/>
      <c r="BT669" s="204"/>
      <c r="BU669" s="204"/>
      <c r="BV669" s="204"/>
      <c r="BW669" s="204"/>
      <c r="BX669" s="204"/>
      <c r="BY669" s="204"/>
      <c r="BZ669" s="204"/>
      <c r="CA669" s="204"/>
      <c r="CB669" s="204"/>
      <c r="CC669" s="204"/>
      <c r="CD669" s="204"/>
    </row>
    <row r="670" spans="61:82" x14ac:dyDescent="0.25">
      <c r="BI670" s="204"/>
      <c r="BJ670" s="204"/>
      <c r="BK670" s="204"/>
      <c r="BL670" s="204"/>
      <c r="BM670" s="204"/>
      <c r="BN670" s="204"/>
      <c r="BO670" s="204"/>
      <c r="BP670" s="204"/>
      <c r="BQ670" s="204"/>
      <c r="BR670" s="204"/>
      <c r="BS670" s="204"/>
      <c r="BT670" s="204"/>
      <c r="BU670" s="204"/>
      <c r="BV670" s="204"/>
      <c r="BW670" s="204"/>
      <c r="BX670" s="204"/>
      <c r="BY670" s="204"/>
      <c r="BZ670" s="204"/>
      <c r="CA670" s="204"/>
      <c r="CB670" s="204"/>
      <c r="CC670" s="204"/>
      <c r="CD670" s="204"/>
    </row>
    <row r="671" spans="61:82" x14ac:dyDescent="0.25">
      <c r="BI671" s="204"/>
      <c r="BJ671" s="204"/>
      <c r="BK671" s="204"/>
      <c r="BL671" s="204"/>
      <c r="BM671" s="204"/>
      <c r="BN671" s="204"/>
      <c r="BO671" s="204"/>
      <c r="BP671" s="204"/>
      <c r="BQ671" s="204"/>
      <c r="BR671" s="204"/>
      <c r="BS671" s="204"/>
      <c r="BT671" s="204"/>
      <c r="BU671" s="204"/>
      <c r="BV671" s="204"/>
      <c r="BW671" s="204"/>
      <c r="BX671" s="204"/>
      <c r="BY671" s="204"/>
      <c r="BZ671" s="204"/>
      <c r="CA671" s="204"/>
      <c r="CB671" s="204"/>
      <c r="CC671" s="204"/>
      <c r="CD671" s="204"/>
    </row>
    <row r="672" spans="61:82" x14ac:dyDescent="0.25">
      <c r="BI672" s="204"/>
      <c r="BJ672" s="204"/>
      <c r="BK672" s="204"/>
      <c r="BL672" s="204"/>
      <c r="BM672" s="204"/>
      <c r="BN672" s="204"/>
      <c r="BO672" s="204"/>
      <c r="BP672" s="204"/>
      <c r="BQ672" s="204"/>
      <c r="BR672" s="204"/>
      <c r="BS672" s="204"/>
      <c r="BT672" s="204"/>
      <c r="BU672" s="204"/>
      <c r="BV672" s="204"/>
      <c r="BW672" s="204"/>
      <c r="BX672" s="204"/>
      <c r="BY672" s="204"/>
      <c r="BZ672" s="204"/>
      <c r="CA672" s="204"/>
      <c r="CB672" s="204"/>
      <c r="CC672" s="204"/>
      <c r="CD672" s="204"/>
    </row>
    <row r="673" spans="61:82" x14ac:dyDescent="0.25">
      <c r="BI673" s="204"/>
      <c r="BJ673" s="204"/>
      <c r="BK673" s="204"/>
      <c r="BL673" s="204"/>
      <c r="BM673" s="204"/>
      <c r="BN673" s="204"/>
      <c r="BO673" s="204"/>
      <c r="BP673" s="204"/>
      <c r="BQ673" s="204"/>
      <c r="BR673" s="204"/>
      <c r="BS673" s="204"/>
      <c r="BT673" s="204"/>
      <c r="BU673" s="204"/>
      <c r="BV673" s="204"/>
      <c r="BW673" s="204"/>
      <c r="BX673" s="204"/>
      <c r="BY673" s="204"/>
      <c r="BZ673" s="204"/>
      <c r="CA673" s="204"/>
      <c r="CB673" s="204"/>
      <c r="CC673" s="204"/>
      <c r="CD673" s="204"/>
    </row>
    <row r="674" spans="61:82" x14ac:dyDescent="0.25">
      <c r="BI674" s="204"/>
      <c r="BJ674" s="204"/>
      <c r="BK674" s="204"/>
      <c r="BL674" s="204"/>
      <c r="BM674" s="204"/>
      <c r="BN674" s="204"/>
      <c r="BO674" s="204"/>
      <c r="BP674" s="204"/>
      <c r="BQ674" s="204"/>
      <c r="BR674" s="204"/>
      <c r="BS674" s="204"/>
      <c r="BT674" s="204"/>
      <c r="BU674" s="204"/>
      <c r="BV674" s="204"/>
      <c r="BW674" s="204"/>
      <c r="BX674" s="204"/>
      <c r="BY674" s="204"/>
      <c r="BZ674" s="204"/>
      <c r="CA674" s="204"/>
      <c r="CB674" s="204"/>
      <c r="CC674" s="204"/>
      <c r="CD674" s="204"/>
    </row>
    <row r="675" spans="61:82" x14ac:dyDescent="0.25">
      <c r="BI675" s="204"/>
      <c r="BJ675" s="204"/>
      <c r="BK675" s="204"/>
      <c r="BL675" s="204"/>
      <c r="BM675" s="204"/>
      <c r="BN675" s="204"/>
      <c r="BO675" s="204"/>
      <c r="BP675" s="204"/>
      <c r="BQ675" s="204"/>
      <c r="BR675" s="204"/>
      <c r="BS675" s="204"/>
      <c r="BT675" s="204"/>
      <c r="BU675" s="204"/>
      <c r="BV675" s="204"/>
      <c r="BW675" s="204"/>
      <c r="BX675" s="204"/>
      <c r="BY675" s="204"/>
      <c r="BZ675" s="204"/>
      <c r="CA675" s="204"/>
      <c r="CB675" s="204"/>
      <c r="CC675" s="204"/>
      <c r="CD675" s="204"/>
    </row>
    <row r="676" spans="61:82" x14ac:dyDescent="0.25">
      <c r="BI676" s="204"/>
      <c r="BJ676" s="204"/>
      <c r="BK676" s="204"/>
      <c r="BL676" s="204"/>
      <c r="BM676" s="204"/>
      <c r="BN676" s="204"/>
      <c r="BO676" s="204"/>
      <c r="BP676" s="204"/>
      <c r="BQ676" s="204"/>
      <c r="BR676" s="204"/>
      <c r="BS676" s="204"/>
      <c r="BT676" s="204"/>
      <c r="BU676" s="204"/>
      <c r="BV676" s="204"/>
      <c r="BW676" s="204"/>
      <c r="BX676" s="204"/>
      <c r="BY676" s="204"/>
      <c r="BZ676" s="204"/>
      <c r="CA676" s="204"/>
      <c r="CB676" s="204"/>
      <c r="CC676" s="204"/>
      <c r="CD676" s="204"/>
    </row>
    <row r="677" spans="61:82" x14ac:dyDescent="0.25">
      <c r="BI677" s="204"/>
      <c r="BJ677" s="204"/>
      <c r="BK677" s="204"/>
      <c r="BL677" s="204"/>
      <c r="BM677" s="204"/>
      <c r="BN677" s="204"/>
      <c r="BO677" s="204"/>
      <c r="BP677" s="204"/>
      <c r="BQ677" s="204"/>
      <c r="BR677" s="204"/>
      <c r="BS677" s="204"/>
      <c r="BT677" s="204"/>
      <c r="BU677" s="204"/>
      <c r="BV677" s="204"/>
      <c r="BW677" s="204"/>
      <c r="BX677" s="204"/>
      <c r="BY677" s="204"/>
      <c r="BZ677" s="204"/>
      <c r="CA677" s="204"/>
      <c r="CB677" s="204"/>
      <c r="CC677" s="204"/>
      <c r="CD677" s="204"/>
    </row>
    <row r="678" spans="61:82" x14ac:dyDescent="0.25">
      <c r="BI678" s="204"/>
      <c r="BJ678" s="204"/>
      <c r="BK678" s="204"/>
      <c r="BL678" s="204"/>
      <c r="BM678" s="204"/>
      <c r="BN678" s="204"/>
      <c r="BO678" s="204"/>
      <c r="BP678" s="204"/>
      <c r="BQ678" s="204"/>
      <c r="BR678" s="204"/>
      <c r="BS678" s="204"/>
      <c r="BT678" s="204"/>
      <c r="BU678" s="204"/>
      <c r="BV678" s="204"/>
      <c r="BW678" s="204"/>
      <c r="BX678" s="204"/>
      <c r="BY678" s="204"/>
      <c r="BZ678" s="204"/>
      <c r="CA678" s="204"/>
      <c r="CB678" s="204"/>
      <c r="CC678" s="204"/>
      <c r="CD678" s="204"/>
    </row>
    <row r="679" spans="61:82" x14ac:dyDescent="0.25">
      <c r="BI679" s="204"/>
      <c r="BJ679" s="204"/>
      <c r="BK679" s="204"/>
      <c r="BL679" s="204"/>
      <c r="BM679" s="204"/>
      <c r="BN679" s="204"/>
      <c r="BO679" s="204"/>
      <c r="BP679" s="204"/>
      <c r="BQ679" s="204"/>
      <c r="BR679" s="204"/>
      <c r="BS679" s="204"/>
      <c r="BT679" s="204"/>
      <c r="BU679" s="204"/>
      <c r="BV679" s="204"/>
      <c r="BW679" s="204"/>
      <c r="BX679" s="204"/>
      <c r="BY679" s="204"/>
      <c r="BZ679" s="204"/>
      <c r="CA679" s="204"/>
      <c r="CB679" s="204"/>
      <c r="CC679" s="204"/>
      <c r="CD679" s="204"/>
    </row>
    <row r="680" spans="61:82" x14ac:dyDescent="0.25">
      <c r="BI680" s="204"/>
      <c r="BJ680" s="204"/>
      <c r="BK680" s="204"/>
      <c r="BL680" s="204"/>
      <c r="BM680" s="204"/>
      <c r="BN680" s="204"/>
      <c r="BO680" s="204"/>
      <c r="BP680" s="204"/>
      <c r="BQ680" s="204"/>
      <c r="BR680" s="204"/>
      <c r="BS680" s="204"/>
      <c r="BT680" s="204"/>
      <c r="BU680" s="204"/>
      <c r="BV680" s="204"/>
      <c r="BW680" s="204"/>
      <c r="BX680" s="204"/>
      <c r="BY680" s="204"/>
      <c r="BZ680" s="204"/>
      <c r="CA680" s="204"/>
      <c r="CB680" s="204"/>
      <c r="CC680" s="204"/>
      <c r="CD680" s="204"/>
    </row>
    <row r="681" spans="61:82" x14ac:dyDescent="0.25">
      <c r="BI681" s="204"/>
      <c r="BJ681" s="204"/>
      <c r="BK681" s="204"/>
      <c r="BL681" s="204"/>
      <c r="BM681" s="204"/>
      <c r="BN681" s="204"/>
      <c r="BO681" s="204"/>
      <c r="BP681" s="204"/>
      <c r="BQ681" s="204"/>
      <c r="BR681" s="204"/>
      <c r="BS681" s="204"/>
      <c r="BT681" s="204"/>
      <c r="BU681" s="204"/>
      <c r="BV681" s="204"/>
      <c r="BW681" s="204"/>
      <c r="BX681" s="204"/>
      <c r="BY681" s="204"/>
      <c r="BZ681" s="204"/>
      <c r="CA681" s="204"/>
      <c r="CB681" s="204"/>
      <c r="CC681" s="204"/>
      <c r="CD681" s="204"/>
    </row>
    <row r="682" spans="61:82" x14ac:dyDescent="0.25">
      <c r="BI682" s="204"/>
      <c r="BJ682" s="204"/>
      <c r="BK682" s="204"/>
      <c r="BL682" s="204"/>
      <c r="BM682" s="204"/>
      <c r="BN682" s="204"/>
      <c r="BO682" s="204"/>
      <c r="BP682" s="204"/>
      <c r="BQ682" s="204"/>
      <c r="BR682" s="204"/>
      <c r="BS682" s="204"/>
      <c r="BT682" s="204"/>
      <c r="BU682" s="204"/>
      <c r="BV682" s="204"/>
      <c r="BW682" s="204"/>
      <c r="BX682" s="204"/>
      <c r="BY682" s="204"/>
      <c r="BZ682" s="204"/>
      <c r="CA682" s="204"/>
      <c r="CB682" s="204"/>
      <c r="CC682" s="204"/>
      <c r="CD682" s="204"/>
    </row>
    <row r="683" spans="61:82" x14ac:dyDescent="0.25">
      <c r="BI683" s="204"/>
      <c r="BJ683" s="204"/>
      <c r="BK683" s="204"/>
      <c r="BL683" s="204"/>
      <c r="BM683" s="204"/>
      <c r="BN683" s="204"/>
      <c r="BO683" s="204"/>
      <c r="BP683" s="204"/>
      <c r="BQ683" s="204"/>
      <c r="BR683" s="204"/>
      <c r="BS683" s="204"/>
      <c r="BT683" s="204"/>
      <c r="BU683" s="204"/>
      <c r="BV683" s="204"/>
      <c r="BW683" s="204"/>
      <c r="BX683" s="204"/>
      <c r="BY683" s="204"/>
      <c r="BZ683" s="204"/>
      <c r="CA683" s="204"/>
      <c r="CB683" s="204"/>
      <c r="CC683" s="204"/>
      <c r="CD683" s="204"/>
    </row>
    <row r="684" spans="61:82" x14ac:dyDescent="0.25">
      <c r="BI684" s="204"/>
      <c r="BJ684" s="204"/>
      <c r="BK684" s="204"/>
      <c r="BL684" s="204"/>
      <c r="BM684" s="204"/>
      <c r="BN684" s="204"/>
      <c r="BO684" s="204"/>
      <c r="BP684" s="204"/>
      <c r="BQ684" s="204"/>
      <c r="BR684" s="204"/>
      <c r="BS684" s="204"/>
      <c r="BT684" s="204"/>
      <c r="BU684" s="204"/>
      <c r="BV684" s="204"/>
      <c r="BW684" s="204"/>
      <c r="BX684" s="204"/>
      <c r="BY684" s="204"/>
      <c r="BZ684" s="204"/>
      <c r="CA684" s="204"/>
      <c r="CB684" s="204"/>
      <c r="CC684" s="204"/>
      <c r="CD684" s="204"/>
    </row>
    <row r="685" spans="61:82" x14ac:dyDescent="0.25">
      <c r="BI685" s="204"/>
      <c r="BJ685" s="204"/>
      <c r="BK685" s="204"/>
      <c r="BL685" s="204"/>
      <c r="BM685" s="204"/>
      <c r="BN685" s="204"/>
      <c r="BO685" s="204"/>
      <c r="BP685" s="204"/>
      <c r="BQ685" s="204"/>
      <c r="BR685" s="204"/>
      <c r="BS685" s="204"/>
      <c r="BT685" s="204"/>
      <c r="BU685" s="204"/>
      <c r="BV685" s="204"/>
      <c r="BW685" s="204"/>
      <c r="BX685" s="204"/>
      <c r="BY685" s="204"/>
      <c r="BZ685" s="204"/>
      <c r="CA685" s="204"/>
      <c r="CB685" s="204"/>
      <c r="CC685" s="204"/>
      <c r="CD685" s="204"/>
    </row>
    <row r="686" spans="61:82" x14ac:dyDescent="0.25">
      <c r="BI686" s="204"/>
      <c r="BJ686" s="204"/>
      <c r="BK686" s="204"/>
      <c r="BL686" s="204"/>
      <c r="BM686" s="204"/>
      <c r="BN686" s="204"/>
      <c r="BO686" s="204"/>
      <c r="BP686" s="204"/>
      <c r="BQ686" s="204"/>
      <c r="BR686" s="204"/>
      <c r="BS686" s="204"/>
      <c r="BT686" s="204"/>
      <c r="BU686" s="204"/>
      <c r="BV686" s="204"/>
      <c r="BW686" s="204"/>
      <c r="BX686" s="204"/>
      <c r="BY686" s="204"/>
      <c r="BZ686" s="204"/>
      <c r="CA686" s="204"/>
      <c r="CB686" s="204"/>
      <c r="CC686" s="204"/>
      <c r="CD686" s="204"/>
    </row>
    <row r="687" spans="61:82" x14ac:dyDescent="0.25">
      <c r="BI687" s="204"/>
      <c r="BJ687" s="204"/>
      <c r="BK687" s="204"/>
      <c r="BL687" s="204"/>
      <c r="BM687" s="204"/>
      <c r="BN687" s="204"/>
      <c r="BO687" s="204"/>
      <c r="BP687" s="204"/>
      <c r="BQ687" s="204"/>
      <c r="BR687" s="204"/>
      <c r="BS687" s="204"/>
      <c r="BT687" s="204"/>
      <c r="BU687" s="204"/>
      <c r="BV687" s="204"/>
      <c r="BW687" s="204"/>
      <c r="BX687" s="204"/>
      <c r="BY687" s="204"/>
      <c r="BZ687" s="204"/>
      <c r="CA687" s="204"/>
      <c r="CB687" s="204"/>
      <c r="CC687" s="204"/>
      <c r="CD687" s="204"/>
    </row>
    <row r="688" spans="61:82" x14ac:dyDescent="0.25">
      <c r="BI688" s="204"/>
      <c r="BJ688" s="204"/>
      <c r="BK688" s="204"/>
      <c r="BL688" s="204"/>
      <c r="BM688" s="204"/>
      <c r="BN688" s="204"/>
      <c r="BO688" s="204"/>
      <c r="BP688" s="204"/>
      <c r="BQ688" s="204"/>
      <c r="BR688" s="204"/>
      <c r="BS688" s="204"/>
      <c r="BT688" s="204"/>
      <c r="BU688" s="204"/>
      <c r="BV688" s="204"/>
      <c r="BW688" s="204"/>
      <c r="BX688" s="204"/>
      <c r="BY688" s="204"/>
      <c r="BZ688" s="204"/>
      <c r="CA688" s="204"/>
      <c r="CB688" s="204"/>
      <c r="CC688" s="204"/>
      <c r="CD688" s="204"/>
    </row>
    <row r="689" spans="61:82" x14ac:dyDescent="0.25">
      <c r="BI689" s="204"/>
      <c r="BJ689" s="204"/>
      <c r="BK689" s="204"/>
      <c r="BL689" s="204"/>
      <c r="BM689" s="204"/>
      <c r="BN689" s="204"/>
      <c r="BO689" s="204"/>
      <c r="BP689" s="204"/>
      <c r="BQ689" s="204"/>
      <c r="BR689" s="204"/>
      <c r="BS689" s="204"/>
      <c r="BT689" s="204"/>
      <c r="BU689" s="204"/>
      <c r="BV689" s="204"/>
      <c r="BW689" s="204"/>
      <c r="BX689" s="204"/>
      <c r="BY689" s="204"/>
      <c r="BZ689" s="204"/>
      <c r="CA689" s="204"/>
      <c r="CB689" s="204"/>
      <c r="CC689" s="204"/>
      <c r="CD689" s="204"/>
    </row>
    <row r="690" spans="61:82" x14ac:dyDescent="0.25">
      <c r="BI690" s="204"/>
      <c r="BJ690" s="204"/>
      <c r="BK690" s="204"/>
      <c r="BL690" s="204"/>
      <c r="BM690" s="204"/>
      <c r="BN690" s="204"/>
      <c r="BO690" s="204"/>
      <c r="BP690" s="204"/>
      <c r="BQ690" s="204"/>
      <c r="BR690" s="204"/>
      <c r="BS690" s="204"/>
      <c r="BT690" s="204"/>
      <c r="BU690" s="204"/>
      <c r="BV690" s="204"/>
      <c r="BW690" s="204"/>
      <c r="BX690" s="204"/>
      <c r="BY690" s="204"/>
      <c r="BZ690" s="204"/>
      <c r="CA690" s="204"/>
      <c r="CB690" s="204"/>
      <c r="CC690" s="204"/>
      <c r="CD690" s="204"/>
    </row>
    <row r="691" spans="61:82" x14ac:dyDescent="0.25">
      <c r="BI691" s="204"/>
      <c r="BJ691" s="204"/>
      <c r="BK691" s="204"/>
      <c r="BL691" s="204"/>
      <c r="BM691" s="204"/>
      <c r="BN691" s="204"/>
      <c r="BO691" s="204"/>
      <c r="BP691" s="204"/>
      <c r="BQ691" s="204"/>
      <c r="BR691" s="204"/>
      <c r="BS691" s="204"/>
      <c r="BT691" s="204"/>
      <c r="BU691" s="204"/>
      <c r="BV691" s="204"/>
      <c r="BW691" s="204"/>
      <c r="BX691" s="204"/>
      <c r="BY691" s="204"/>
      <c r="BZ691" s="204"/>
      <c r="CA691" s="204"/>
      <c r="CB691" s="204"/>
      <c r="CC691" s="204"/>
      <c r="CD691" s="204"/>
    </row>
    <row r="692" spans="61:82" x14ac:dyDescent="0.25">
      <c r="BI692" s="204"/>
      <c r="BJ692" s="204"/>
      <c r="BK692" s="204"/>
      <c r="BL692" s="204"/>
      <c r="BM692" s="204"/>
      <c r="BN692" s="204"/>
      <c r="BO692" s="204"/>
      <c r="BP692" s="204"/>
      <c r="BQ692" s="204"/>
      <c r="BR692" s="204"/>
      <c r="BS692" s="204"/>
      <c r="BT692" s="204"/>
      <c r="BU692" s="204"/>
      <c r="BV692" s="204"/>
      <c r="BW692" s="204"/>
      <c r="BX692" s="204"/>
      <c r="BY692" s="204"/>
      <c r="BZ692" s="204"/>
      <c r="CA692" s="204"/>
      <c r="CB692" s="204"/>
      <c r="CC692" s="204"/>
      <c r="CD692" s="204"/>
    </row>
    <row r="693" spans="61:82" x14ac:dyDescent="0.25">
      <c r="BI693" s="204"/>
      <c r="BJ693" s="204"/>
      <c r="BK693" s="204"/>
      <c r="BL693" s="204"/>
      <c r="BM693" s="204"/>
      <c r="BN693" s="204"/>
      <c r="BO693" s="204"/>
      <c r="BP693" s="204"/>
      <c r="BQ693" s="204"/>
      <c r="BR693" s="204"/>
      <c r="BS693" s="204"/>
      <c r="BT693" s="204"/>
      <c r="BU693" s="204"/>
      <c r="BV693" s="204"/>
      <c r="BW693" s="204"/>
      <c r="BX693" s="204"/>
      <c r="BY693" s="204"/>
      <c r="BZ693" s="204"/>
      <c r="CA693" s="204"/>
      <c r="CB693" s="204"/>
      <c r="CC693" s="204"/>
      <c r="CD693" s="204"/>
    </row>
    <row r="694" spans="61:82" x14ac:dyDescent="0.25">
      <c r="BI694" s="204"/>
      <c r="BJ694" s="204"/>
      <c r="BK694" s="204"/>
      <c r="BL694" s="204"/>
      <c r="BM694" s="204"/>
      <c r="BN694" s="204"/>
      <c r="BO694" s="204"/>
      <c r="BP694" s="204"/>
      <c r="BQ694" s="204"/>
      <c r="BR694" s="204"/>
      <c r="BS694" s="204"/>
      <c r="BT694" s="204"/>
      <c r="BU694" s="204"/>
      <c r="BV694" s="204"/>
      <c r="BW694" s="204"/>
      <c r="BX694" s="204"/>
      <c r="BY694" s="204"/>
      <c r="BZ694" s="204"/>
      <c r="CA694" s="204"/>
      <c r="CB694" s="204"/>
      <c r="CC694" s="204"/>
      <c r="CD694" s="204"/>
    </row>
    <row r="695" spans="61:82" x14ac:dyDescent="0.25">
      <c r="BI695" s="204"/>
      <c r="BJ695" s="204"/>
      <c r="BK695" s="204"/>
      <c r="BL695" s="204"/>
      <c r="BM695" s="204"/>
      <c r="BN695" s="204"/>
      <c r="BO695" s="204"/>
      <c r="BP695" s="204"/>
      <c r="BQ695" s="204"/>
      <c r="BR695" s="204"/>
      <c r="BS695" s="204"/>
      <c r="BT695" s="204"/>
      <c r="BU695" s="204"/>
      <c r="BV695" s="204"/>
      <c r="BW695" s="204"/>
      <c r="BX695" s="204"/>
      <c r="BY695" s="204"/>
      <c r="BZ695" s="204"/>
      <c r="CA695" s="204"/>
      <c r="CB695" s="204"/>
      <c r="CC695" s="204"/>
      <c r="CD695" s="204"/>
    </row>
    <row r="696" spans="61:82" x14ac:dyDescent="0.25">
      <c r="BI696" s="204"/>
      <c r="BJ696" s="204"/>
      <c r="BK696" s="204"/>
      <c r="BL696" s="204"/>
      <c r="BM696" s="204"/>
      <c r="BN696" s="204"/>
      <c r="BO696" s="204"/>
      <c r="BP696" s="204"/>
      <c r="BQ696" s="204"/>
      <c r="BR696" s="204"/>
      <c r="BS696" s="204"/>
      <c r="BT696" s="204"/>
      <c r="BU696" s="204"/>
      <c r="BV696" s="204"/>
      <c r="BW696" s="204"/>
      <c r="BX696" s="204"/>
      <c r="BY696" s="204"/>
      <c r="BZ696" s="204"/>
      <c r="CA696" s="204"/>
      <c r="CB696" s="204"/>
      <c r="CC696" s="204"/>
      <c r="CD696" s="204"/>
    </row>
    <row r="697" spans="61:82" x14ac:dyDescent="0.25">
      <c r="BI697" s="204"/>
      <c r="BJ697" s="204"/>
      <c r="BK697" s="204"/>
      <c r="BL697" s="204"/>
      <c r="BM697" s="204"/>
      <c r="BN697" s="204"/>
      <c r="BO697" s="204"/>
      <c r="BP697" s="204"/>
      <c r="BQ697" s="204"/>
      <c r="BR697" s="204"/>
      <c r="BS697" s="204"/>
      <c r="BT697" s="204"/>
      <c r="BU697" s="204"/>
      <c r="BV697" s="204"/>
      <c r="BW697" s="204"/>
      <c r="BX697" s="204"/>
      <c r="BY697" s="204"/>
      <c r="BZ697" s="204"/>
      <c r="CA697" s="204"/>
      <c r="CB697" s="204"/>
      <c r="CC697" s="204"/>
      <c r="CD697" s="204"/>
    </row>
    <row r="698" spans="61:82" x14ac:dyDescent="0.25">
      <c r="BI698" s="204"/>
      <c r="BJ698" s="204"/>
      <c r="BK698" s="204"/>
      <c r="BL698" s="204"/>
      <c r="BM698" s="204"/>
      <c r="BN698" s="204"/>
      <c r="BO698" s="204"/>
      <c r="BP698" s="204"/>
      <c r="BQ698" s="204"/>
      <c r="BR698" s="204"/>
      <c r="BS698" s="204"/>
      <c r="BT698" s="204"/>
      <c r="BU698" s="204"/>
      <c r="BV698" s="204"/>
      <c r="BW698" s="204"/>
      <c r="BX698" s="204"/>
      <c r="BY698" s="204"/>
      <c r="BZ698" s="204"/>
      <c r="CA698" s="204"/>
      <c r="CB698" s="204"/>
      <c r="CC698" s="204"/>
      <c r="CD698" s="204"/>
    </row>
    <row r="699" spans="61:82" x14ac:dyDescent="0.25">
      <c r="BI699" s="204"/>
      <c r="BJ699" s="204"/>
      <c r="BK699" s="204"/>
      <c r="BL699" s="204"/>
      <c r="BM699" s="204"/>
      <c r="BN699" s="204"/>
      <c r="BO699" s="204"/>
      <c r="BP699" s="204"/>
      <c r="BQ699" s="204"/>
      <c r="BR699" s="204"/>
      <c r="BS699" s="204"/>
      <c r="BT699" s="204"/>
      <c r="BU699" s="204"/>
      <c r="BV699" s="204"/>
      <c r="BW699" s="204"/>
      <c r="BX699" s="204"/>
      <c r="BY699" s="204"/>
      <c r="BZ699" s="204"/>
      <c r="CA699" s="204"/>
      <c r="CB699" s="204"/>
      <c r="CC699" s="204"/>
      <c r="CD699" s="204"/>
    </row>
    <row r="700" spans="61:82" x14ac:dyDescent="0.25">
      <c r="BI700" s="204"/>
      <c r="BJ700" s="204"/>
      <c r="BK700" s="204"/>
      <c r="BL700" s="204"/>
      <c r="BM700" s="204"/>
      <c r="BN700" s="204"/>
      <c r="BO700" s="204"/>
      <c r="BP700" s="204"/>
      <c r="BQ700" s="204"/>
      <c r="BR700" s="204"/>
      <c r="BS700" s="204"/>
      <c r="BT700" s="204"/>
      <c r="BU700" s="204"/>
      <c r="BV700" s="204"/>
      <c r="BW700" s="204"/>
      <c r="BX700" s="204"/>
      <c r="BY700" s="204"/>
      <c r="BZ700" s="204"/>
      <c r="CA700" s="204"/>
      <c r="CB700" s="204"/>
      <c r="CC700" s="204"/>
      <c r="CD700" s="204"/>
    </row>
    <row r="701" spans="61:82" x14ac:dyDescent="0.25">
      <c r="BI701" s="204"/>
      <c r="BJ701" s="204"/>
      <c r="BK701" s="204"/>
      <c r="BL701" s="204"/>
      <c r="BM701" s="204"/>
      <c r="BN701" s="204"/>
      <c r="BO701" s="204"/>
      <c r="BP701" s="204"/>
      <c r="BQ701" s="204"/>
      <c r="BR701" s="204"/>
      <c r="BS701" s="204"/>
      <c r="BT701" s="204"/>
      <c r="BU701" s="204"/>
      <c r="BV701" s="204"/>
      <c r="BW701" s="204"/>
      <c r="BX701" s="204"/>
      <c r="BY701" s="204"/>
      <c r="BZ701" s="204"/>
      <c r="CA701" s="204"/>
      <c r="CB701" s="204"/>
      <c r="CC701" s="204"/>
      <c r="CD701" s="204"/>
    </row>
    <row r="702" spans="61:82" x14ac:dyDescent="0.25">
      <c r="BI702" s="204"/>
      <c r="BJ702" s="204"/>
      <c r="BK702" s="204"/>
      <c r="BL702" s="204"/>
      <c r="BM702" s="204"/>
      <c r="BN702" s="204"/>
      <c r="BO702" s="204"/>
      <c r="BP702" s="204"/>
      <c r="BQ702" s="204"/>
      <c r="BR702" s="204"/>
      <c r="BS702" s="204"/>
      <c r="BT702" s="204"/>
      <c r="BU702" s="204"/>
      <c r="BV702" s="204"/>
      <c r="BW702" s="204"/>
      <c r="BX702" s="204"/>
      <c r="BY702" s="204"/>
      <c r="BZ702" s="204"/>
      <c r="CA702" s="204"/>
      <c r="CB702" s="204"/>
      <c r="CC702" s="204"/>
      <c r="CD702" s="204"/>
    </row>
    <row r="703" spans="61:82" x14ac:dyDescent="0.25">
      <c r="BI703" s="204"/>
      <c r="BJ703" s="204"/>
      <c r="BK703" s="204"/>
      <c r="BL703" s="204"/>
      <c r="BM703" s="204"/>
      <c r="BN703" s="204"/>
      <c r="BO703" s="204"/>
      <c r="BP703" s="204"/>
      <c r="BQ703" s="204"/>
      <c r="BR703" s="204"/>
      <c r="BS703" s="204"/>
      <c r="BT703" s="204"/>
      <c r="BU703" s="204"/>
      <c r="BV703" s="204"/>
      <c r="BW703" s="204"/>
      <c r="BX703" s="204"/>
      <c r="BY703" s="204"/>
      <c r="BZ703" s="204"/>
      <c r="CA703" s="204"/>
      <c r="CB703" s="204"/>
      <c r="CC703" s="204"/>
      <c r="CD703" s="204"/>
    </row>
    <row r="704" spans="61:82" x14ac:dyDescent="0.25">
      <c r="BI704" s="204"/>
      <c r="BJ704" s="204"/>
      <c r="BK704" s="204"/>
      <c r="BL704" s="204"/>
      <c r="BM704" s="204"/>
      <c r="BN704" s="204"/>
      <c r="BO704" s="204"/>
      <c r="BP704" s="204"/>
      <c r="BQ704" s="204"/>
      <c r="BR704" s="204"/>
      <c r="BS704" s="204"/>
      <c r="BT704" s="204"/>
      <c r="BU704" s="204"/>
      <c r="BV704" s="204"/>
      <c r="BW704" s="204"/>
      <c r="BX704" s="204"/>
      <c r="BY704" s="204"/>
      <c r="BZ704" s="204"/>
      <c r="CA704" s="204"/>
      <c r="CB704" s="204"/>
      <c r="CC704" s="204"/>
      <c r="CD704" s="204"/>
    </row>
    <row r="705" spans="61:82" x14ac:dyDescent="0.25">
      <c r="BI705" s="204"/>
      <c r="BJ705" s="204"/>
      <c r="BK705" s="204"/>
      <c r="BL705" s="204"/>
      <c r="BM705" s="204"/>
      <c r="BN705" s="204"/>
      <c r="BO705" s="204"/>
      <c r="BP705" s="204"/>
      <c r="BQ705" s="204"/>
      <c r="BR705" s="204"/>
      <c r="BS705" s="204"/>
      <c r="BT705" s="204"/>
      <c r="BU705" s="204"/>
      <c r="BV705" s="204"/>
      <c r="BW705" s="204"/>
      <c r="BX705" s="204"/>
      <c r="BY705" s="204"/>
      <c r="BZ705" s="204"/>
      <c r="CA705" s="204"/>
      <c r="CB705" s="204"/>
      <c r="CC705" s="204"/>
      <c r="CD705" s="204"/>
    </row>
    <row r="706" spans="61:82" x14ac:dyDescent="0.25">
      <c r="BI706" s="204"/>
      <c r="BJ706" s="204"/>
      <c r="BK706" s="204"/>
      <c r="BL706" s="204"/>
      <c r="BM706" s="204"/>
      <c r="BN706" s="204"/>
      <c r="BO706" s="204"/>
      <c r="BP706" s="204"/>
      <c r="BQ706" s="204"/>
      <c r="BR706" s="204"/>
      <c r="BS706" s="204"/>
      <c r="BT706" s="204"/>
      <c r="BU706" s="204"/>
      <c r="BV706" s="204"/>
      <c r="BW706" s="204"/>
      <c r="BX706" s="204"/>
      <c r="BY706" s="204"/>
      <c r="BZ706" s="204"/>
      <c r="CA706" s="204"/>
      <c r="CB706" s="204"/>
      <c r="CC706" s="204"/>
      <c r="CD706" s="204"/>
    </row>
    <row r="707" spans="61:82" x14ac:dyDescent="0.25">
      <c r="BI707" s="204"/>
      <c r="BJ707" s="204"/>
      <c r="BK707" s="204"/>
      <c r="BL707" s="204"/>
      <c r="BM707" s="204"/>
      <c r="BN707" s="204"/>
      <c r="BO707" s="204"/>
      <c r="BP707" s="204"/>
      <c r="BQ707" s="204"/>
      <c r="BR707" s="204"/>
      <c r="BS707" s="204"/>
      <c r="BT707" s="204"/>
      <c r="BU707" s="204"/>
      <c r="BV707" s="204"/>
      <c r="BW707" s="204"/>
      <c r="BX707" s="204"/>
      <c r="BY707" s="204"/>
      <c r="BZ707" s="204"/>
      <c r="CA707" s="204"/>
      <c r="CB707" s="204"/>
      <c r="CC707" s="204"/>
      <c r="CD707" s="204"/>
    </row>
    <row r="708" spans="61:82" x14ac:dyDescent="0.25">
      <c r="BI708" s="204"/>
      <c r="BJ708" s="204"/>
      <c r="BK708" s="204"/>
      <c r="BL708" s="204"/>
      <c r="BM708" s="204"/>
      <c r="BN708" s="204"/>
      <c r="BO708" s="204"/>
      <c r="BP708" s="204"/>
      <c r="BQ708" s="204"/>
      <c r="BR708" s="204"/>
      <c r="BS708" s="204"/>
      <c r="BT708" s="204"/>
      <c r="BU708" s="204"/>
      <c r="BV708" s="204"/>
      <c r="BW708" s="204"/>
      <c r="BX708" s="204"/>
      <c r="BY708" s="204"/>
      <c r="BZ708" s="204"/>
      <c r="CA708" s="204"/>
      <c r="CB708" s="204"/>
      <c r="CC708" s="204"/>
      <c r="CD708" s="204"/>
    </row>
    <row r="709" spans="61:82" x14ac:dyDescent="0.25">
      <c r="BI709" s="204"/>
      <c r="BJ709" s="204"/>
      <c r="BK709" s="204"/>
      <c r="BL709" s="204"/>
      <c r="BM709" s="204"/>
      <c r="BN709" s="204"/>
      <c r="BO709" s="204"/>
      <c r="BP709" s="204"/>
      <c r="BQ709" s="204"/>
      <c r="BR709" s="204"/>
      <c r="BS709" s="204"/>
      <c r="BT709" s="204"/>
      <c r="BU709" s="204"/>
      <c r="BV709" s="204"/>
      <c r="BW709" s="204"/>
      <c r="BX709" s="204"/>
      <c r="BY709" s="204"/>
      <c r="BZ709" s="204"/>
      <c r="CA709" s="204"/>
      <c r="CB709" s="204"/>
      <c r="CC709" s="204"/>
      <c r="CD709" s="204"/>
    </row>
    <row r="710" spans="61:82" x14ac:dyDescent="0.25">
      <c r="BI710" s="204"/>
      <c r="BJ710" s="204"/>
      <c r="BK710" s="204"/>
      <c r="BL710" s="204"/>
      <c r="BM710" s="204"/>
      <c r="BN710" s="204"/>
      <c r="BO710" s="204"/>
      <c r="BP710" s="204"/>
      <c r="BQ710" s="204"/>
      <c r="BR710" s="204"/>
      <c r="BS710" s="204"/>
      <c r="BT710" s="204"/>
      <c r="BU710" s="204"/>
      <c r="BV710" s="204"/>
      <c r="BW710" s="204"/>
      <c r="BX710" s="204"/>
      <c r="BY710" s="204"/>
      <c r="BZ710" s="204"/>
      <c r="CA710" s="204"/>
      <c r="CB710" s="204"/>
      <c r="CC710" s="204"/>
      <c r="CD710" s="204"/>
    </row>
    <row r="711" spans="61:82" x14ac:dyDescent="0.25">
      <c r="BI711" s="204"/>
      <c r="BJ711" s="204"/>
      <c r="BK711" s="204"/>
      <c r="BL711" s="204"/>
      <c r="BM711" s="204"/>
      <c r="BN711" s="204"/>
      <c r="BO711" s="204"/>
      <c r="BP711" s="204"/>
      <c r="BQ711" s="204"/>
      <c r="BR711" s="204"/>
      <c r="BS711" s="204"/>
      <c r="BT711" s="204"/>
      <c r="BU711" s="204"/>
      <c r="BV711" s="204"/>
      <c r="BW711" s="204"/>
      <c r="BX711" s="204"/>
      <c r="BY711" s="204"/>
      <c r="BZ711" s="204"/>
      <c r="CA711" s="204"/>
      <c r="CB711" s="204"/>
      <c r="CC711" s="204"/>
      <c r="CD711" s="204"/>
    </row>
    <row r="712" spans="61:82" x14ac:dyDescent="0.25">
      <c r="BI712" s="204"/>
      <c r="BJ712" s="204"/>
      <c r="BK712" s="204"/>
      <c r="BL712" s="204"/>
      <c r="BM712" s="204"/>
      <c r="BN712" s="204"/>
      <c r="BO712" s="204"/>
      <c r="BP712" s="204"/>
      <c r="BQ712" s="204"/>
      <c r="BR712" s="204"/>
      <c r="BS712" s="204"/>
      <c r="BT712" s="204"/>
      <c r="BU712" s="204"/>
      <c r="BV712" s="204"/>
      <c r="BW712" s="204"/>
      <c r="BX712" s="204"/>
      <c r="BY712" s="204"/>
      <c r="BZ712" s="204"/>
      <c r="CA712" s="204"/>
      <c r="CB712" s="204"/>
      <c r="CC712" s="204"/>
      <c r="CD712" s="204"/>
    </row>
    <row r="713" spans="61:82" x14ac:dyDescent="0.25">
      <c r="BI713" s="204"/>
      <c r="BJ713" s="204"/>
      <c r="BK713" s="204"/>
      <c r="BL713" s="204"/>
      <c r="BM713" s="204"/>
      <c r="BN713" s="204"/>
      <c r="BO713" s="204"/>
      <c r="BP713" s="204"/>
      <c r="BQ713" s="204"/>
      <c r="BR713" s="204"/>
      <c r="BS713" s="204"/>
      <c r="BT713" s="204"/>
      <c r="BU713" s="204"/>
      <c r="BV713" s="204"/>
      <c r="BW713" s="204"/>
      <c r="BX713" s="204"/>
      <c r="BY713" s="204"/>
      <c r="BZ713" s="204"/>
      <c r="CA713" s="204"/>
      <c r="CB713" s="204"/>
      <c r="CC713" s="204"/>
      <c r="CD713" s="204"/>
    </row>
    <row r="714" spans="61:82" x14ac:dyDescent="0.25">
      <c r="BI714" s="204"/>
      <c r="BJ714" s="204"/>
      <c r="BK714" s="204"/>
      <c r="BL714" s="204"/>
      <c r="BM714" s="204"/>
      <c r="BN714" s="204"/>
      <c r="BO714" s="204"/>
      <c r="BP714" s="204"/>
      <c r="BQ714" s="204"/>
      <c r="BR714" s="204"/>
      <c r="BS714" s="204"/>
      <c r="BT714" s="204"/>
      <c r="BU714" s="204"/>
      <c r="BV714" s="204"/>
      <c r="BW714" s="204"/>
      <c r="BX714" s="204"/>
      <c r="BY714" s="204"/>
      <c r="BZ714" s="204"/>
      <c r="CA714" s="204"/>
      <c r="CB714" s="204"/>
      <c r="CC714" s="204"/>
      <c r="CD714" s="204"/>
    </row>
    <row r="715" spans="61:82" x14ac:dyDescent="0.25">
      <c r="BI715" s="204"/>
      <c r="BJ715" s="204"/>
      <c r="BK715" s="204"/>
      <c r="BL715" s="204"/>
      <c r="BM715" s="204"/>
      <c r="BN715" s="204"/>
      <c r="BO715" s="204"/>
      <c r="BP715" s="204"/>
      <c r="BQ715" s="204"/>
      <c r="BR715" s="204"/>
      <c r="BS715" s="204"/>
      <c r="BT715" s="204"/>
      <c r="BU715" s="204"/>
      <c r="BV715" s="204"/>
      <c r="BW715" s="204"/>
      <c r="BX715" s="204"/>
      <c r="BY715" s="204"/>
      <c r="BZ715" s="204"/>
      <c r="CA715" s="204"/>
      <c r="CB715" s="204"/>
      <c r="CC715" s="204"/>
      <c r="CD715" s="204"/>
    </row>
    <row r="716" spans="61:82" x14ac:dyDescent="0.25">
      <c r="BI716" s="204"/>
      <c r="BJ716" s="204"/>
      <c r="BK716" s="204"/>
      <c r="BL716" s="204"/>
      <c r="BM716" s="204"/>
      <c r="BN716" s="204"/>
      <c r="BO716" s="204"/>
      <c r="BP716" s="204"/>
      <c r="BQ716" s="204"/>
      <c r="BR716" s="204"/>
      <c r="BS716" s="204"/>
      <c r="BT716" s="204"/>
      <c r="BU716" s="204"/>
      <c r="BV716" s="204"/>
      <c r="BW716" s="204"/>
      <c r="BX716" s="204"/>
      <c r="BY716" s="204"/>
      <c r="BZ716" s="204"/>
      <c r="CA716" s="204"/>
      <c r="CB716" s="204"/>
      <c r="CC716" s="204"/>
      <c r="CD716" s="204"/>
    </row>
    <row r="717" spans="61:82" x14ac:dyDescent="0.25">
      <c r="BI717" s="204"/>
      <c r="BJ717" s="204"/>
      <c r="BK717" s="204"/>
      <c r="BL717" s="204"/>
      <c r="BM717" s="204"/>
      <c r="BN717" s="204"/>
      <c r="BO717" s="204"/>
      <c r="BP717" s="204"/>
      <c r="BQ717" s="204"/>
      <c r="BR717" s="204"/>
      <c r="BS717" s="204"/>
      <c r="BT717" s="204"/>
      <c r="BU717" s="204"/>
      <c r="BV717" s="204"/>
      <c r="BW717" s="204"/>
      <c r="BX717" s="204"/>
      <c r="BY717" s="204"/>
      <c r="BZ717" s="204"/>
      <c r="CA717" s="204"/>
      <c r="CB717" s="204"/>
      <c r="CC717" s="204"/>
      <c r="CD717" s="204"/>
    </row>
    <row r="718" spans="61:82" x14ac:dyDescent="0.25">
      <c r="BI718" s="204"/>
      <c r="BJ718" s="204"/>
      <c r="BK718" s="204"/>
      <c r="BL718" s="204"/>
      <c r="BM718" s="204"/>
      <c r="BN718" s="204"/>
      <c r="BO718" s="204"/>
      <c r="BP718" s="204"/>
      <c r="BQ718" s="204"/>
      <c r="BR718" s="204"/>
      <c r="BS718" s="204"/>
      <c r="BT718" s="204"/>
      <c r="BU718" s="204"/>
      <c r="BV718" s="204"/>
      <c r="BW718" s="204"/>
      <c r="BX718" s="204"/>
      <c r="BY718" s="204"/>
      <c r="BZ718" s="204"/>
      <c r="CA718" s="204"/>
      <c r="CB718" s="204"/>
      <c r="CC718" s="204"/>
      <c r="CD718" s="204"/>
    </row>
    <row r="719" spans="61:82" x14ac:dyDescent="0.25">
      <c r="BI719" s="204"/>
      <c r="BJ719" s="204"/>
      <c r="BK719" s="204"/>
      <c r="BL719" s="204"/>
      <c r="BM719" s="204"/>
      <c r="BN719" s="204"/>
      <c r="BO719" s="204"/>
      <c r="BP719" s="204"/>
      <c r="BQ719" s="204"/>
      <c r="BR719" s="204"/>
      <c r="BS719" s="204"/>
      <c r="BT719" s="204"/>
      <c r="BU719" s="204"/>
      <c r="BV719" s="204"/>
      <c r="BW719" s="204"/>
      <c r="BX719" s="204"/>
      <c r="BY719" s="204"/>
      <c r="BZ719" s="204"/>
      <c r="CA719" s="204"/>
      <c r="CB719" s="204"/>
      <c r="CC719" s="204"/>
      <c r="CD719" s="204"/>
    </row>
    <row r="720" spans="61:82" x14ac:dyDescent="0.25">
      <c r="BI720" s="204"/>
      <c r="BJ720" s="204"/>
      <c r="BK720" s="204"/>
      <c r="BL720" s="204"/>
      <c r="BM720" s="204"/>
      <c r="BN720" s="204"/>
      <c r="BO720" s="204"/>
      <c r="BP720" s="204"/>
      <c r="BQ720" s="204"/>
      <c r="BR720" s="204"/>
      <c r="BS720" s="204"/>
      <c r="BT720" s="204"/>
      <c r="BU720" s="204"/>
      <c r="BV720" s="204"/>
      <c r="BW720" s="204"/>
      <c r="BX720" s="204"/>
      <c r="BY720" s="204"/>
      <c r="BZ720" s="204"/>
      <c r="CA720" s="204"/>
      <c r="CB720" s="204"/>
      <c r="CC720" s="204"/>
      <c r="CD720" s="204"/>
    </row>
    <row r="721" spans="61:82" x14ac:dyDescent="0.25">
      <c r="BI721" s="204"/>
      <c r="BJ721" s="204"/>
      <c r="BK721" s="204"/>
      <c r="BL721" s="204"/>
      <c r="BM721" s="204"/>
      <c r="BN721" s="204"/>
      <c r="BO721" s="204"/>
      <c r="BP721" s="204"/>
      <c r="BQ721" s="204"/>
      <c r="BR721" s="204"/>
      <c r="BS721" s="204"/>
      <c r="BT721" s="204"/>
      <c r="BU721" s="204"/>
      <c r="BV721" s="204"/>
      <c r="BW721" s="204"/>
      <c r="BX721" s="204"/>
      <c r="BY721" s="204"/>
      <c r="BZ721" s="204"/>
      <c r="CA721" s="204"/>
      <c r="CB721" s="204"/>
      <c r="CC721" s="204"/>
      <c r="CD721" s="204"/>
    </row>
    <row r="722" spans="61:82" x14ac:dyDescent="0.25">
      <c r="BI722" s="204"/>
      <c r="BJ722" s="204"/>
      <c r="BK722" s="204"/>
      <c r="BL722" s="204"/>
      <c r="BM722" s="204"/>
      <c r="BN722" s="204"/>
      <c r="BO722" s="204"/>
      <c r="BP722" s="204"/>
      <c r="BQ722" s="204"/>
      <c r="BR722" s="204"/>
      <c r="BS722" s="204"/>
      <c r="BT722" s="204"/>
      <c r="BU722" s="204"/>
      <c r="BV722" s="204"/>
      <c r="BW722" s="204"/>
      <c r="BX722" s="204"/>
      <c r="BY722" s="204"/>
      <c r="BZ722" s="204"/>
      <c r="CA722" s="204"/>
      <c r="CB722" s="204"/>
      <c r="CC722" s="204"/>
      <c r="CD722" s="204"/>
    </row>
    <row r="723" spans="61:82" x14ac:dyDescent="0.25">
      <c r="BI723" s="204"/>
      <c r="BJ723" s="204"/>
      <c r="BK723" s="204"/>
      <c r="BL723" s="204"/>
      <c r="BM723" s="204"/>
      <c r="BN723" s="204"/>
      <c r="BO723" s="204"/>
      <c r="BP723" s="204"/>
      <c r="BQ723" s="204"/>
      <c r="BR723" s="204"/>
      <c r="BS723" s="204"/>
      <c r="BT723" s="204"/>
      <c r="BU723" s="204"/>
      <c r="BV723" s="204"/>
      <c r="BW723" s="204"/>
      <c r="BX723" s="204"/>
      <c r="BY723" s="204"/>
      <c r="BZ723" s="204"/>
      <c r="CA723" s="204"/>
      <c r="CB723" s="204"/>
      <c r="CC723" s="204"/>
      <c r="CD723" s="204"/>
    </row>
    <row r="724" spans="61:82" x14ac:dyDescent="0.25">
      <c r="BI724" s="204"/>
      <c r="BJ724" s="204"/>
      <c r="BK724" s="204"/>
      <c r="BL724" s="204"/>
      <c r="BM724" s="204"/>
      <c r="BN724" s="204"/>
      <c r="BO724" s="204"/>
      <c r="BP724" s="204"/>
      <c r="BQ724" s="204"/>
      <c r="BR724" s="204"/>
      <c r="BS724" s="204"/>
      <c r="BT724" s="204"/>
      <c r="BU724" s="204"/>
      <c r="BV724" s="204"/>
      <c r="BW724" s="204"/>
      <c r="BX724" s="204"/>
      <c r="BY724" s="204"/>
      <c r="BZ724" s="204"/>
      <c r="CA724" s="204"/>
      <c r="CB724" s="204"/>
      <c r="CC724" s="204"/>
      <c r="CD724" s="204"/>
    </row>
    <row r="725" spans="61:82" x14ac:dyDescent="0.25">
      <c r="BI725" s="204"/>
      <c r="BJ725" s="204"/>
      <c r="BK725" s="204"/>
      <c r="BL725" s="204"/>
      <c r="BM725" s="204"/>
      <c r="BN725" s="204"/>
      <c r="BO725" s="204"/>
      <c r="BP725" s="204"/>
      <c r="BQ725" s="204"/>
      <c r="BR725" s="204"/>
      <c r="BS725" s="204"/>
      <c r="BT725" s="204"/>
      <c r="BU725" s="204"/>
      <c r="BV725" s="204"/>
      <c r="BW725" s="204"/>
      <c r="BX725" s="204"/>
      <c r="BY725" s="204"/>
      <c r="BZ725" s="204"/>
      <c r="CA725" s="204"/>
      <c r="CB725" s="204"/>
      <c r="CC725" s="204"/>
      <c r="CD725" s="204"/>
    </row>
    <row r="726" spans="61:82" x14ac:dyDescent="0.25">
      <c r="BI726" s="204"/>
      <c r="BJ726" s="204"/>
      <c r="BK726" s="204"/>
      <c r="BL726" s="204"/>
      <c r="BM726" s="204"/>
      <c r="BN726" s="204"/>
      <c r="BO726" s="204"/>
      <c r="BP726" s="204"/>
      <c r="BQ726" s="204"/>
      <c r="BR726" s="204"/>
      <c r="BS726" s="204"/>
      <c r="BT726" s="204"/>
      <c r="BU726" s="204"/>
      <c r="BV726" s="204"/>
      <c r="BW726" s="204"/>
      <c r="BX726" s="204"/>
      <c r="BY726" s="204"/>
      <c r="BZ726" s="204"/>
      <c r="CA726" s="204"/>
      <c r="CB726" s="204"/>
      <c r="CC726" s="204"/>
      <c r="CD726" s="204"/>
    </row>
    <row r="727" spans="61:82" x14ac:dyDescent="0.25">
      <c r="BI727" s="204"/>
      <c r="BJ727" s="204"/>
      <c r="BK727" s="204"/>
      <c r="BL727" s="204"/>
      <c r="BM727" s="204"/>
      <c r="BN727" s="204"/>
      <c r="BO727" s="204"/>
      <c r="BP727" s="204"/>
      <c r="BQ727" s="204"/>
      <c r="BR727" s="204"/>
      <c r="BS727" s="204"/>
      <c r="BT727" s="204"/>
      <c r="BU727" s="204"/>
      <c r="BV727" s="204"/>
      <c r="BW727" s="204"/>
      <c r="BX727" s="204"/>
      <c r="BY727" s="204"/>
      <c r="BZ727" s="204"/>
      <c r="CA727" s="204"/>
      <c r="CB727" s="204"/>
      <c r="CC727" s="204"/>
      <c r="CD727" s="204"/>
    </row>
    <row r="728" spans="61:82" x14ac:dyDescent="0.25">
      <c r="BI728" s="204"/>
      <c r="BJ728" s="204"/>
      <c r="BK728" s="204"/>
      <c r="BL728" s="204"/>
      <c r="BM728" s="204"/>
      <c r="BN728" s="204"/>
      <c r="BO728" s="204"/>
      <c r="BP728" s="204"/>
      <c r="BQ728" s="204"/>
      <c r="BR728" s="204"/>
      <c r="BS728" s="204"/>
      <c r="BT728" s="204"/>
      <c r="BU728" s="204"/>
      <c r="BV728" s="204"/>
      <c r="BW728" s="204"/>
      <c r="BX728" s="204"/>
      <c r="BY728" s="204"/>
      <c r="BZ728" s="204"/>
      <c r="CA728" s="204"/>
      <c r="CB728" s="204"/>
      <c r="CC728" s="204"/>
      <c r="CD728" s="204"/>
    </row>
    <row r="729" spans="61:82" x14ac:dyDescent="0.25">
      <c r="BI729" s="204"/>
      <c r="BJ729" s="204"/>
      <c r="BK729" s="204"/>
      <c r="BL729" s="204"/>
      <c r="BM729" s="204"/>
      <c r="BN729" s="204"/>
      <c r="BO729" s="204"/>
      <c r="BP729" s="204"/>
      <c r="BQ729" s="204"/>
      <c r="BR729" s="204"/>
      <c r="BS729" s="204"/>
      <c r="BT729" s="204"/>
      <c r="BU729" s="204"/>
      <c r="BV729" s="204"/>
      <c r="BW729" s="204"/>
      <c r="BX729" s="204"/>
      <c r="BY729" s="204"/>
      <c r="BZ729" s="204"/>
      <c r="CA729" s="204"/>
      <c r="CB729" s="204"/>
      <c r="CC729" s="204"/>
      <c r="CD729" s="204"/>
    </row>
    <row r="730" spans="61:82" x14ac:dyDescent="0.25">
      <c r="BI730" s="204"/>
      <c r="BJ730" s="204"/>
      <c r="BK730" s="204"/>
      <c r="BL730" s="204"/>
      <c r="BM730" s="204"/>
      <c r="BN730" s="204"/>
      <c r="BO730" s="204"/>
      <c r="BP730" s="204"/>
      <c r="BQ730" s="204"/>
      <c r="BR730" s="204"/>
      <c r="BS730" s="204"/>
      <c r="BT730" s="204"/>
      <c r="BU730" s="204"/>
      <c r="BV730" s="204"/>
      <c r="BW730" s="204"/>
      <c r="BX730" s="204"/>
      <c r="BY730" s="204"/>
      <c r="BZ730" s="204"/>
      <c r="CA730" s="204"/>
      <c r="CB730" s="204"/>
      <c r="CC730" s="204"/>
      <c r="CD730" s="204"/>
    </row>
    <row r="731" spans="61:82" x14ac:dyDescent="0.25">
      <c r="BI731" s="204"/>
      <c r="BJ731" s="204"/>
      <c r="BK731" s="204"/>
      <c r="BL731" s="204"/>
      <c r="BM731" s="204"/>
      <c r="BN731" s="204"/>
      <c r="BO731" s="204"/>
      <c r="BP731" s="204"/>
      <c r="BQ731" s="204"/>
      <c r="BR731" s="204"/>
      <c r="BS731" s="204"/>
      <c r="BT731" s="204"/>
      <c r="BU731" s="204"/>
      <c r="BV731" s="204"/>
      <c r="BW731" s="204"/>
      <c r="BX731" s="204"/>
      <c r="BY731" s="204"/>
      <c r="BZ731" s="204"/>
      <c r="CA731" s="204"/>
      <c r="CB731" s="204"/>
      <c r="CC731" s="204"/>
      <c r="CD731" s="204"/>
    </row>
    <row r="732" spans="61:82" x14ac:dyDescent="0.25">
      <c r="BI732" s="204"/>
      <c r="BJ732" s="204"/>
      <c r="BK732" s="204"/>
      <c r="BL732" s="204"/>
      <c r="BM732" s="204"/>
      <c r="BN732" s="204"/>
      <c r="BO732" s="204"/>
      <c r="BP732" s="204"/>
      <c r="BQ732" s="204"/>
      <c r="BR732" s="204"/>
      <c r="BS732" s="204"/>
      <c r="BT732" s="204"/>
      <c r="BU732" s="204"/>
      <c r="BV732" s="204"/>
      <c r="BW732" s="204"/>
      <c r="BX732" s="204"/>
      <c r="BY732" s="204"/>
      <c r="BZ732" s="204"/>
      <c r="CA732" s="204"/>
      <c r="CB732" s="204"/>
      <c r="CC732" s="204"/>
      <c r="CD732" s="204"/>
    </row>
    <row r="733" spans="61:82" x14ac:dyDescent="0.25">
      <c r="BI733" s="204"/>
      <c r="BJ733" s="204"/>
      <c r="BK733" s="204"/>
      <c r="BL733" s="204"/>
      <c r="BM733" s="204"/>
      <c r="BN733" s="204"/>
      <c r="BO733" s="204"/>
      <c r="BP733" s="204"/>
      <c r="BQ733" s="204"/>
      <c r="BR733" s="204"/>
      <c r="BS733" s="204"/>
      <c r="BT733" s="204"/>
      <c r="BU733" s="204"/>
      <c r="BV733" s="204"/>
      <c r="BW733" s="204"/>
      <c r="BX733" s="204"/>
      <c r="BY733" s="204"/>
      <c r="BZ733" s="204"/>
      <c r="CA733" s="204"/>
      <c r="CB733" s="204"/>
      <c r="CC733" s="204"/>
      <c r="CD733" s="204"/>
    </row>
    <row r="734" spans="61:82" x14ac:dyDescent="0.25">
      <c r="BI734" s="204"/>
      <c r="BJ734" s="204"/>
      <c r="BK734" s="204"/>
      <c r="BL734" s="204"/>
      <c r="BM734" s="204"/>
      <c r="BN734" s="204"/>
      <c r="BO734" s="204"/>
      <c r="BP734" s="204"/>
      <c r="BQ734" s="204"/>
      <c r="BR734" s="204"/>
      <c r="BS734" s="204"/>
      <c r="BT734" s="204"/>
      <c r="BU734" s="204"/>
      <c r="BV734" s="204"/>
      <c r="BW734" s="204"/>
      <c r="BX734" s="204"/>
      <c r="BY734" s="204"/>
      <c r="BZ734" s="204"/>
      <c r="CA734" s="204"/>
      <c r="CB734" s="204"/>
      <c r="CC734" s="204"/>
      <c r="CD734" s="204"/>
    </row>
    <row r="735" spans="61:82" x14ac:dyDescent="0.25">
      <c r="BI735" s="204"/>
      <c r="BJ735" s="204"/>
      <c r="BK735" s="204"/>
      <c r="BL735" s="204"/>
      <c r="BM735" s="204"/>
      <c r="BN735" s="204"/>
      <c r="BO735" s="204"/>
      <c r="BP735" s="204"/>
      <c r="BQ735" s="204"/>
      <c r="BR735" s="204"/>
      <c r="BS735" s="204"/>
      <c r="BT735" s="204"/>
      <c r="BU735" s="204"/>
      <c r="BV735" s="204"/>
      <c r="BW735" s="204"/>
      <c r="BX735" s="204"/>
      <c r="BY735" s="204"/>
      <c r="BZ735" s="204"/>
      <c r="CA735" s="204"/>
      <c r="CB735" s="204"/>
      <c r="CC735" s="204"/>
      <c r="CD735" s="204"/>
    </row>
    <row r="736" spans="61:82" x14ac:dyDescent="0.25">
      <c r="BI736" s="204"/>
      <c r="BJ736" s="204"/>
      <c r="BK736" s="204"/>
      <c r="BL736" s="204"/>
      <c r="BM736" s="204"/>
      <c r="BN736" s="204"/>
      <c r="BO736" s="204"/>
      <c r="BP736" s="204"/>
      <c r="BQ736" s="204"/>
      <c r="BR736" s="204"/>
      <c r="BS736" s="204"/>
      <c r="BT736" s="204"/>
      <c r="BU736" s="204"/>
      <c r="BV736" s="204"/>
      <c r="BW736" s="204"/>
      <c r="BX736" s="204"/>
      <c r="BY736" s="204"/>
      <c r="BZ736" s="204"/>
      <c r="CA736" s="204"/>
      <c r="CB736" s="204"/>
      <c r="CC736" s="204"/>
      <c r="CD736" s="204"/>
    </row>
    <row r="737" spans="61:82" x14ac:dyDescent="0.25">
      <c r="BI737" s="204"/>
      <c r="BJ737" s="204"/>
      <c r="BK737" s="204"/>
      <c r="BL737" s="204"/>
      <c r="BM737" s="204"/>
      <c r="BN737" s="204"/>
      <c r="BO737" s="204"/>
      <c r="BP737" s="204"/>
      <c r="BQ737" s="204"/>
      <c r="BR737" s="204"/>
      <c r="BS737" s="204"/>
      <c r="BT737" s="204"/>
      <c r="BU737" s="204"/>
      <c r="BV737" s="204"/>
      <c r="BW737" s="204"/>
      <c r="BX737" s="204"/>
      <c r="BY737" s="204"/>
      <c r="BZ737" s="204"/>
      <c r="CA737" s="204"/>
      <c r="CB737" s="204"/>
      <c r="CC737" s="204"/>
      <c r="CD737" s="204"/>
    </row>
    <row r="738" spans="61:82" x14ac:dyDescent="0.25">
      <c r="BI738" s="204"/>
      <c r="BJ738" s="204"/>
      <c r="BK738" s="204"/>
      <c r="BL738" s="204"/>
      <c r="BM738" s="204"/>
      <c r="BN738" s="204"/>
      <c r="BO738" s="204"/>
      <c r="BP738" s="204"/>
      <c r="BQ738" s="204"/>
      <c r="BR738" s="204"/>
      <c r="BS738" s="204"/>
      <c r="BT738" s="204"/>
      <c r="BU738" s="204"/>
      <c r="BV738" s="204"/>
      <c r="BW738" s="204"/>
      <c r="BX738" s="204"/>
      <c r="BY738" s="204"/>
      <c r="BZ738" s="204"/>
      <c r="CA738" s="204"/>
      <c r="CB738" s="204"/>
      <c r="CC738" s="204"/>
      <c r="CD738" s="204"/>
    </row>
    <row r="739" spans="61:82" x14ac:dyDescent="0.25">
      <c r="BI739" s="204"/>
      <c r="BJ739" s="204"/>
      <c r="BK739" s="204"/>
      <c r="BL739" s="204"/>
      <c r="BM739" s="204"/>
      <c r="BN739" s="204"/>
      <c r="BO739" s="204"/>
      <c r="BP739" s="204"/>
      <c r="BQ739" s="204"/>
      <c r="BR739" s="204"/>
      <c r="BS739" s="204"/>
      <c r="BT739" s="204"/>
      <c r="BU739" s="204"/>
      <c r="BV739" s="204"/>
      <c r="BW739" s="204"/>
      <c r="BX739" s="204"/>
      <c r="BY739" s="204"/>
      <c r="BZ739" s="204"/>
      <c r="CA739" s="204"/>
      <c r="CB739" s="204"/>
      <c r="CC739" s="204"/>
      <c r="CD739" s="204"/>
    </row>
    <row r="740" spans="61:82" x14ac:dyDescent="0.25">
      <c r="BI740" s="204"/>
      <c r="BJ740" s="204"/>
      <c r="BK740" s="204"/>
      <c r="BL740" s="204"/>
      <c r="BM740" s="204"/>
      <c r="BN740" s="204"/>
      <c r="BO740" s="204"/>
      <c r="BP740" s="204"/>
      <c r="BQ740" s="204"/>
      <c r="BR740" s="204"/>
      <c r="BS740" s="204"/>
      <c r="BT740" s="204"/>
      <c r="BU740" s="204"/>
      <c r="BV740" s="204"/>
      <c r="BW740" s="204"/>
      <c r="BX740" s="204"/>
      <c r="BY740" s="204"/>
      <c r="BZ740" s="204"/>
      <c r="CA740" s="204"/>
      <c r="CB740" s="204"/>
      <c r="CC740" s="204"/>
      <c r="CD740" s="204"/>
    </row>
    <row r="741" spans="61:82" x14ac:dyDescent="0.25">
      <c r="BI741" s="204"/>
      <c r="BJ741" s="204"/>
      <c r="BK741" s="204"/>
      <c r="BL741" s="204"/>
      <c r="BM741" s="204"/>
      <c r="BN741" s="204"/>
      <c r="BO741" s="204"/>
      <c r="BP741" s="204"/>
      <c r="BQ741" s="204"/>
      <c r="BR741" s="204"/>
      <c r="BS741" s="204"/>
      <c r="BT741" s="204"/>
      <c r="BU741" s="204"/>
      <c r="BV741" s="204"/>
      <c r="BW741" s="204"/>
      <c r="BX741" s="204"/>
      <c r="BY741" s="204"/>
      <c r="BZ741" s="204"/>
      <c r="CA741" s="204"/>
      <c r="CB741" s="204"/>
      <c r="CC741" s="204"/>
      <c r="CD741" s="204"/>
    </row>
    <row r="742" spans="61:82" x14ac:dyDescent="0.25">
      <c r="BI742" s="204"/>
      <c r="BJ742" s="204"/>
      <c r="BK742" s="204"/>
      <c r="BL742" s="204"/>
      <c r="BM742" s="204"/>
      <c r="BN742" s="204"/>
      <c r="BO742" s="204"/>
      <c r="BP742" s="204"/>
      <c r="BQ742" s="204"/>
      <c r="BR742" s="204"/>
      <c r="BS742" s="204"/>
      <c r="BT742" s="204"/>
      <c r="BU742" s="204"/>
      <c r="BV742" s="204"/>
      <c r="BW742" s="204"/>
      <c r="BX742" s="204"/>
      <c r="BY742" s="204"/>
      <c r="BZ742" s="204"/>
      <c r="CA742" s="204"/>
      <c r="CB742" s="204"/>
      <c r="CC742" s="204"/>
      <c r="CD742" s="204"/>
    </row>
    <row r="743" spans="61:82" x14ac:dyDescent="0.25">
      <c r="BI743" s="204"/>
      <c r="BJ743" s="204"/>
      <c r="BK743" s="204"/>
      <c r="BL743" s="204"/>
      <c r="BM743" s="204"/>
      <c r="BN743" s="204"/>
      <c r="BO743" s="204"/>
      <c r="BP743" s="204"/>
      <c r="BQ743" s="204"/>
      <c r="BR743" s="204"/>
      <c r="BS743" s="204"/>
      <c r="BT743" s="204"/>
      <c r="BU743" s="204"/>
      <c r="BV743" s="204"/>
      <c r="BW743" s="204"/>
      <c r="BX743" s="204"/>
      <c r="BY743" s="204"/>
      <c r="BZ743" s="204"/>
      <c r="CA743" s="204"/>
      <c r="CB743" s="204"/>
      <c r="CC743" s="204"/>
      <c r="CD743" s="204"/>
    </row>
    <row r="744" spans="61:82" x14ac:dyDescent="0.25">
      <c r="BI744" s="204"/>
      <c r="BJ744" s="204"/>
      <c r="BK744" s="204"/>
      <c r="BL744" s="204"/>
      <c r="BM744" s="204"/>
      <c r="BN744" s="204"/>
      <c r="BO744" s="204"/>
      <c r="BP744" s="204"/>
      <c r="BQ744" s="204"/>
      <c r="BR744" s="204"/>
      <c r="BS744" s="204"/>
      <c r="BT744" s="204"/>
      <c r="BU744" s="204"/>
      <c r="BV744" s="204"/>
      <c r="BW744" s="204"/>
      <c r="BX744" s="204"/>
      <c r="BY744" s="204"/>
      <c r="BZ744" s="204"/>
      <c r="CA744" s="204"/>
      <c r="CB744" s="204"/>
      <c r="CC744" s="204"/>
      <c r="CD744" s="204"/>
    </row>
    <row r="745" spans="61:82" x14ac:dyDescent="0.25">
      <c r="BI745" s="204"/>
      <c r="BJ745" s="204"/>
      <c r="BK745" s="204"/>
      <c r="BL745" s="204"/>
      <c r="BM745" s="204"/>
      <c r="BN745" s="204"/>
      <c r="BO745" s="204"/>
      <c r="BP745" s="204"/>
      <c r="BQ745" s="204"/>
      <c r="BR745" s="204"/>
      <c r="BS745" s="204"/>
      <c r="BT745" s="204"/>
      <c r="BU745" s="204"/>
      <c r="BV745" s="204"/>
      <c r="BW745" s="204"/>
      <c r="BX745" s="204"/>
      <c r="BY745" s="204"/>
      <c r="BZ745" s="204"/>
      <c r="CA745" s="204"/>
      <c r="CB745" s="204"/>
      <c r="CC745" s="204"/>
      <c r="CD745" s="204"/>
    </row>
    <row r="746" spans="61:82" x14ac:dyDescent="0.25">
      <c r="BI746" s="204"/>
      <c r="BJ746" s="204"/>
      <c r="BK746" s="204"/>
      <c r="BL746" s="204"/>
      <c r="BM746" s="204"/>
      <c r="BN746" s="204"/>
      <c r="BO746" s="204"/>
      <c r="BP746" s="204"/>
      <c r="BQ746" s="204"/>
      <c r="BR746" s="204"/>
      <c r="BS746" s="204"/>
      <c r="BT746" s="204"/>
      <c r="BU746" s="204"/>
      <c r="BV746" s="204"/>
      <c r="BW746" s="204"/>
      <c r="BX746" s="204"/>
      <c r="BY746" s="204"/>
      <c r="BZ746" s="204"/>
      <c r="CA746" s="204"/>
      <c r="CB746" s="204"/>
      <c r="CC746" s="204"/>
      <c r="CD746" s="204"/>
    </row>
    <row r="747" spans="61:82" x14ac:dyDescent="0.25">
      <c r="BI747" s="204"/>
      <c r="BJ747" s="204"/>
      <c r="BK747" s="204"/>
      <c r="BL747" s="204"/>
      <c r="BM747" s="204"/>
      <c r="BN747" s="204"/>
      <c r="BO747" s="204"/>
      <c r="BP747" s="204"/>
      <c r="BQ747" s="204"/>
      <c r="BR747" s="204"/>
      <c r="BS747" s="204"/>
      <c r="BT747" s="204"/>
      <c r="BU747" s="204"/>
      <c r="BV747" s="204"/>
      <c r="BW747" s="204"/>
      <c r="BX747" s="204"/>
      <c r="BY747" s="204"/>
      <c r="BZ747" s="204"/>
      <c r="CA747" s="204"/>
      <c r="CB747" s="204"/>
      <c r="CC747" s="204"/>
      <c r="CD747" s="204"/>
    </row>
    <row r="748" spans="61:82" x14ac:dyDescent="0.25">
      <c r="BI748" s="204"/>
      <c r="BJ748" s="204"/>
      <c r="BK748" s="204"/>
      <c r="BL748" s="204"/>
      <c r="BM748" s="204"/>
      <c r="BN748" s="204"/>
      <c r="BO748" s="204"/>
      <c r="BP748" s="204"/>
      <c r="BQ748" s="204"/>
      <c r="BR748" s="204"/>
      <c r="BS748" s="204"/>
      <c r="BT748" s="204"/>
      <c r="BU748" s="204"/>
      <c r="BV748" s="204"/>
      <c r="BW748" s="204"/>
      <c r="BX748" s="204"/>
      <c r="BY748" s="204"/>
      <c r="BZ748" s="204"/>
      <c r="CA748" s="204"/>
      <c r="CB748" s="204"/>
      <c r="CC748" s="204"/>
      <c r="CD748" s="204"/>
    </row>
    <row r="749" spans="61:82" x14ac:dyDescent="0.25">
      <c r="BI749" s="204"/>
      <c r="BJ749" s="204"/>
      <c r="BK749" s="204"/>
      <c r="BL749" s="204"/>
      <c r="BM749" s="204"/>
      <c r="BN749" s="204"/>
      <c r="BO749" s="204"/>
      <c r="BP749" s="204"/>
      <c r="BQ749" s="204"/>
      <c r="BR749" s="204"/>
      <c r="BS749" s="204"/>
      <c r="BT749" s="204"/>
      <c r="BU749" s="204"/>
      <c r="BV749" s="204"/>
      <c r="BW749" s="204"/>
      <c r="BX749" s="204"/>
      <c r="BY749" s="204"/>
      <c r="BZ749" s="204"/>
      <c r="CA749" s="204"/>
      <c r="CB749" s="204"/>
      <c r="CC749" s="204"/>
      <c r="CD749" s="204"/>
    </row>
    <row r="750" spans="61:82" x14ac:dyDescent="0.25">
      <c r="BI750" s="204"/>
      <c r="BJ750" s="204"/>
      <c r="BK750" s="204"/>
      <c r="BL750" s="204"/>
      <c r="BM750" s="204"/>
      <c r="BN750" s="204"/>
      <c r="BO750" s="204"/>
      <c r="BP750" s="204"/>
      <c r="BQ750" s="204"/>
      <c r="BR750" s="204"/>
      <c r="BS750" s="204"/>
      <c r="BT750" s="204"/>
      <c r="BU750" s="204"/>
      <c r="BV750" s="204"/>
      <c r="BW750" s="204"/>
      <c r="BX750" s="204"/>
      <c r="BY750" s="204"/>
      <c r="BZ750" s="204"/>
      <c r="CA750" s="204"/>
      <c r="CB750" s="204"/>
      <c r="CC750" s="204"/>
      <c r="CD750" s="204"/>
    </row>
    <row r="751" spans="61:82" x14ac:dyDescent="0.25">
      <c r="BI751" s="204"/>
      <c r="BJ751" s="204"/>
      <c r="BK751" s="204"/>
      <c r="BL751" s="204"/>
      <c r="BM751" s="204"/>
      <c r="BN751" s="204"/>
      <c r="BO751" s="204"/>
      <c r="BP751" s="204"/>
      <c r="BQ751" s="204"/>
      <c r="BR751" s="204"/>
      <c r="BS751" s="204"/>
      <c r="BT751" s="204"/>
      <c r="BU751" s="204"/>
      <c r="BV751" s="204"/>
      <c r="BW751" s="204"/>
      <c r="BX751" s="204"/>
      <c r="BY751" s="204"/>
      <c r="BZ751" s="204"/>
      <c r="CA751" s="204"/>
      <c r="CB751" s="204"/>
      <c r="CC751" s="204"/>
      <c r="CD751" s="204"/>
    </row>
    <row r="752" spans="61:82" x14ac:dyDescent="0.25">
      <c r="BI752" s="204"/>
      <c r="BJ752" s="204"/>
      <c r="BK752" s="204"/>
      <c r="BL752" s="204"/>
      <c r="BM752" s="204"/>
      <c r="BN752" s="204"/>
      <c r="BO752" s="204"/>
      <c r="BP752" s="204"/>
      <c r="BQ752" s="204"/>
      <c r="BR752" s="204"/>
      <c r="BS752" s="204"/>
      <c r="BT752" s="204"/>
      <c r="BU752" s="204"/>
      <c r="BV752" s="204"/>
      <c r="BW752" s="204"/>
      <c r="BX752" s="204"/>
      <c r="BY752" s="204"/>
      <c r="BZ752" s="204"/>
      <c r="CA752" s="204"/>
      <c r="CB752" s="204"/>
      <c r="CC752" s="204"/>
      <c r="CD752" s="204"/>
    </row>
    <row r="753" spans="61:82" x14ac:dyDescent="0.25">
      <c r="BI753" s="204"/>
      <c r="BJ753" s="204"/>
      <c r="BK753" s="204"/>
      <c r="BL753" s="204"/>
      <c r="BM753" s="204"/>
      <c r="BN753" s="204"/>
      <c r="BO753" s="204"/>
      <c r="BP753" s="204"/>
      <c r="BQ753" s="204"/>
      <c r="BR753" s="204"/>
      <c r="BS753" s="204"/>
      <c r="BT753" s="204"/>
      <c r="BU753" s="204"/>
      <c r="BV753" s="204"/>
      <c r="BW753" s="204"/>
      <c r="BX753" s="204"/>
      <c r="BY753" s="204"/>
      <c r="BZ753" s="204"/>
      <c r="CA753" s="204"/>
      <c r="CB753" s="204"/>
      <c r="CC753" s="204"/>
      <c r="CD753" s="204"/>
    </row>
    <row r="754" spans="61:82" x14ac:dyDescent="0.25">
      <c r="BI754" s="204"/>
      <c r="BJ754" s="204"/>
      <c r="BK754" s="204"/>
      <c r="BL754" s="204"/>
      <c r="BM754" s="204"/>
      <c r="BN754" s="204"/>
      <c r="BO754" s="204"/>
      <c r="BP754" s="204"/>
      <c r="BQ754" s="204"/>
      <c r="BR754" s="204"/>
      <c r="BS754" s="204"/>
      <c r="BT754" s="204"/>
      <c r="BU754" s="204"/>
      <c r="BV754" s="204"/>
      <c r="BW754" s="204"/>
      <c r="BX754" s="204"/>
      <c r="BY754" s="204"/>
      <c r="BZ754" s="204"/>
      <c r="CA754" s="204"/>
      <c r="CB754" s="204"/>
      <c r="CC754" s="204"/>
      <c r="CD754" s="204"/>
    </row>
    <row r="755" spans="61:82" x14ac:dyDescent="0.25">
      <c r="BI755" s="204"/>
      <c r="BJ755" s="204"/>
      <c r="BK755" s="204"/>
      <c r="BL755" s="204"/>
      <c r="BM755" s="204"/>
      <c r="BN755" s="204"/>
      <c r="BO755" s="204"/>
      <c r="BP755" s="204"/>
      <c r="BQ755" s="204"/>
      <c r="BR755" s="204"/>
      <c r="BS755" s="204"/>
      <c r="BT755" s="204"/>
      <c r="BU755" s="204"/>
      <c r="BV755" s="204"/>
      <c r="BW755" s="204"/>
      <c r="BX755" s="204"/>
      <c r="BY755" s="204"/>
      <c r="BZ755" s="204"/>
      <c r="CA755" s="204"/>
      <c r="CB755" s="204"/>
      <c r="CC755" s="204"/>
      <c r="CD755" s="204"/>
    </row>
    <row r="756" spans="61:82" x14ac:dyDescent="0.25">
      <c r="BI756" s="204"/>
      <c r="BJ756" s="204"/>
      <c r="BK756" s="204"/>
      <c r="BL756" s="204"/>
      <c r="BM756" s="204"/>
      <c r="BN756" s="204"/>
      <c r="BO756" s="204"/>
      <c r="BP756" s="204"/>
      <c r="BQ756" s="204"/>
      <c r="BR756" s="204"/>
      <c r="BS756" s="204"/>
      <c r="BT756" s="204"/>
      <c r="BU756" s="204"/>
      <c r="BV756" s="204"/>
      <c r="BW756" s="204"/>
      <c r="BX756" s="204"/>
      <c r="BY756" s="204"/>
      <c r="BZ756" s="204"/>
      <c r="CA756" s="204"/>
      <c r="CB756" s="204"/>
      <c r="CC756" s="204"/>
      <c r="CD756" s="204"/>
    </row>
    <row r="757" spans="61:82" x14ac:dyDescent="0.25">
      <c r="BI757" s="204"/>
      <c r="BJ757" s="204"/>
      <c r="BK757" s="204"/>
      <c r="BL757" s="204"/>
      <c r="BM757" s="204"/>
      <c r="BN757" s="204"/>
      <c r="BO757" s="204"/>
      <c r="BP757" s="204"/>
      <c r="BQ757" s="204"/>
      <c r="BR757" s="204"/>
      <c r="BS757" s="204"/>
      <c r="BT757" s="204"/>
      <c r="BU757" s="204"/>
      <c r="BV757" s="204"/>
      <c r="BW757" s="204"/>
      <c r="BX757" s="204"/>
      <c r="BY757" s="204"/>
      <c r="BZ757" s="204"/>
      <c r="CA757" s="204"/>
      <c r="CB757" s="204"/>
      <c r="CC757" s="204"/>
      <c r="CD757" s="204"/>
    </row>
    <row r="758" spans="61:82" x14ac:dyDescent="0.25">
      <c r="BI758" s="204"/>
      <c r="BJ758" s="204"/>
      <c r="BK758" s="204"/>
      <c r="BL758" s="204"/>
      <c r="BM758" s="204"/>
      <c r="BN758" s="204"/>
      <c r="BO758" s="204"/>
      <c r="BP758" s="204"/>
      <c r="BQ758" s="204"/>
      <c r="BR758" s="204"/>
      <c r="BS758" s="204"/>
      <c r="BT758" s="204"/>
      <c r="BU758" s="204"/>
      <c r="BV758" s="204"/>
      <c r="BW758" s="204"/>
      <c r="BX758" s="204"/>
      <c r="BY758" s="204"/>
      <c r="BZ758" s="204"/>
      <c r="CA758" s="204"/>
      <c r="CB758" s="204"/>
      <c r="CC758" s="204"/>
      <c r="CD758" s="204"/>
    </row>
    <row r="759" spans="61:82" x14ac:dyDescent="0.25">
      <c r="BI759" s="204"/>
      <c r="BJ759" s="204"/>
      <c r="BK759" s="204"/>
      <c r="BL759" s="204"/>
      <c r="BM759" s="204"/>
      <c r="BN759" s="204"/>
      <c r="BO759" s="204"/>
      <c r="BP759" s="204"/>
      <c r="BQ759" s="204"/>
      <c r="BR759" s="204"/>
      <c r="BS759" s="204"/>
      <c r="BT759" s="204"/>
      <c r="BU759" s="204"/>
      <c r="BV759" s="204"/>
      <c r="BW759" s="204"/>
      <c r="BX759" s="204"/>
      <c r="BY759" s="204"/>
      <c r="BZ759" s="204"/>
      <c r="CA759" s="204"/>
      <c r="CB759" s="204"/>
      <c r="CC759" s="204"/>
      <c r="CD759" s="204"/>
    </row>
    <row r="760" spans="61:82" x14ac:dyDescent="0.25">
      <c r="BI760" s="204"/>
      <c r="BJ760" s="204"/>
      <c r="BK760" s="204"/>
      <c r="BL760" s="204"/>
      <c r="BM760" s="204"/>
      <c r="BN760" s="204"/>
      <c r="BO760" s="204"/>
      <c r="BP760" s="204"/>
      <c r="BQ760" s="204"/>
      <c r="BR760" s="204"/>
      <c r="BS760" s="204"/>
      <c r="BT760" s="204"/>
      <c r="BU760" s="204"/>
      <c r="BV760" s="204"/>
      <c r="BW760" s="204"/>
      <c r="BX760" s="204"/>
      <c r="BY760" s="204"/>
      <c r="BZ760" s="204"/>
      <c r="CA760" s="204"/>
      <c r="CB760" s="204"/>
      <c r="CC760" s="204"/>
      <c r="CD760" s="204"/>
    </row>
    <row r="761" spans="61:82" x14ac:dyDescent="0.25">
      <c r="BI761" s="204"/>
      <c r="BJ761" s="204"/>
      <c r="BK761" s="204"/>
      <c r="BL761" s="204"/>
      <c r="BM761" s="204"/>
      <c r="BN761" s="204"/>
      <c r="BO761" s="204"/>
      <c r="BP761" s="204"/>
      <c r="BQ761" s="204"/>
      <c r="BR761" s="204"/>
      <c r="BS761" s="204"/>
      <c r="BT761" s="204"/>
      <c r="BU761" s="204"/>
      <c r="BV761" s="204"/>
      <c r="BW761" s="204"/>
      <c r="BX761" s="204"/>
      <c r="BY761" s="204"/>
      <c r="BZ761" s="204"/>
      <c r="CA761" s="204"/>
      <c r="CB761" s="204"/>
      <c r="CC761" s="204"/>
      <c r="CD761" s="204"/>
    </row>
    <row r="762" spans="61:82" x14ac:dyDescent="0.25">
      <c r="BI762" s="204"/>
      <c r="BJ762" s="204"/>
      <c r="BK762" s="204"/>
      <c r="BL762" s="204"/>
      <c r="BM762" s="204"/>
      <c r="BN762" s="204"/>
      <c r="BO762" s="204"/>
      <c r="BP762" s="204"/>
      <c r="BQ762" s="204"/>
      <c r="BR762" s="204"/>
      <c r="BS762" s="204"/>
      <c r="BT762" s="204"/>
      <c r="BU762" s="204"/>
      <c r="BV762" s="204"/>
      <c r="BW762" s="204"/>
      <c r="BX762" s="204"/>
      <c r="BY762" s="204"/>
      <c r="BZ762" s="204"/>
      <c r="CA762" s="204"/>
      <c r="CB762" s="204"/>
      <c r="CC762" s="204"/>
      <c r="CD762" s="204"/>
    </row>
    <row r="763" spans="61:82" x14ac:dyDescent="0.25">
      <c r="BI763" s="204"/>
      <c r="BJ763" s="204"/>
      <c r="BK763" s="204"/>
      <c r="BL763" s="204"/>
      <c r="BM763" s="204"/>
      <c r="BN763" s="204"/>
      <c r="BO763" s="204"/>
      <c r="BP763" s="204"/>
      <c r="BQ763" s="204"/>
      <c r="BR763" s="204"/>
      <c r="BS763" s="204"/>
      <c r="BT763" s="204"/>
      <c r="BU763" s="204"/>
      <c r="BV763" s="204"/>
      <c r="BW763" s="204"/>
      <c r="BX763" s="204"/>
      <c r="BY763" s="204"/>
      <c r="BZ763" s="204"/>
      <c r="CA763" s="204"/>
      <c r="CB763" s="204"/>
      <c r="CC763" s="204"/>
      <c r="CD763" s="204"/>
    </row>
    <row r="764" spans="61:82" x14ac:dyDescent="0.25">
      <c r="BI764" s="204"/>
      <c r="BJ764" s="204"/>
      <c r="BK764" s="204"/>
      <c r="BL764" s="204"/>
      <c r="BM764" s="204"/>
      <c r="BN764" s="204"/>
      <c r="BO764" s="204"/>
      <c r="BP764" s="204"/>
      <c r="BQ764" s="204"/>
      <c r="BR764" s="204"/>
      <c r="BS764" s="204"/>
      <c r="BT764" s="204"/>
      <c r="BU764" s="204"/>
      <c r="BV764" s="204"/>
      <c r="BW764" s="204"/>
      <c r="BX764" s="204"/>
      <c r="BY764" s="204"/>
      <c r="BZ764" s="204"/>
      <c r="CA764" s="204"/>
      <c r="CB764" s="204"/>
      <c r="CC764" s="204"/>
      <c r="CD764" s="204"/>
    </row>
    <row r="765" spans="61:82" x14ac:dyDescent="0.25">
      <c r="BI765" s="204"/>
      <c r="BJ765" s="204"/>
      <c r="BK765" s="204"/>
      <c r="BL765" s="204"/>
      <c r="BM765" s="204"/>
      <c r="BN765" s="204"/>
      <c r="BO765" s="204"/>
      <c r="BP765" s="204"/>
      <c r="BQ765" s="204"/>
      <c r="BR765" s="204"/>
      <c r="BS765" s="204"/>
      <c r="BT765" s="204"/>
      <c r="BU765" s="204"/>
      <c r="BV765" s="204"/>
      <c r="BW765" s="204"/>
      <c r="BX765" s="204"/>
      <c r="BY765" s="204"/>
      <c r="BZ765" s="204"/>
      <c r="CA765" s="204"/>
      <c r="CB765" s="204"/>
      <c r="CC765" s="204"/>
      <c r="CD765" s="204"/>
    </row>
    <row r="766" spans="61:82" x14ac:dyDescent="0.25">
      <c r="BI766" s="204"/>
      <c r="BJ766" s="204"/>
      <c r="BK766" s="204"/>
      <c r="BL766" s="204"/>
      <c r="BM766" s="204"/>
      <c r="BN766" s="204"/>
      <c r="BO766" s="204"/>
      <c r="BP766" s="204"/>
      <c r="BQ766" s="204"/>
      <c r="BR766" s="204"/>
      <c r="BS766" s="204"/>
      <c r="BT766" s="204"/>
      <c r="BU766" s="204"/>
      <c r="BV766" s="204"/>
      <c r="BW766" s="204"/>
      <c r="BX766" s="204"/>
      <c r="BY766" s="204"/>
      <c r="BZ766" s="204"/>
      <c r="CA766" s="204"/>
      <c r="CB766" s="204"/>
      <c r="CC766" s="204"/>
      <c r="CD766" s="204"/>
    </row>
    <row r="767" spans="61:82" x14ac:dyDescent="0.25">
      <c r="BI767" s="204"/>
      <c r="BJ767" s="204"/>
      <c r="BK767" s="204"/>
      <c r="BL767" s="204"/>
      <c r="BM767" s="204"/>
      <c r="BN767" s="204"/>
      <c r="BO767" s="204"/>
      <c r="BP767" s="204"/>
      <c r="BQ767" s="204"/>
      <c r="BR767" s="204"/>
      <c r="BS767" s="204"/>
      <c r="BT767" s="204"/>
      <c r="BU767" s="204"/>
      <c r="BV767" s="204"/>
      <c r="BW767" s="204"/>
      <c r="BX767" s="204"/>
      <c r="BY767" s="204"/>
      <c r="BZ767" s="204"/>
      <c r="CA767" s="204"/>
      <c r="CB767" s="204"/>
      <c r="CC767" s="204"/>
      <c r="CD767" s="204"/>
    </row>
    <row r="768" spans="61:82" x14ac:dyDescent="0.25">
      <c r="BI768" s="204"/>
      <c r="BJ768" s="204"/>
      <c r="BK768" s="204"/>
      <c r="BL768" s="204"/>
      <c r="BM768" s="204"/>
      <c r="BN768" s="204"/>
      <c r="BO768" s="204"/>
      <c r="BP768" s="204"/>
      <c r="BQ768" s="204"/>
      <c r="BR768" s="204"/>
      <c r="BS768" s="204"/>
      <c r="BT768" s="204"/>
      <c r="BU768" s="204"/>
      <c r="BV768" s="204"/>
      <c r="BW768" s="204"/>
      <c r="BX768" s="204"/>
      <c r="BY768" s="204"/>
      <c r="BZ768" s="204"/>
      <c r="CA768" s="204"/>
      <c r="CB768" s="204"/>
      <c r="CC768" s="204"/>
      <c r="CD768" s="204"/>
    </row>
    <row r="769" spans="61:82" x14ac:dyDescent="0.25">
      <c r="BI769" s="204"/>
      <c r="BJ769" s="204"/>
      <c r="BK769" s="204"/>
      <c r="BL769" s="204"/>
      <c r="BM769" s="204"/>
      <c r="BN769" s="204"/>
      <c r="BO769" s="204"/>
      <c r="BP769" s="204"/>
      <c r="BQ769" s="204"/>
      <c r="BR769" s="204"/>
      <c r="BS769" s="204"/>
      <c r="BT769" s="204"/>
      <c r="BU769" s="204"/>
      <c r="BV769" s="204"/>
      <c r="BW769" s="204"/>
      <c r="BX769" s="204"/>
      <c r="BY769" s="204"/>
      <c r="BZ769" s="204"/>
      <c r="CA769" s="204"/>
      <c r="CB769" s="204"/>
      <c r="CC769" s="204"/>
      <c r="CD769" s="204"/>
    </row>
    <row r="770" spans="61:82" x14ac:dyDescent="0.25">
      <c r="BI770" s="204"/>
      <c r="BJ770" s="204"/>
      <c r="BK770" s="204"/>
      <c r="BL770" s="204"/>
      <c r="BM770" s="204"/>
      <c r="BN770" s="204"/>
      <c r="BO770" s="204"/>
      <c r="BP770" s="204"/>
      <c r="BQ770" s="204"/>
      <c r="BR770" s="204"/>
      <c r="BS770" s="204"/>
      <c r="BT770" s="204"/>
      <c r="BU770" s="204"/>
      <c r="BV770" s="204"/>
      <c r="BW770" s="204"/>
      <c r="BX770" s="204"/>
      <c r="BY770" s="204"/>
      <c r="BZ770" s="204"/>
      <c r="CA770" s="204"/>
      <c r="CB770" s="204"/>
      <c r="CC770" s="204"/>
      <c r="CD770" s="204"/>
    </row>
    <row r="771" spans="61:82" x14ac:dyDescent="0.25">
      <c r="BI771" s="204"/>
      <c r="BJ771" s="204"/>
      <c r="BK771" s="204"/>
      <c r="BL771" s="204"/>
      <c r="BM771" s="204"/>
      <c r="BN771" s="204"/>
      <c r="BO771" s="204"/>
      <c r="BP771" s="204"/>
      <c r="BQ771" s="204"/>
      <c r="BR771" s="204"/>
      <c r="BS771" s="204"/>
      <c r="BT771" s="204"/>
      <c r="BU771" s="204"/>
      <c r="BV771" s="204"/>
      <c r="BW771" s="204"/>
      <c r="BX771" s="204"/>
      <c r="BY771" s="204"/>
      <c r="BZ771" s="204"/>
      <c r="CA771" s="204"/>
      <c r="CB771" s="204"/>
      <c r="CC771" s="204"/>
      <c r="CD771" s="204"/>
    </row>
    <row r="772" spans="61:82" x14ac:dyDescent="0.25">
      <c r="BI772" s="204"/>
      <c r="BJ772" s="204"/>
      <c r="BK772" s="204"/>
      <c r="BL772" s="204"/>
      <c r="BM772" s="204"/>
      <c r="BN772" s="204"/>
      <c r="BO772" s="204"/>
      <c r="BP772" s="204"/>
      <c r="BQ772" s="204"/>
      <c r="BR772" s="204"/>
      <c r="BS772" s="204"/>
      <c r="BT772" s="204"/>
      <c r="BU772" s="204"/>
      <c r="BV772" s="204"/>
      <c r="BW772" s="204"/>
      <c r="BX772" s="204"/>
      <c r="BY772" s="204"/>
      <c r="BZ772" s="204"/>
      <c r="CA772" s="204"/>
      <c r="CB772" s="204"/>
      <c r="CC772" s="204"/>
      <c r="CD772" s="204"/>
    </row>
    <row r="773" spans="61:82" x14ac:dyDescent="0.25">
      <c r="BI773" s="204"/>
      <c r="BJ773" s="204"/>
      <c r="BK773" s="204"/>
      <c r="BL773" s="204"/>
      <c r="BM773" s="204"/>
      <c r="BN773" s="204"/>
      <c r="BO773" s="204"/>
      <c r="BP773" s="204"/>
      <c r="BQ773" s="204"/>
      <c r="BR773" s="204"/>
      <c r="BS773" s="204"/>
      <c r="BT773" s="204"/>
      <c r="BU773" s="204"/>
      <c r="BV773" s="204"/>
      <c r="BW773" s="204"/>
      <c r="BX773" s="204"/>
      <c r="BY773" s="204"/>
      <c r="BZ773" s="204"/>
      <c r="CA773" s="204"/>
      <c r="CB773" s="204"/>
      <c r="CC773" s="204"/>
      <c r="CD773" s="204"/>
    </row>
    <row r="774" spans="61:82" x14ac:dyDescent="0.25">
      <c r="BI774" s="204"/>
      <c r="BJ774" s="204"/>
      <c r="BK774" s="204"/>
      <c r="BL774" s="204"/>
      <c r="BM774" s="204"/>
      <c r="BN774" s="204"/>
      <c r="BO774" s="204"/>
      <c r="BP774" s="204"/>
      <c r="BQ774" s="204"/>
      <c r="BR774" s="204"/>
      <c r="BS774" s="204"/>
      <c r="BT774" s="204"/>
      <c r="BU774" s="204"/>
      <c r="BV774" s="204"/>
      <c r="BW774" s="204"/>
      <c r="BX774" s="204"/>
      <c r="BY774" s="204"/>
      <c r="BZ774" s="204"/>
      <c r="CA774" s="204"/>
      <c r="CB774" s="204"/>
      <c r="CC774" s="204"/>
      <c r="CD774" s="204"/>
    </row>
    <row r="775" spans="61:82" x14ac:dyDescent="0.25">
      <c r="BI775" s="204"/>
      <c r="BJ775" s="204"/>
      <c r="BK775" s="204"/>
      <c r="BL775" s="204"/>
      <c r="BM775" s="204"/>
      <c r="BN775" s="204"/>
      <c r="BO775" s="204"/>
      <c r="BP775" s="204"/>
      <c r="BQ775" s="204"/>
      <c r="BR775" s="204"/>
      <c r="BS775" s="204"/>
      <c r="BT775" s="204"/>
      <c r="BU775" s="204"/>
      <c r="BV775" s="204"/>
      <c r="BW775" s="204"/>
      <c r="BX775" s="204"/>
      <c r="BY775" s="204"/>
      <c r="BZ775" s="204"/>
      <c r="CA775" s="204"/>
      <c r="CB775" s="204"/>
      <c r="CC775" s="204"/>
      <c r="CD775" s="204"/>
    </row>
    <row r="776" spans="61:82" x14ac:dyDescent="0.25">
      <c r="BI776" s="204"/>
      <c r="BJ776" s="204"/>
      <c r="BK776" s="204"/>
      <c r="BL776" s="204"/>
      <c r="BM776" s="204"/>
      <c r="BN776" s="204"/>
      <c r="BO776" s="204"/>
      <c r="BP776" s="204"/>
      <c r="BQ776" s="204"/>
      <c r="BR776" s="204"/>
      <c r="BS776" s="204"/>
      <c r="BT776" s="204"/>
      <c r="BU776" s="204"/>
      <c r="BV776" s="204"/>
      <c r="BW776" s="204"/>
      <c r="BX776" s="204"/>
      <c r="BY776" s="204"/>
      <c r="BZ776" s="204"/>
      <c r="CA776" s="204"/>
      <c r="CB776" s="204"/>
      <c r="CC776" s="204"/>
      <c r="CD776" s="204"/>
    </row>
    <row r="777" spans="61:82" x14ac:dyDescent="0.25">
      <c r="BI777" s="204"/>
      <c r="BJ777" s="204"/>
      <c r="BK777" s="204"/>
      <c r="BL777" s="204"/>
      <c r="BM777" s="204"/>
      <c r="BN777" s="204"/>
      <c r="BO777" s="204"/>
      <c r="BP777" s="204"/>
      <c r="BQ777" s="204"/>
      <c r="BR777" s="204"/>
      <c r="BS777" s="204"/>
      <c r="BT777" s="204"/>
      <c r="BU777" s="204"/>
      <c r="BV777" s="204"/>
      <c r="BW777" s="204"/>
      <c r="BX777" s="204"/>
      <c r="BY777" s="204"/>
      <c r="BZ777" s="204"/>
      <c r="CA777" s="204"/>
      <c r="CB777" s="204"/>
      <c r="CC777" s="204"/>
      <c r="CD777" s="204"/>
    </row>
    <row r="778" spans="61:82" x14ac:dyDescent="0.25">
      <c r="BI778" s="204"/>
      <c r="BJ778" s="204"/>
      <c r="BK778" s="204"/>
      <c r="BL778" s="204"/>
      <c r="BM778" s="204"/>
      <c r="BN778" s="204"/>
      <c r="BO778" s="204"/>
      <c r="BP778" s="204"/>
      <c r="BQ778" s="204"/>
      <c r="BR778" s="204"/>
      <c r="BS778" s="204"/>
      <c r="BT778" s="204"/>
      <c r="BU778" s="204"/>
      <c r="BV778" s="204"/>
      <c r="BW778" s="204"/>
      <c r="BX778" s="204"/>
      <c r="BY778" s="204"/>
      <c r="BZ778" s="204"/>
      <c r="CA778" s="204"/>
      <c r="CB778" s="204"/>
      <c r="CC778" s="204"/>
      <c r="CD778" s="204"/>
    </row>
    <row r="779" spans="61:82" x14ac:dyDescent="0.25">
      <c r="BI779" s="204"/>
      <c r="BJ779" s="204"/>
      <c r="BK779" s="204"/>
      <c r="BL779" s="204"/>
      <c r="BM779" s="204"/>
      <c r="BN779" s="204"/>
      <c r="BO779" s="204"/>
      <c r="BP779" s="204"/>
      <c r="BQ779" s="204"/>
      <c r="BR779" s="204"/>
      <c r="BS779" s="204"/>
      <c r="BT779" s="204"/>
      <c r="BU779" s="204"/>
      <c r="BV779" s="204"/>
      <c r="BW779" s="204"/>
      <c r="BX779" s="204"/>
      <c r="BY779" s="204"/>
      <c r="BZ779" s="204"/>
      <c r="CA779" s="204"/>
      <c r="CB779" s="204"/>
      <c r="CC779" s="204"/>
      <c r="CD779" s="204"/>
    </row>
    <row r="780" spans="61:82" x14ac:dyDescent="0.25">
      <c r="BI780" s="204"/>
      <c r="BJ780" s="204"/>
      <c r="BK780" s="204"/>
      <c r="BL780" s="204"/>
      <c r="BM780" s="204"/>
      <c r="BN780" s="204"/>
      <c r="BO780" s="204"/>
      <c r="BP780" s="204"/>
      <c r="BQ780" s="204"/>
      <c r="BR780" s="204"/>
      <c r="BS780" s="204"/>
      <c r="BT780" s="204"/>
      <c r="BU780" s="204"/>
      <c r="BV780" s="204"/>
      <c r="BW780" s="204"/>
      <c r="BX780" s="204"/>
      <c r="BY780" s="204"/>
      <c r="BZ780" s="204"/>
      <c r="CA780" s="204"/>
      <c r="CB780" s="204"/>
      <c r="CC780" s="204"/>
      <c r="CD780" s="204"/>
    </row>
    <row r="781" spans="61:82" x14ac:dyDescent="0.25">
      <c r="BI781" s="204"/>
      <c r="BJ781" s="204"/>
      <c r="BK781" s="204"/>
      <c r="BL781" s="204"/>
      <c r="BM781" s="204"/>
      <c r="BN781" s="204"/>
      <c r="BO781" s="204"/>
      <c r="BP781" s="204"/>
      <c r="BQ781" s="204"/>
      <c r="BR781" s="204"/>
      <c r="BS781" s="204"/>
      <c r="BT781" s="204"/>
      <c r="BU781" s="204"/>
      <c r="BV781" s="204"/>
      <c r="BW781" s="204"/>
      <c r="BX781" s="204"/>
      <c r="BY781" s="204"/>
      <c r="BZ781" s="204"/>
      <c r="CA781" s="204"/>
      <c r="CB781" s="204"/>
      <c r="CC781" s="204"/>
      <c r="CD781" s="204"/>
    </row>
    <row r="782" spans="61:82" x14ac:dyDescent="0.25">
      <c r="BI782" s="204"/>
      <c r="BJ782" s="204"/>
      <c r="BK782" s="204"/>
      <c r="BL782" s="204"/>
      <c r="BM782" s="204"/>
      <c r="BN782" s="204"/>
      <c r="BO782" s="204"/>
      <c r="BP782" s="204"/>
      <c r="BQ782" s="204"/>
      <c r="BR782" s="204"/>
      <c r="BS782" s="204"/>
      <c r="BT782" s="204"/>
      <c r="BU782" s="204"/>
      <c r="BV782" s="204"/>
      <c r="BW782" s="204"/>
      <c r="BX782" s="204"/>
      <c r="BY782" s="204"/>
      <c r="BZ782" s="204"/>
      <c r="CA782" s="204"/>
      <c r="CB782" s="204"/>
      <c r="CC782" s="204"/>
      <c r="CD782" s="204"/>
    </row>
    <row r="783" spans="61:82" x14ac:dyDescent="0.25">
      <c r="BI783" s="204"/>
      <c r="BJ783" s="204"/>
      <c r="BK783" s="204"/>
      <c r="BL783" s="204"/>
      <c r="BM783" s="204"/>
      <c r="BN783" s="204"/>
      <c r="BO783" s="204"/>
      <c r="BP783" s="204"/>
      <c r="BQ783" s="204"/>
      <c r="BR783" s="204"/>
      <c r="BS783" s="204"/>
      <c r="BT783" s="204"/>
      <c r="BU783" s="204"/>
      <c r="BV783" s="204"/>
      <c r="BW783" s="204"/>
      <c r="BX783" s="204"/>
      <c r="BY783" s="204"/>
      <c r="BZ783" s="204"/>
      <c r="CA783" s="204"/>
      <c r="CB783" s="204"/>
      <c r="CC783" s="204"/>
      <c r="CD783" s="204"/>
    </row>
    <row r="784" spans="61:82" x14ac:dyDescent="0.25">
      <c r="BI784" s="204"/>
      <c r="BJ784" s="204"/>
      <c r="BK784" s="204"/>
      <c r="BL784" s="204"/>
      <c r="BM784" s="204"/>
      <c r="BN784" s="204"/>
      <c r="BO784" s="204"/>
      <c r="BP784" s="204"/>
      <c r="BQ784" s="204"/>
      <c r="BR784" s="204"/>
      <c r="BS784" s="204"/>
      <c r="BT784" s="204"/>
      <c r="BU784" s="204"/>
      <c r="BV784" s="204"/>
      <c r="BW784" s="204"/>
      <c r="BX784" s="204"/>
      <c r="BY784" s="204"/>
      <c r="BZ784" s="204"/>
      <c r="CA784" s="204"/>
      <c r="CB784" s="204"/>
      <c r="CC784" s="204"/>
      <c r="CD784" s="204"/>
    </row>
    <row r="785" spans="61:82" x14ac:dyDescent="0.25">
      <c r="BI785" s="204"/>
      <c r="BJ785" s="204"/>
      <c r="BK785" s="204"/>
      <c r="BL785" s="204"/>
      <c r="BM785" s="204"/>
      <c r="BN785" s="204"/>
      <c r="BO785" s="204"/>
      <c r="BP785" s="204"/>
      <c r="BQ785" s="204"/>
      <c r="BR785" s="204"/>
      <c r="BS785" s="204"/>
      <c r="BT785" s="204"/>
      <c r="BU785" s="204"/>
      <c r="BV785" s="204"/>
      <c r="BW785" s="204"/>
      <c r="BX785" s="204"/>
      <c r="BY785" s="204"/>
      <c r="BZ785" s="204"/>
      <c r="CA785" s="204"/>
      <c r="CB785" s="204"/>
      <c r="CC785" s="204"/>
      <c r="CD785" s="204"/>
    </row>
    <row r="786" spans="61:82" x14ac:dyDescent="0.25">
      <c r="BI786" s="204"/>
      <c r="BJ786" s="204"/>
      <c r="BK786" s="204"/>
      <c r="BL786" s="204"/>
      <c r="BM786" s="204"/>
      <c r="BN786" s="204"/>
      <c r="BO786" s="204"/>
      <c r="BP786" s="204"/>
      <c r="BQ786" s="204"/>
      <c r="BR786" s="204"/>
      <c r="BS786" s="204"/>
      <c r="BT786" s="204"/>
      <c r="BU786" s="204"/>
      <c r="BV786" s="204"/>
      <c r="BW786" s="204"/>
      <c r="BX786" s="204"/>
      <c r="BY786" s="204"/>
      <c r="BZ786" s="204"/>
      <c r="CA786" s="204"/>
      <c r="CB786" s="204"/>
      <c r="CC786" s="204"/>
      <c r="CD786" s="204"/>
    </row>
    <row r="787" spans="61:82" x14ac:dyDescent="0.25">
      <c r="BI787" s="204"/>
      <c r="BJ787" s="204"/>
      <c r="BK787" s="204"/>
      <c r="BL787" s="204"/>
      <c r="BM787" s="204"/>
      <c r="BN787" s="204"/>
      <c r="BO787" s="204"/>
      <c r="BP787" s="204"/>
      <c r="BQ787" s="204"/>
      <c r="BR787" s="204"/>
      <c r="BS787" s="204"/>
      <c r="BT787" s="204"/>
      <c r="BU787" s="204"/>
      <c r="BV787" s="204"/>
      <c r="BW787" s="204"/>
      <c r="BX787" s="204"/>
      <c r="BY787" s="204"/>
      <c r="BZ787" s="204"/>
      <c r="CA787" s="204"/>
      <c r="CB787" s="204"/>
      <c r="CC787" s="204"/>
      <c r="CD787" s="204"/>
    </row>
    <row r="788" spans="61:82" x14ac:dyDescent="0.25">
      <c r="BI788" s="204"/>
      <c r="BJ788" s="204"/>
      <c r="BK788" s="204"/>
      <c r="BL788" s="204"/>
      <c r="BM788" s="204"/>
      <c r="BN788" s="204"/>
      <c r="BO788" s="204"/>
      <c r="BP788" s="204"/>
      <c r="BQ788" s="204"/>
      <c r="BR788" s="204"/>
      <c r="BS788" s="204"/>
      <c r="BT788" s="204"/>
      <c r="BU788" s="204"/>
      <c r="BV788" s="204"/>
      <c r="BW788" s="204"/>
      <c r="BX788" s="204"/>
      <c r="BY788" s="204"/>
      <c r="BZ788" s="204"/>
      <c r="CA788" s="204"/>
      <c r="CB788" s="204"/>
      <c r="CC788" s="204"/>
      <c r="CD788" s="204"/>
    </row>
    <row r="789" spans="61:82" x14ac:dyDescent="0.25">
      <c r="BI789" s="204"/>
      <c r="BJ789" s="204"/>
      <c r="BK789" s="204"/>
      <c r="BL789" s="204"/>
      <c r="BM789" s="204"/>
      <c r="BN789" s="204"/>
      <c r="BO789" s="204"/>
      <c r="BP789" s="204"/>
      <c r="BQ789" s="204"/>
      <c r="BR789" s="204"/>
      <c r="BS789" s="204"/>
      <c r="BT789" s="204"/>
      <c r="BU789" s="204"/>
      <c r="BV789" s="204"/>
      <c r="BW789" s="204"/>
      <c r="BX789" s="204"/>
      <c r="BY789" s="204"/>
      <c r="BZ789" s="204"/>
      <c r="CA789" s="204"/>
      <c r="CB789" s="204"/>
      <c r="CC789" s="204"/>
      <c r="CD789" s="204"/>
    </row>
    <row r="790" spans="61:82" x14ac:dyDescent="0.25">
      <c r="BI790" s="204"/>
      <c r="BJ790" s="204"/>
      <c r="BK790" s="204"/>
      <c r="BL790" s="204"/>
      <c r="BM790" s="204"/>
      <c r="BN790" s="204"/>
      <c r="BO790" s="204"/>
      <c r="BP790" s="204"/>
      <c r="BQ790" s="204"/>
      <c r="BR790" s="204"/>
      <c r="BS790" s="204"/>
      <c r="BT790" s="204"/>
      <c r="BU790" s="204"/>
      <c r="BV790" s="204"/>
      <c r="BW790" s="204"/>
      <c r="BX790" s="204"/>
      <c r="BY790" s="204"/>
      <c r="BZ790" s="204"/>
      <c r="CA790" s="204"/>
      <c r="CB790" s="204"/>
      <c r="CC790" s="204"/>
      <c r="CD790" s="204"/>
    </row>
    <row r="791" spans="61:82" x14ac:dyDescent="0.25">
      <c r="BI791" s="204"/>
      <c r="BJ791" s="204"/>
      <c r="BK791" s="204"/>
      <c r="BL791" s="204"/>
      <c r="BM791" s="204"/>
      <c r="BN791" s="204"/>
      <c r="BO791" s="204"/>
      <c r="BP791" s="204"/>
      <c r="BQ791" s="204"/>
      <c r="BR791" s="204"/>
      <c r="BS791" s="204"/>
      <c r="BT791" s="204"/>
      <c r="BU791" s="204"/>
      <c r="BV791" s="204"/>
      <c r="BW791" s="204"/>
      <c r="BX791" s="204"/>
      <c r="BY791" s="204"/>
      <c r="BZ791" s="204"/>
      <c r="CA791" s="204"/>
      <c r="CB791" s="204"/>
      <c r="CC791" s="204"/>
      <c r="CD791" s="204"/>
    </row>
    <row r="792" spans="61:82" x14ac:dyDescent="0.25">
      <c r="BI792" s="204"/>
      <c r="BJ792" s="204"/>
      <c r="BK792" s="204"/>
      <c r="BL792" s="204"/>
      <c r="BM792" s="204"/>
      <c r="BN792" s="204"/>
      <c r="BO792" s="204"/>
      <c r="BP792" s="204"/>
      <c r="BQ792" s="204"/>
      <c r="BR792" s="204"/>
      <c r="BS792" s="204"/>
      <c r="BT792" s="204"/>
      <c r="BU792" s="204"/>
      <c r="BV792" s="204"/>
      <c r="BW792" s="204"/>
      <c r="BX792" s="204"/>
      <c r="BY792" s="204"/>
      <c r="BZ792" s="204"/>
      <c r="CA792" s="204"/>
      <c r="CB792" s="204"/>
      <c r="CC792" s="204"/>
      <c r="CD792" s="204"/>
    </row>
    <row r="793" spans="61:82" x14ac:dyDescent="0.25">
      <c r="BI793" s="204"/>
      <c r="BJ793" s="204"/>
      <c r="BK793" s="204"/>
      <c r="BL793" s="204"/>
      <c r="BM793" s="204"/>
      <c r="BN793" s="204"/>
      <c r="BO793" s="204"/>
      <c r="BP793" s="204"/>
      <c r="BQ793" s="204"/>
      <c r="BR793" s="204"/>
      <c r="BS793" s="204"/>
      <c r="BT793" s="204"/>
      <c r="BU793" s="204"/>
      <c r="BV793" s="204"/>
      <c r="BW793" s="204"/>
      <c r="BX793" s="204"/>
      <c r="BY793" s="204"/>
      <c r="BZ793" s="204"/>
      <c r="CA793" s="204"/>
      <c r="CB793" s="204"/>
      <c r="CC793" s="204"/>
      <c r="CD793" s="204"/>
    </row>
    <row r="794" spans="61:82" x14ac:dyDescent="0.25">
      <c r="BI794" s="204"/>
      <c r="BJ794" s="204"/>
      <c r="BK794" s="204"/>
      <c r="BL794" s="204"/>
      <c r="BM794" s="204"/>
      <c r="BN794" s="204"/>
      <c r="BO794" s="204"/>
      <c r="BP794" s="204"/>
      <c r="BQ794" s="204"/>
      <c r="BR794" s="204"/>
      <c r="BS794" s="204"/>
      <c r="BT794" s="204"/>
      <c r="BU794" s="204"/>
      <c r="BV794" s="204"/>
      <c r="BW794" s="204"/>
      <c r="BX794" s="204"/>
      <c r="BY794" s="204"/>
      <c r="BZ794" s="204"/>
      <c r="CA794" s="204"/>
      <c r="CB794" s="204"/>
      <c r="CC794" s="204"/>
      <c r="CD794" s="204"/>
    </row>
    <row r="795" spans="61:82" x14ac:dyDescent="0.25">
      <c r="BI795" s="204"/>
      <c r="BJ795" s="204"/>
      <c r="BK795" s="204"/>
      <c r="BL795" s="204"/>
      <c r="BM795" s="204"/>
      <c r="BN795" s="204"/>
      <c r="BO795" s="204"/>
      <c r="BP795" s="204"/>
      <c r="BQ795" s="204"/>
      <c r="BR795" s="204"/>
      <c r="BS795" s="204"/>
      <c r="BT795" s="204"/>
      <c r="BU795" s="204"/>
      <c r="BV795" s="204"/>
      <c r="BW795" s="204"/>
      <c r="BX795" s="204"/>
      <c r="BY795" s="204"/>
      <c r="BZ795" s="204"/>
      <c r="CA795" s="204"/>
      <c r="CB795" s="204"/>
      <c r="CC795" s="204"/>
      <c r="CD795" s="204"/>
    </row>
    <row r="796" spans="61:82" x14ac:dyDescent="0.25">
      <c r="BI796" s="204"/>
      <c r="BJ796" s="204"/>
      <c r="BK796" s="204"/>
      <c r="BL796" s="204"/>
      <c r="BM796" s="204"/>
      <c r="BN796" s="204"/>
      <c r="BO796" s="204"/>
      <c r="BP796" s="204"/>
      <c r="BQ796" s="204"/>
      <c r="BR796" s="204"/>
      <c r="BS796" s="204"/>
      <c r="BT796" s="204"/>
      <c r="BU796" s="204"/>
      <c r="BV796" s="204"/>
      <c r="BW796" s="204"/>
      <c r="BX796" s="204"/>
      <c r="BY796" s="204"/>
      <c r="BZ796" s="204"/>
      <c r="CA796" s="204"/>
      <c r="CB796" s="204"/>
      <c r="CC796" s="204"/>
      <c r="CD796" s="204"/>
    </row>
    <row r="797" spans="61:82" x14ac:dyDescent="0.25">
      <c r="BI797" s="204"/>
      <c r="BJ797" s="204"/>
      <c r="BK797" s="204"/>
      <c r="BL797" s="204"/>
      <c r="BM797" s="204"/>
      <c r="BN797" s="204"/>
      <c r="BO797" s="204"/>
      <c r="BP797" s="204"/>
      <c r="BQ797" s="204"/>
      <c r="BR797" s="204"/>
      <c r="BS797" s="204"/>
      <c r="BT797" s="204"/>
      <c r="BU797" s="204"/>
      <c r="BV797" s="204"/>
      <c r="BW797" s="204"/>
      <c r="BX797" s="204"/>
      <c r="BY797" s="204"/>
      <c r="BZ797" s="204"/>
      <c r="CA797" s="204"/>
      <c r="CB797" s="204"/>
      <c r="CC797" s="204"/>
      <c r="CD797" s="204"/>
    </row>
    <row r="798" spans="61:82" x14ac:dyDescent="0.25">
      <c r="BI798" s="204"/>
      <c r="BJ798" s="204"/>
      <c r="BK798" s="204"/>
      <c r="BL798" s="204"/>
      <c r="BM798" s="204"/>
      <c r="BN798" s="204"/>
      <c r="BO798" s="204"/>
      <c r="BP798" s="204"/>
      <c r="BQ798" s="204"/>
      <c r="BR798" s="204"/>
      <c r="BS798" s="204"/>
      <c r="BT798" s="204"/>
      <c r="BU798" s="204"/>
      <c r="BV798" s="204"/>
      <c r="BW798" s="204"/>
      <c r="BX798" s="204"/>
      <c r="BY798" s="204"/>
      <c r="BZ798" s="204"/>
      <c r="CA798" s="204"/>
      <c r="CB798" s="204"/>
      <c r="CC798" s="204"/>
      <c r="CD798" s="204"/>
    </row>
    <row r="799" spans="61:82" x14ac:dyDescent="0.25">
      <c r="BI799" s="204"/>
      <c r="BJ799" s="204"/>
      <c r="BK799" s="204"/>
      <c r="BL799" s="204"/>
      <c r="BM799" s="204"/>
      <c r="BN799" s="204"/>
      <c r="BO799" s="204"/>
      <c r="BP799" s="204"/>
      <c r="BQ799" s="204"/>
      <c r="BR799" s="204"/>
      <c r="BS799" s="204"/>
      <c r="BT799" s="204"/>
      <c r="BU799" s="204"/>
      <c r="BV799" s="204"/>
      <c r="BW799" s="204"/>
      <c r="BX799" s="204"/>
      <c r="BY799" s="204"/>
      <c r="BZ799" s="204"/>
      <c r="CA799" s="204"/>
      <c r="CB799" s="204"/>
      <c r="CC799" s="204"/>
      <c r="CD799" s="204"/>
    </row>
    <row r="800" spans="61:82" x14ac:dyDescent="0.25">
      <c r="BI800" s="204"/>
      <c r="BJ800" s="204"/>
      <c r="BK800" s="204"/>
      <c r="BL800" s="204"/>
      <c r="BM800" s="204"/>
      <c r="BN800" s="204"/>
      <c r="BO800" s="204"/>
      <c r="BP800" s="204"/>
      <c r="BQ800" s="204"/>
      <c r="BR800" s="204"/>
      <c r="BS800" s="204"/>
      <c r="BT800" s="204"/>
      <c r="BU800" s="204"/>
      <c r="BV800" s="204"/>
      <c r="BW800" s="204"/>
      <c r="BX800" s="204"/>
      <c r="BY800" s="204"/>
      <c r="BZ800" s="204"/>
      <c r="CA800" s="204"/>
      <c r="CB800" s="204"/>
      <c r="CC800" s="204"/>
      <c r="CD800" s="204"/>
    </row>
    <row r="801" spans="61:82" x14ac:dyDescent="0.25">
      <c r="BI801" s="204"/>
      <c r="BJ801" s="204"/>
      <c r="BK801" s="204"/>
      <c r="BL801" s="204"/>
      <c r="BM801" s="204"/>
      <c r="BN801" s="204"/>
      <c r="BO801" s="204"/>
      <c r="BP801" s="204"/>
      <c r="BQ801" s="204"/>
      <c r="BR801" s="204"/>
      <c r="BS801" s="204"/>
      <c r="BT801" s="204"/>
      <c r="BU801" s="204"/>
      <c r="BV801" s="204"/>
      <c r="BW801" s="204"/>
      <c r="BX801" s="204"/>
      <c r="BY801" s="204"/>
      <c r="BZ801" s="204"/>
      <c r="CA801" s="204"/>
      <c r="CB801" s="204"/>
      <c r="CC801" s="204"/>
      <c r="CD801" s="204"/>
    </row>
    <row r="802" spans="61:82" x14ac:dyDescent="0.25">
      <c r="BI802" s="204"/>
      <c r="BJ802" s="204"/>
      <c r="BK802" s="204"/>
      <c r="BL802" s="204"/>
      <c r="BM802" s="204"/>
      <c r="BN802" s="204"/>
      <c r="BO802" s="204"/>
      <c r="BP802" s="204"/>
      <c r="BQ802" s="204"/>
      <c r="BR802" s="204"/>
      <c r="BS802" s="204"/>
      <c r="BT802" s="204"/>
      <c r="BU802" s="204"/>
      <c r="BV802" s="204"/>
      <c r="BW802" s="204"/>
      <c r="BX802" s="204"/>
      <c r="BY802" s="204"/>
      <c r="BZ802" s="204"/>
      <c r="CA802" s="204"/>
      <c r="CB802" s="204"/>
      <c r="CC802" s="204"/>
      <c r="CD802" s="204"/>
    </row>
    <row r="803" spans="61:82" x14ac:dyDescent="0.25">
      <c r="BI803" s="204"/>
      <c r="BJ803" s="204"/>
      <c r="BK803" s="204"/>
      <c r="BL803" s="204"/>
      <c r="BM803" s="204"/>
      <c r="BN803" s="204"/>
      <c r="BO803" s="204"/>
      <c r="BP803" s="204"/>
      <c r="BQ803" s="204"/>
      <c r="BR803" s="204"/>
      <c r="BS803" s="204"/>
      <c r="BT803" s="204"/>
      <c r="BU803" s="204"/>
      <c r="BV803" s="204"/>
      <c r="BW803" s="204"/>
      <c r="BX803" s="204"/>
      <c r="BY803" s="204"/>
      <c r="BZ803" s="204"/>
      <c r="CA803" s="204"/>
      <c r="CB803" s="204"/>
      <c r="CC803" s="204"/>
      <c r="CD803" s="204"/>
    </row>
    <row r="804" spans="61:82" x14ac:dyDescent="0.25">
      <c r="BI804" s="204"/>
      <c r="BJ804" s="204"/>
      <c r="BK804" s="204"/>
      <c r="BL804" s="204"/>
      <c r="BM804" s="204"/>
      <c r="BN804" s="204"/>
      <c r="BO804" s="204"/>
      <c r="BP804" s="204"/>
      <c r="BQ804" s="204"/>
      <c r="BR804" s="204"/>
      <c r="BS804" s="204"/>
      <c r="BT804" s="204"/>
      <c r="BU804" s="204"/>
      <c r="BV804" s="204"/>
      <c r="BW804" s="204"/>
      <c r="BX804" s="204"/>
      <c r="BY804" s="204"/>
      <c r="BZ804" s="204"/>
      <c r="CA804" s="204"/>
      <c r="CB804" s="204"/>
      <c r="CC804" s="204"/>
      <c r="CD804" s="204"/>
    </row>
    <row r="805" spans="61:82" x14ac:dyDescent="0.25">
      <c r="BI805" s="204"/>
      <c r="BJ805" s="204"/>
      <c r="BK805" s="204"/>
      <c r="BL805" s="204"/>
      <c r="BM805" s="204"/>
      <c r="BN805" s="204"/>
      <c r="BO805" s="204"/>
      <c r="BP805" s="204"/>
      <c r="BQ805" s="204"/>
      <c r="BR805" s="204"/>
      <c r="BS805" s="204"/>
      <c r="BT805" s="204"/>
      <c r="BU805" s="204"/>
      <c r="BV805" s="204"/>
      <c r="BW805" s="204"/>
      <c r="BX805" s="204"/>
      <c r="BY805" s="204"/>
      <c r="BZ805" s="204"/>
      <c r="CA805" s="204"/>
      <c r="CB805" s="204"/>
      <c r="CC805" s="204"/>
      <c r="CD805" s="204"/>
    </row>
    <row r="806" spans="61:82" x14ac:dyDescent="0.25">
      <c r="BI806" s="204"/>
      <c r="BJ806" s="204"/>
      <c r="BK806" s="204"/>
      <c r="BL806" s="204"/>
      <c r="BM806" s="204"/>
      <c r="BN806" s="204"/>
      <c r="BO806" s="204"/>
      <c r="BP806" s="204"/>
      <c r="BQ806" s="204"/>
      <c r="BR806" s="204"/>
      <c r="BS806" s="204"/>
      <c r="BT806" s="204"/>
      <c r="BU806" s="204"/>
      <c r="BV806" s="204"/>
      <c r="BW806" s="204"/>
      <c r="BX806" s="204"/>
      <c r="BY806" s="204"/>
      <c r="BZ806" s="204"/>
      <c r="CA806" s="204"/>
      <c r="CB806" s="204"/>
      <c r="CC806" s="204"/>
      <c r="CD806" s="204"/>
    </row>
    <row r="807" spans="61:82" x14ac:dyDescent="0.25">
      <c r="BI807" s="204"/>
      <c r="BJ807" s="204"/>
      <c r="BK807" s="204"/>
      <c r="BL807" s="204"/>
      <c r="BM807" s="204"/>
      <c r="BN807" s="204"/>
      <c r="BO807" s="204"/>
      <c r="BP807" s="204"/>
      <c r="BQ807" s="204"/>
      <c r="BR807" s="204"/>
      <c r="BS807" s="204"/>
      <c r="BT807" s="204"/>
      <c r="BU807" s="204"/>
      <c r="BV807" s="204"/>
      <c r="BW807" s="204"/>
      <c r="BX807" s="204"/>
      <c r="BY807" s="204"/>
      <c r="BZ807" s="204"/>
      <c r="CA807" s="204"/>
      <c r="CB807" s="204"/>
      <c r="CC807" s="204"/>
      <c r="CD807" s="204"/>
    </row>
    <row r="808" spans="61:82" x14ac:dyDescent="0.25">
      <c r="BI808" s="204"/>
      <c r="BJ808" s="204"/>
      <c r="BK808" s="204"/>
      <c r="BL808" s="204"/>
      <c r="BM808" s="204"/>
      <c r="BN808" s="204"/>
      <c r="BO808" s="204"/>
      <c r="BP808" s="204"/>
      <c r="BQ808" s="204"/>
      <c r="BR808" s="204"/>
      <c r="BS808" s="204"/>
      <c r="BT808" s="204"/>
      <c r="BU808" s="204"/>
      <c r="BV808" s="204"/>
      <c r="BW808" s="204"/>
      <c r="BX808" s="204"/>
      <c r="BY808" s="204"/>
      <c r="BZ808" s="204"/>
      <c r="CA808" s="204"/>
      <c r="CB808" s="204"/>
      <c r="CC808" s="204"/>
      <c r="CD808" s="204"/>
    </row>
    <row r="809" spans="61:82" x14ac:dyDescent="0.25">
      <c r="BI809" s="204"/>
      <c r="BJ809" s="204"/>
      <c r="BK809" s="204"/>
      <c r="BL809" s="204"/>
      <c r="BM809" s="204"/>
      <c r="BN809" s="204"/>
      <c r="BO809" s="204"/>
      <c r="BP809" s="204"/>
      <c r="BQ809" s="204"/>
      <c r="BR809" s="204"/>
      <c r="BS809" s="204"/>
      <c r="BT809" s="204"/>
      <c r="BU809" s="204"/>
      <c r="BV809" s="204"/>
      <c r="BW809" s="204"/>
      <c r="BX809" s="204"/>
      <c r="BY809" s="204"/>
      <c r="BZ809" s="204"/>
      <c r="CA809" s="204"/>
      <c r="CB809" s="204"/>
      <c r="CC809" s="204"/>
      <c r="CD809" s="204"/>
    </row>
    <row r="810" spans="61:82" x14ac:dyDescent="0.25">
      <c r="BI810" s="204"/>
      <c r="BJ810" s="204"/>
      <c r="BK810" s="204"/>
      <c r="BL810" s="204"/>
      <c r="BM810" s="204"/>
      <c r="BN810" s="204"/>
      <c r="BO810" s="204"/>
      <c r="BP810" s="204"/>
      <c r="BQ810" s="204"/>
      <c r="BR810" s="204"/>
      <c r="BS810" s="204"/>
      <c r="BT810" s="204"/>
      <c r="BU810" s="204"/>
      <c r="BV810" s="204"/>
      <c r="BW810" s="204"/>
      <c r="BX810" s="204"/>
      <c r="BY810" s="204"/>
      <c r="BZ810" s="204"/>
      <c r="CA810" s="204"/>
      <c r="CB810" s="204"/>
      <c r="CC810" s="204"/>
      <c r="CD810" s="204"/>
    </row>
    <row r="811" spans="61:82" x14ac:dyDescent="0.25">
      <c r="BI811" s="204"/>
      <c r="BJ811" s="204"/>
      <c r="BK811" s="204"/>
      <c r="BL811" s="204"/>
      <c r="BM811" s="204"/>
      <c r="BN811" s="204"/>
      <c r="BO811" s="204"/>
      <c r="BP811" s="204"/>
      <c r="BQ811" s="204"/>
      <c r="BR811" s="204"/>
      <c r="BS811" s="204"/>
      <c r="BT811" s="204"/>
      <c r="BU811" s="204"/>
      <c r="BV811" s="204"/>
      <c r="BW811" s="204"/>
      <c r="BX811" s="204"/>
      <c r="BY811" s="204"/>
      <c r="BZ811" s="204"/>
      <c r="CA811" s="204"/>
      <c r="CB811" s="204"/>
      <c r="CC811" s="204"/>
      <c r="CD811" s="204"/>
    </row>
    <row r="812" spans="61:82" x14ac:dyDescent="0.25">
      <c r="BI812" s="204"/>
      <c r="BJ812" s="204"/>
      <c r="BK812" s="204"/>
      <c r="BL812" s="204"/>
      <c r="BM812" s="204"/>
      <c r="BN812" s="204"/>
      <c r="BO812" s="204"/>
      <c r="BP812" s="204"/>
      <c r="BQ812" s="204"/>
      <c r="BR812" s="204"/>
      <c r="BS812" s="204"/>
      <c r="BT812" s="204"/>
      <c r="BU812" s="204"/>
      <c r="BV812" s="204"/>
      <c r="BW812" s="204"/>
      <c r="BX812" s="204"/>
      <c r="BY812" s="204"/>
      <c r="BZ812" s="204"/>
      <c r="CA812" s="204"/>
      <c r="CB812" s="204"/>
      <c r="CC812" s="204"/>
      <c r="CD812" s="204"/>
    </row>
    <row r="813" spans="61:82" x14ac:dyDescent="0.25">
      <c r="BI813" s="204"/>
      <c r="BJ813" s="204"/>
      <c r="BK813" s="204"/>
      <c r="BL813" s="204"/>
      <c r="BM813" s="204"/>
      <c r="BN813" s="204"/>
      <c r="BO813" s="204"/>
      <c r="BP813" s="204"/>
      <c r="BQ813" s="204"/>
      <c r="BR813" s="204"/>
      <c r="BS813" s="204"/>
      <c r="BT813" s="204"/>
      <c r="BU813" s="204"/>
      <c r="BV813" s="204"/>
      <c r="BW813" s="204"/>
      <c r="BX813" s="204"/>
      <c r="BY813" s="204"/>
      <c r="BZ813" s="204"/>
      <c r="CA813" s="204"/>
      <c r="CB813" s="204"/>
      <c r="CC813" s="204"/>
      <c r="CD813" s="204"/>
    </row>
    <row r="814" spans="61:82" x14ac:dyDescent="0.25">
      <c r="BI814" s="204"/>
      <c r="BJ814" s="204"/>
      <c r="BK814" s="204"/>
      <c r="BL814" s="204"/>
      <c r="BM814" s="204"/>
      <c r="BN814" s="204"/>
      <c r="BO814" s="204"/>
      <c r="BP814" s="204"/>
      <c r="BQ814" s="204"/>
      <c r="BR814" s="204"/>
      <c r="BS814" s="204"/>
      <c r="BT814" s="204"/>
      <c r="BU814" s="204"/>
      <c r="BV814" s="204"/>
      <c r="BW814" s="204"/>
      <c r="BX814" s="204"/>
      <c r="BY814" s="204"/>
      <c r="BZ814" s="204"/>
      <c r="CA814" s="204"/>
      <c r="CB814" s="204"/>
      <c r="CC814" s="204"/>
      <c r="CD814" s="204"/>
    </row>
    <row r="815" spans="61:82" x14ac:dyDescent="0.25">
      <c r="BI815" s="204"/>
      <c r="BJ815" s="204"/>
      <c r="BK815" s="204"/>
      <c r="BL815" s="204"/>
      <c r="BM815" s="204"/>
      <c r="BN815" s="204"/>
      <c r="BO815" s="204"/>
      <c r="BP815" s="204"/>
      <c r="BQ815" s="204"/>
      <c r="BR815" s="204"/>
      <c r="BS815" s="204"/>
      <c r="BT815" s="204"/>
      <c r="BU815" s="204"/>
      <c r="BV815" s="204"/>
      <c r="BW815" s="204"/>
      <c r="BX815" s="204"/>
      <c r="BY815" s="204"/>
      <c r="BZ815" s="204"/>
      <c r="CA815" s="204"/>
      <c r="CB815" s="204"/>
      <c r="CC815" s="204"/>
      <c r="CD815" s="204"/>
    </row>
    <row r="816" spans="61:82" x14ac:dyDescent="0.25">
      <c r="BI816" s="204"/>
      <c r="BJ816" s="204"/>
      <c r="BK816" s="204"/>
      <c r="BL816" s="204"/>
      <c r="BM816" s="204"/>
      <c r="BN816" s="204"/>
      <c r="BO816" s="204"/>
      <c r="BP816" s="204"/>
      <c r="BQ816" s="204"/>
      <c r="BR816" s="204"/>
      <c r="BS816" s="204"/>
      <c r="BT816" s="204"/>
      <c r="BU816" s="204"/>
      <c r="BV816" s="204"/>
      <c r="BW816" s="204"/>
      <c r="BX816" s="204"/>
      <c r="BY816" s="204"/>
      <c r="BZ816" s="204"/>
      <c r="CA816" s="204"/>
      <c r="CB816" s="204"/>
      <c r="CC816" s="204"/>
      <c r="CD816" s="204"/>
    </row>
    <row r="817" spans="61:82" x14ac:dyDescent="0.25">
      <c r="BI817" s="204"/>
      <c r="BJ817" s="204"/>
      <c r="BK817" s="204"/>
      <c r="BL817" s="204"/>
      <c r="BM817" s="204"/>
      <c r="BN817" s="204"/>
      <c r="BO817" s="204"/>
      <c r="BP817" s="204"/>
      <c r="BQ817" s="204"/>
      <c r="BR817" s="204"/>
      <c r="BS817" s="204"/>
      <c r="BT817" s="204"/>
      <c r="BU817" s="204"/>
      <c r="BV817" s="204"/>
      <c r="BW817" s="204"/>
      <c r="BX817" s="204"/>
      <c r="BY817" s="204"/>
      <c r="BZ817" s="204"/>
      <c r="CA817" s="204"/>
      <c r="CB817" s="204"/>
      <c r="CC817" s="204"/>
      <c r="CD817" s="204"/>
    </row>
    <row r="818" spans="61:82" x14ac:dyDescent="0.25">
      <c r="BI818" s="204"/>
      <c r="BJ818" s="204"/>
      <c r="BK818" s="204"/>
      <c r="BL818" s="204"/>
      <c r="BM818" s="204"/>
      <c r="BN818" s="204"/>
      <c r="BO818" s="204"/>
      <c r="BP818" s="204"/>
      <c r="BQ818" s="204"/>
      <c r="BR818" s="204"/>
      <c r="BS818" s="204"/>
      <c r="BT818" s="204"/>
      <c r="BU818" s="204"/>
      <c r="BV818" s="204"/>
      <c r="BW818" s="204"/>
      <c r="BX818" s="204"/>
      <c r="BY818" s="204"/>
      <c r="BZ818" s="204"/>
      <c r="CA818" s="204"/>
      <c r="CB818" s="204"/>
      <c r="CC818" s="204"/>
      <c r="CD818" s="204"/>
    </row>
    <row r="819" spans="61:82" x14ac:dyDescent="0.25">
      <c r="BI819" s="204"/>
      <c r="BJ819" s="204"/>
      <c r="BK819" s="204"/>
      <c r="BL819" s="204"/>
      <c r="BM819" s="204"/>
      <c r="BN819" s="204"/>
      <c r="BO819" s="204"/>
      <c r="BP819" s="204"/>
      <c r="BQ819" s="204"/>
      <c r="BR819" s="204"/>
      <c r="BS819" s="204"/>
      <c r="BT819" s="204"/>
      <c r="BU819" s="204"/>
      <c r="BV819" s="204"/>
      <c r="BW819" s="204"/>
      <c r="BX819" s="204"/>
      <c r="BY819" s="204"/>
      <c r="BZ819" s="204"/>
      <c r="CA819" s="204"/>
      <c r="CB819" s="204"/>
      <c r="CC819" s="204"/>
      <c r="CD819" s="204"/>
    </row>
    <row r="820" spans="61:82" x14ac:dyDescent="0.25">
      <c r="BI820" s="204"/>
      <c r="BJ820" s="204"/>
      <c r="BK820" s="204"/>
      <c r="BL820" s="204"/>
      <c r="BM820" s="204"/>
      <c r="BN820" s="204"/>
      <c r="BO820" s="204"/>
      <c r="BP820" s="204"/>
      <c r="BQ820" s="204"/>
      <c r="BR820" s="204"/>
      <c r="BS820" s="204"/>
      <c r="BT820" s="204"/>
      <c r="BU820" s="204"/>
      <c r="BV820" s="204"/>
      <c r="BW820" s="204"/>
      <c r="BX820" s="204"/>
      <c r="BY820" s="204"/>
      <c r="BZ820" s="204"/>
      <c r="CA820" s="204"/>
      <c r="CB820" s="204"/>
      <c r="CC820" s="204"/>
      <c r="CD820" s="204"/>
    </row>
    <row r="821" spans="61:82" x14ac:dyDescent="0.25">
      <c r="BI821" s="204"/>
      <c r="BJ821" s="204"/>
      <c r="BK821" s="204"/>
      <c r="BL821" s="204"/>
      <c r="BM821" s="204"/>
      <c r="BN821" s="204"/>
      <c r="BO821" s="204"/>
      <c r="BP821" s="204"/>
      <c r="BQ821" s="204"/>
      <c r="BR821" s="204"/>
      <c r="BS821" s="204"/>
      <c r="BT821" s="204"/>
      <c r="BU821" s="204"/>
      <c r="BV821" s="204"/>
      <c r="BW821" s="204"/>
      <c r="BX821" s="204"/>
      <c r="BY821" s="204"/>
      <c r="BZ821" s="204"/>
      <c r="CA821" s="204"/>
      <c r="CB821" s="204"/>
      <c r="CC821" s="204"/>
      <c r="CD821" s="204"/>
    </row>
    <row r="822" spans="61:82" x14ac:dyDescent="0.25">
      <c r="BI822" s="204"/>
      <c r="BJ822" s="204"/>
      <c r="BK822" s="204"/>
      <c r="BL822" s="204"/>
      <c r="BM822" s="204"/>
      <c r="BN822" s="204"/>
      <c r="BO822" s="204"/>
      <c r="BP822" s="204"/>
      <c r="BQ822" s="204"/>
      <c r="BR822" s="204"/>
      <c r="BS822" s="204"/>
      <c r="BT822" s="204"/>
      <c r="BU822" s="204"/>
      <c r="BV822" s="204"/>
      <c r="BW822" s="204"/>
      <c r="BX822" s="204"/>
      <c r="BY822" s="204"/>
      <c r="BZ822" s="204"/>
      <c r="CA822" s="204"/>
      <c r="CB822" s="204"/>
      <c r="CC822" s="204"/>
      <c r="CD822" s="204"/>
    </row>
    <row r="823" spans="61:82" x14ac:dyDescent="0.25">
      <c r="BI823" s="204"/>
      <c r="BJ823" s="204"/>
      <c r="BK823" s="204"/>
      <c r="BL823" s="204"/>
      <c r="BM823" s="204"/>
      <c r="BN823" s="204"/>
      <c r="BO823" s="204"/>
      <c r="BP823" s="204"/>
      <c r="BQ823" s="204"/>
      <c r="BR823" s="204"/>
      <c r="BS823" s="204"/>
      <c r="BT823" s="204"/>
      <c r="BU823" s="204"/>
      <c r="BV823" s="204"/>
      <c r="BW823" s="204"/>
      <c r="BX823" s="204"/>
      <c r="BY823" s="204"/>
      <c r="BZ823" s="204"/>
      <c r="CA823" s="204"/>
      <c r="CB823" s="204"/>
      <c r="CC823" s="204"/>
      <c r="CD823" s="204"/>
    </row>
    <row r="824" spans="61:82" x14ac:dyDescent="0.25">
      <c r="BI824" s="204"/>
      <c r="BJ824" s="204"/>
      <c r="BK824" s="204"/>
      <c r="BL824" s="204"/>
      <c r="BM824" s="204"/>
      <c r="BN824" s="204"/>
      <c r="BO824" s="204"/>
      <c r="BP824" s="204"/>
      <c r="BQ824" s="204"/>
      <c r="BR824" s="204"/>
      <c r="BS824" s="204"/>
      <c r="BT824" s="204"/>
      <c r="BU824" s="204"/>
      <c r="BV824" s="204"/>
      <c r="BW824" s="204"/>
      <c r="BX824" s="204"/>
      <c r="BY824" s="204"/>
      <c r="BZ824" s="204"/>
      <c r="CA824" s="204"/>
      <c r="CB824" s="204"/>
      <c r="CC824" s="204"/>
      <c r="CD824" s="204"/>
    </row>
    <row r="825" spans="61:82" x14ac:dyDescent="0.25">
      <c r="BI825" s="204"/>
      <c r="BJ825" s="204"/>
      <c r="BK825" s="204"/>
      <c r="BL825" s="204"/>
      <c r="BM825" s="204"/>
      <c r="BN825" s="204"/>
      <c r="BO825" s="204"/>
      <c r="BP825" s="204"/>
      <c r="BQ825" s="204"/>
      <c r="BR825" s="204"/>
      <c r="BS825" s="204"/>
      <c r="BT825" s="204"/>
      <c r="BU825" s="204"/>
      <c r="BV825" s="204"/>
      <c r="BW825" s="204"/>
      <c r="BX825" s="204"/>
      <c r="BY825" s="204"/>
      <c r="BZ825" s="204"/>
      <c r="CA825" s="204"/>
      <c r="CB825" s="204"/>
      <c r="CC825" s="204"/>
      <c r="CD825" s="204"/>
    </row>
    <row r="826" spans="61:82" x14ac:dyDescent="0.25">
      <c r="BI826" s="204"/>
      <c r="BJ826" s="204"/>
      <c r="BK826" s="204"/>
      <c r="BL826" s="204"/>
      <c r="BM826" s="204"/>
      <c r="BN826" s="204"/>
      <c r="BO826" s="204"/>
      <c r="BP826" s="204"/>
      <c r="BQ826" s="204"/>
      <c r="BR826" s="204"/>
      <c r="BS826" s="204"/>
      <c r="BT826" s="204"/>
      <c r="BU826" s="204"/>
      <c r="BV826" s="204"/>
      <c r="BW826" s="204"/>
      <c r="BX826" s="204"/>
      <c r="BY826" s="204"/>
      <c r="BZ826" s="204"/>
      <c r="CA826" s="204"/>
      <c r="CB826" s="204"/>
      <c r="CC826" s="204"/>
      <c r="CD826" s="204"/>
    </row>
    <row r="827" spans="61:82" x14ac:dyDescent="0.25">
      <c r="BI827" s="204"/>
      <c r="BJ827" s="204"/>
      <c r="BK827" s="204"/>
      <c r="BL827" s="204"/>
      <c r="BM827" s="204"/>
      <c r="BN827" s="204"/>
      <c r="BO827" s="204"/>
      <c r="BP827" s="204"/>
      <c r="BQ827" s="204"/>
      <c r="BR827" s="204"/>
      <c r="BS827" s="204"/>
      <c r="BT827" s="204"/>
      <c r="BU827" s="204"/>
      <c r="BV827" s="204"/>
      <c r="BW827" s="204"/>
      <c r="BX827" s="204"/>
      <c r="BY827" s="204"/>
      <c r="BZ827" s="204"/>
      <c r="CA827" s="204"/>
      <c r="CB827" s="204"/>
      <c r="CC827" s="204"/>
      <c r="CD827" s="204"/>
    </row>
    <row r="828" spans="61:82" x14ac:dyDescent="0.25">
      <c r="BI828" s="204"/>
      <c r="BJ828" s="204"/>
      <c r="BK828" s="204"/>
      <c r="BL828" s="204"/>
      <c r="BM828" s="204"/>
      <c r="BN828" s="204"/>
      <c r="BO828" s="204"/>
      <c r="BP828" s="204"/>
      <c r="BQ828" s="204"/>
      <c r="BR828" s="204"/>
      <c r="BS828" s="204"/>
      <c r="BT828" s="204"/>
      <c r="BU828" s="204"/>
      <c r="BV828" s="204"/>
      <c r="BW828" s="204"/>
      <c r="BX828" s="204"/>
      <c r="BY828" s="204"/>
      <c r="BZ828" s="204"/>
      <c r="CA828" s="204"/>
      <c r="CB828" s="204"/>
      <c r="CC828" s="204"/>
      <c r="CD828" s="204"/>
    </row>
    <row r="829" spans="61:82" x14ac:dyDescent="0.25">
      <c r="BI829" s="204"/>
      <c r="BJ829" s="204"/>
      <c r="BK829" s="204"/>
      <c r="BL829" s="204"/>
      <c r="BM829" s="204"/>
      <c r="BN829" s="204"/>
      <c r="BO829" s="204"/>
      <c r="BP829" s="204"/>
      <c r="BQ829" s="204"/>
      <c r="BR829" s="204"/>
      <c r="BS829" s="204"/>
      <c r="BT829" s="204"/>
      <c r="BU829" s="204"/>
      <c r="BV829" s="204"/>
      <c r="BW829" s="204"/>
      <c r="BX829" s="204"/>
      <c r="BY829" s="204"/>
      <c r="BZ829" s="204"/>
      <c r="CA829" s="204"/>
      <c r="CB829" s="204"/>
      <c r="CC829" s="204"/>
      <c r="CD829" s="204"/>
    </row>
    <row r="830" spans="61:82" x14ac:dyDescent="0.25">
      <c r="BI830" s="204"/>
      <c r="BJ830" s="204"/>
      <c r="BK830" s="204"/>
      <c r="BL830" s="204"/>
      <c r="BM830" s="204"/>
      <c r="BN830" s="204"/>
      <c r="BO830" s="204"/>
      <c r="BP830" s="204"/>
      <c r="BQ830" s="204"/>
      <c r="BR830" s="204"/>
      <c r="BS830" s="204"/>
      <c r="BT830" s="204"/>
      <c r="BU830" s="204"/>
      <c r="BV830" s="204"/>
      <c r="BW830" s="204"/>
      <c r="BX830" s="204"/>
      <c r="BY830" s="204"/>
      <c r="BZ830" s="204"/>
      <c r="CA830" s="204"/>
      <c r="CB830" s="204"/>
      <c r="CC830" s="204"/>
      <c r="CD830" s="204"/>
    </row>
    <row r="831" spans="61:82" x14ac:dyDescent="0.25">
      <c r="BI831" s="204"/>
      <c r="BJ831" s="204"/>
      <c r="BK831" s="204"/>
      <c r="BL831" s="204"/>
      <c r="BM831" s="204"/>
      <c r="BN831" s="204"/>
      <c r="BO831" s="204"/>
      <c r="BP831" s="204"/>
      <c r="BQ831" s="204"/>
      <c r="BR831" s="204"/>
      <c r="BS831" s="204"/>
      <c r="BT831" s="204"/>
      <c r="BU831" s="204"/>
      <c r="BV831" s="204"/>
      <c r="BW831" s="204"/>
      <c r="BX831" s="204"/>
      <c r="BY831" s="204"/>
      <c r="BZ831" s="204"/>
      <c r="CA831" s="204"/>
      <c r="CB831" s="204"/>
      <c r="CC831" s="204"/>
      <c r="CD831" s="204"/>
    </row>
    <row r="832" spans="61:82" x14ac:dyDescent="0.25">
      <c r="BI832" s="204"/>
      <c r="BJ832" s="204"/>
      <c r="BK832" s="204"/>
      <c r="BL832" s="204"/>
      <c r="BM832" s="204"/>
      <c r="BN832" s="204"/>
      <c r="BO832" s="204"/>
      <c r="BP832" s="204"/>
      <c r="BQ832" s="204"/>
      <c r="BR832" s="204"/>
      <c r="BS832" s="204"/>
      <c r="BT832" s="204"/>
      <c r="BU832" s="204"/>
      <c r="BV832" s="204"/>
      <c r="BW832" s="204"/>
      <c r="BX832" s="204"/>
      <c r="BY832" s="204"/>
      <c r="BZ832" s="204"/>
      <c r="CA832" s="204"/>
      <c r="CB832" s="204"/>
      <c r="CC832" s="204"/>
      <c r="CD832" s="204"/>
    </row>
    <row r="833" spans="61:82" x14ac:dyDescent="0.25">
      <c r="BI833" s="204"/>
      <c r="BJ833" s="204"/>
      <c r="BK833" s="204"/>
      <c r="BL833" s="204"/>
      <c r="BM833" s="204"/>
      <c r="BN833" s="204"/>
      <c r="BO833" s="204"/>
      <c r="BP833" s="204"/>
      <c r="BQ833" s="204"/>
      <c r="BR833" s="204"/>
      <c r="BS833" s="204"/>
      <c r="BT833" s="204"/>
      <c r="BU833" s="204"/>
      <c r="BV833" s="204"/>
      <c r="BW833" s="204"/>
      <c r="BX833" s="204"/>
      <c r="BY833" s="204"/>
      <c r="BZ833" s="204"/>
      <c r="CA833" s="204"/>
      <c r="CB833" s="204"/>
      <c r="CC833" s="204"/>
      <c r="CD833" s="204"/>
    </row>
    <row r="834" spans="61:82" x14ac:dyDescent="0.25">
      <c r="BI834" s="204"/>
      <c r="BJ834" s="204"/>
      <c r="BK834" s="204"/>
      <c r="BL834" s="204"/>
      <c r="BM834" s="204"/>
      <c r="BN834" s="204"/>
      <c r="BO834" s="204"/>
      <c r="BP834" s="204"/>
      <c r="BQ834" s="204"/>
      <c r="BR834" s="204"/>
      <c r="BS834" s="204"/>
      <c r="BT834" s="204"/>
      <c r="BU834" s="204"/>
      <c r="BV834" s="204"/>
      <c r="BW834" s="204"/>
      <c r="BX834" s="204"/>
      <c r="BY834" s="204"/>
      <c r="BZ834" s="204"/>
      <c r="CA834" s="204"/>
      <c r="CB834" s="204"/>
      <c r="CC834" s="204"/>
      <c r="CD834" s="204"/>
    </row>
    <row r="835" spans="61:82" x14ac:dyDescent="0.25">
      <c r="BI835" s="204"/>
      <c r="BJ835" s="204"/>
      <c r="BK835" s="204"/>
      <c r="BL835" s="204"/>
      <c r="BM835" s="204"/>
      <c r="BN835" s="204"/>
      <c r="BO835" s="204"/>
      <c r="BP835" s="204"/>
      <c r="BQ835" s="204"/>
      <c r="BR835" s="204"/>
      <c r="BS835" s="204"/>
      <c r="BT835" s="204"/>
      <c r="BU835" s="204"/>
      <c r="BV835" s="204"/>
      <c r="BW835" s="204"/>
      <c r="BX835" s="204"/>
      <c r="BY835" s="204"/>
      <c r="BZ835" s="204"/>
      <c r="CA835" s="204"/>
      <c r="CB835" s="204"/>
      <c r="CC835" s="204"/>
      <c r="CD835" s="204"/>
    </row>
    <row r="836" spans="61:82" x14ac:dyDescent="0.25">
      <c r="BI836" s="204"/>
      <c r="BJ836" s="204"/>
      <c r="BK836" s="204"/>
      <c r="BL836" s="204"/>
      <c r="BM836" s="204"/>
      <c r="BN836" s="204"/>
      <c r="BO836" s="204"/>
      <c r="BP836" s="204"/>
      <c r="BQ836" s="204"/>
      <c r="BR836" s="204"/>
      <c r="BS836" s="204"/>
      <c r="BT836" s="204"/>
      <c r="BU836" s="204"/>
      <c r="BV836" s="204"/>
      <c r="BW836" s="204"/>
      <c r="BX836" s="204"/>
      <c r="BY836" s="204"/>
      <c r="BZ836" s="204"/>
      <c r="CA836" s="204"/>
      <c r="CB836" s="204"/>
      <c r="CC836" s="204"/>
      <c r="CD836" s="204"/>
    </row>
    <row r="837" spans="61:82" x14ac:dyDescent="0.25">
      <c r="BI837" s="204"/>
      <c r="BJ837" s="204"/>
      <c r="BK837" s="204"/>
      <c r="BL837" s="204"/>
      <c r="BM837" s="204"/>
      <c r="BN837" s="204"/>
      <c r="BO837" s="204"/>
      <c r="BP837" s="204"/>
      <c r="BQ837" s="204"/>
      <c r="BR837" s="204"/>
      <c r="BS837" s="204"/>
      <c r="BT837" s="204"/>
      <c r="BU837" s="204"/>
      <c r="BV837" s="204"/>
      <c r="BW837" s="204"/>
      <c r="BX837" s="204"/>
      <c r="BY837" s="204"/>
      <c r="BZ837" s="204"/>
      <c r="CA837" s="204"/>
      <c r="CB837" s="204"/>
      <c r="CC837" s="204"/>
      <c r="CD837" s="204"/>
    </row>
    <row r="838" spans="61:82" x14ac:dyDescent="0.25">
      <c r="BI838" s="204"/>
      <c r="BJ838" s="204"/>
      <c r="BK838" s="204"/>
      <c r="BL838" s="204"/>
      <c r="BM838" s="204"/>
      <c r="BN838" s="204"/>
      <c r="BO838" s="204"/>
      <c r="BP838" s="204"/>
      <c r="BQ838" s="204"/>
      <c r="BR838" s="204"/>
      <c r="BS838" s="204"/>
      <c r="BT838" s="204"/>
      <c r="BU838" s="204"/>
      <c r="BV838" s="204"/>
      <c r="BW838" s="204"/>
      <c r="BX838" s="204"/>
      <c r="BY838" s="204"/>
      <c r="BZ838" s="204"/>
      <c r="CA838" s="204"/>
      <c r="CB838" s="204"/>
      <c r="CC838" s="204"/>
      <c r="CD838" s="204"/>
    </row>
    <row r="839" spans="61:82" x14ac:dyDescent="0.25">
      <c r="BI839" s="204"/>
      <c r="BJ839" s="204"/>
      <c r="BK839" s="204"/>
      <c r="BL839" s="204"/>
      <c r="BM839" s="204"/>
      <c r="BN839" s="204"/>
      <c r="BO839" s="204"/>
      <c r="BP839" s="204"/>
      <c r="BQ839" s="204"/>
      <c r="BR839" s="204"/>
      <c r="BS839" s="204"/>
      <c r="BT839" s="204"/>
      <c r="BU839" s="204"/>
      <c r="BV839" s="204"/>
      <c r="BW839" s="204"/>
      <c r="BX839" s="204"/>
      <c r="BY839" s="204"/>
      <c r="BZ839" s="204"/>
      <c r="CA839" s="204"/>
      <c r="CB839" s="204"/>
      <c r="CC839" s="204"/>
      <c r="CD839" s="204"/>
    </row>
    <row r="840" spans="61:82" x14ac:dyDescent="0.25">
      <c r="BI840" s="204"/>
      <c r="BJ840" s="204"/>
      <c r="BK840" s="204"/>
      <c r="BL840" s="204"/>
      <c r="BM840" s="204"/>
      <c r="BN840" s="204"/>
      <c r="BO840" s="204"/>
      <c r="BP840" s="204"/>
      <c r="BQ840" s="204"/>
      <c r="BR840" s="204"/>
      <c r="BS840" s="204"/>
      <c r="BT840" s="204"/>
      <c r="BU840" s="204"/>
      <c r="BV840" s="204"/>
      <c r="BW840" s="204"/>
      <c r="BX840" s="204"/>
      <c r="BY840" s="204"/>
      <c r="BZ840" s="204"/>
      <c r="CA840" s="204"/>
      <c r="CB840" s="204"/>
      <c r="CC840" s="204"/>
      <c r="CD840" s="204"/>
    </row>
    <row r="841" spans="61:82" x14ac:dyDescent="0.25">
      <c r="BI841" s="204"/>
      <c r="BJ841" s="204"/>
      <c r="BK841" s="204"/>
      <c r="BL841" s="204"/>
      <c r="BM841" s="204"/>
      <c r="BN841" s="204"/>
      <c r="BO841" s="204"/>
      <c r="BP841" s="204"/>
      <c r="BQ841" s="204"/>
      <c r="BR841" s="204"/>
      <c r="BS841" s="204"/>
      <c r="BT841" s="204"/>
      <c r="BU841" s="204"/>
      <c r="BV841" s="204"/>
      <c r="BW841" s="204"/>
      <c r="BX841" s="204"/>
      <c r="BY841" s="204"/>
      <c r="BZ841" s="204"/>
      <c r="CA841" s="204"/>
      <c r="CB841" s="204"/>
      <c r="CC841" s="204"/>
      <c r="CD841" s="204"/>
    </row>
    <row r="842" spans="61:82" x14ac:dyDescent="0.25">
      <c r="BI842" s="204"/>
      <c r="BJ842" s="204"/>
      <c r="BK842" s="204"/>
      <c r="BL842" s="204"/>
      <c r="BM842" s="204"/>
      <c r="BN842" s="204"/>
      <c r="BO842" s="204"/>
      <c r="BP842" s="204"/>
      <c r="BQ842" s="204"/>
      <c r="BR842" s="204"/>
      <c r="BS842" s="204"/>
      <c r="BT842" s="204"/>
      <c r="BU842" s="204"/>
      <c r="BV842" s="204"/>
      <c r="BW842" s="204"/>
      <c r="BX842" s="204"/>
      <c r="BY842" s="204"/>
      <c r="BZ842" s="204"/>
      <c r="CA842" s="204"/>
      <c r="CB842" s="204"/>
      <c r="CC842" s="204"/>
      <c r="CD842" s="204"/>
    </row>
    <row r="843" spans="61:82" x14ac:dyDescent="0.25">
      <c r="BI843" s="204"/>
      <c r="BJ843" s="204"/>
      <c r="BK843" s="204"/>
      <c r="BL843" s="204"/>
      <c r="BM843" s="204"/>
      <c r="BN843" s="204"/>
      <c r="BO843" s="204"/>
      <c r="BP843" s="204"/>
      <c r="BQ843" s="204"/>
      <c r="BR843" s="204"/>
      <c r="BS843" s="204"/>
      <c r="BT843" s="204"/>
      <c r="BU843" s="204"/>
      <c r="BV843" s="204"/>
      <c r="BW843" s="204"/>
      <c r="BX843" s="204"/>
      <c r="BY843" s="204"/>
      <c r="BZ843" s="204"/>
      <c r="CA843" s="204"/>
      <c r="CB843" s="204"/>
      <c r="CC843" s="204"/>
      <c r="CD843" s="204"/>
    </row>
    <row r="844" spans="61:82" x14ac:dyDescent="0.25">
      <c r="BI844" s="204"/>
      <c r="BJ844" s="204"/>
      <c r="BK844" s="204"/>
      <c r="BL844" s="204"/>
      <c r="BM844" s="204"/>
      <c r="BN844" s="204"/>
      <c r="BO844" s="204"/>
      <c r="BP844" s="204"/>
      <c r="BQ844" s="204"/>
      <c r="BR844" s="204"/>
      <c r="BS844" s="204"/>
      <c r="BT844" s="204"/>
      <c r="BU844" s="204"/>
      <c r="BV844" s="204"/>
      <c r="BW844" s="204"/>
      <c r="BX844" s="204"/>
      <c r="BY844" s="204"/>
      <c r="BZ844" s="204"/>
      <c r="CA844" s="204"/>
      <c r="CB844" s="204"/>
      <c r="CC844" s="204"/>
      <c r="CD844" s="204"/>
    </row>
    <row r="845" spans="61:82" x14ac:dyDescent="0.25">
      <c r="BI845" s="204"/>
      <c r="BJ845" s="204"/>
      <c r="BK845" s="204"/>
      <c r="BL845" s="204"/>
      <c r="BM845" s="204"/>
      <c r="BN845" s="204"/>
      <c r="BO845" s="204"/>
      <c r="BP845" s="204"/>
      <c r="BQ845" s="204"/>
      <c r="BR845" s="204"/>
      <c r="BS845" s="204"/>
      <c r="BT845" s="204"/>
      <c r="BU845" s="204"/>
      <c r="BV845" s="204"/>
      <c r="BW845" s="204"/>
      <c r="BX845" s="204"/>
      <c r="BY845" s="204"/>
      <c r="BZ845" s="204"/>
      <c r="CA845" s="204"/>
      <c r="CB845" s="204"/>
      <c r="CC845" s="204"/>
      <c r="CD845" s="204"/>
    </row>
    <row r="846" spans="61:82" x14ac:dyDescent="0.25">
      <c r="BI846" s="204"/>
      <c r="BJ846" s="204"/>
      <c r="BK846" s="204"/>
      <c r="BL846" s="204"/>
      <c r="BM846" s="204"/>
      <c r="BN846" s="204"/>
      <c r="BO846" s="204"/>
      <c r="BP846" s="204"/>
      <c r="BQ846" s="204"/>
      <c r="BR846" s="204"/>
      <c r="BS846" s="204"/>
      <c r="BT846" s="204"/>
      <c r="BU846" s="204"/>
      <c r="BV846" s="204"/>
      <c r="BW846" s="204"/>
      <c r="BX846" s="204"/>
      <c r="BY846" s="204"/>
      <c r="BZ846" s="204"/>
      <c r="CA846" s="204"/>
      <c r="CB846" s="204"/>
      <c r="CC846" s="204"/>
      <c r="CD846" s="204"/>
    </row>
    <row r="847" spans="61:82" x14ac:dyDescent="0.25">
      <c r="BI847" s="204"/>
      <c r="BJ847" s="204"/>
      <c r="BK847" s="204"/>
      <c r="BL847" s="204"/>
      <c r="BM847" s="204"/>
      <c r="BN847" s="204"/>
      <c r="BO847" s="204"/>
      <c r="BP847" s="204"/>
      <c r="BQ847" s="204"/>
      <c r="BR847" s="204"/>
      <c r="BS847" s="204"/>
      <c r="BT847" s="204"/>
      <c r="BU847" s="204"/>
      <c r="BV847" s="204"/>
      <c r="BW847" s="204"/>
      <c r="BX847" s="204"/>
      <c r="BY847" s="204"/>
      <c r="BZ847" s="204"/>
      <c r="CA847" s="204"/>
      <c r="CB847" s="204"/>
      <c r="CC847" s="204"/>
      <c r="CD847" s="204"/>
    </row>
    <row r="848" spans="61:82" x14ac:dyDescent="0.25">
      <c r="BI848" s="204"/>
      <c r="BJ848" s="204"/>
      <c r="BK848" s="204"/>
      <c r="BL848" s="204"/>
      <c r="BM848" s="204"/>
      <c r="BN848" s="204"/>
      <c r="BO848" s="204"/>
      <c r="BP848" s="204"/>
      <c r="BQ848" s="204"/>
      <c r="BR848" s="204"/>
      <c r="BS848" s="204"/>
      <c r="BT848" s="204"/>
      <c r="BU848" s="204"/>
      <c r="BV848" s="204"/>
      <c r="BW848" s="204"/>
      <c r="BX848" s="204"/>
      <c r="BY848" s="204"/>
      <c r="BZ848" s="204"/>
      <c r="CA848" s="204"/>
      <c r="CB848" s="204"/>
      <c r="CC848" s="204"/>
      <c r="CD848" s="204"/>
    </row>
    <row r="849" spans="61:82" x14ac:dyDescent="0.25">
      <c r="BI849" s="204"/>
      <c r="BJ849" s="204"/>
      <c r="BK849" s="204"/>
      <c r="BL849" s="204"/>
      <c r="BM849" s="204"/>
      <c r="BN849" s="204"/>
      <c r="BO849" s="204"/>
      <c r="BP849" s="204"/>
      <c r="BQ849" s="204"/>
      <c r="BR849" s="204"/>
      <c r="BS849" s="204"/>
      <c r="BT849" s="204"/>
      <c r="BU849" s="204"/>
      <c r="BV849" s="204"/>
      <c r="BW849" s="204"/>
      <c r="BX849" s="204"/>
      <c r="BY849" s="204"/>
      <c r="BZ849" s="204"/>
      <c r="CA849" s="204"/>
      <c r="CB849" s="204"/>
      <c r="CC849" s="204"/>
      <c r="CD849" s="204"/>
    </row>
    <row r="850" spans="61:82" x14ac:dyDescent="0.25">
      <c r="BI850" s="204"/>
      <c r="BJ850" s="204"/>
      <c r="BK850" s="204"/>
      <c r="BL850" s="204"/>
      <c r="BM850" s="204"/>
      <c r="BN850" s="204"/>
      <c r="BO850" s="204"/>
      <c r="BP850" s="204"/>
      <c r="BQ850" s="204"/>
      <c r="BR850" s="204"/>
      <c r="BS850" s="204"/>
      <c r="BT850" s="204"/>
      <c r="BU850" s="204"/>
      <c r="BV850" s="204"/>
      <c r="BW850" s="204"/>
      <c r="BX850" s="204"/>
      <c r="BY850" s="204"/>
      <c r="BZ850" s="204"/>
      <c r="CA850" s="204"/>
      <c r="CB850" s="204"/>
      <c r="CC850" s="204"/>
      <c r="CD850" s="204"/>
    </row>
    <row r="851" spans="61:82" x14ac:dyDescent="0.25">
      <c r="BI851" s="204"/>
      <c r="BJ851" s="204"/>
      <c r="BK851" s="204"/>
      <c r="BL851" s="204"/>
      <c r="BM851" s="204"/>
      <c r="BN851" s="204"/>
      <c r="BO851" s="204"/>
      <c r="BP851" s="204"/>
      <c r="BQ851" s="204"/>
      <c r="BR851" s="204"/>
      <c r="BS851" s="204"/>
      <c r="BT851" s="204"/>
      <c r="BU851" s="204"/>
      <c r="BV851" s="204"/>
      <c r="BW851" s="204"/>
      <c r="BX851" s="204"/>
      <c r="BY851" s="204"/>
      <c r="BZ851" s="204"/>
      <c r="CA851" s="204"/>
      <c r="CB851" s="204"/>
      <c r="CC851" s="204"/>
      <c r="CD851" s="204"/>
    </row>
    <row r="852" spans="61:82" x14ac:dyDescent="0.25">
      <c r="BI852" s="204"/>
      <c r="BJ852" s="204"/>
      <c r="BK852" s="204"/>
      <c r="BL852" s="204"/>
      <c r="BM852" s="204"/>
      <c r="BN852" s="204"/>
      <c r="BO852" s="204"/>
      <c r="BP852" s="204"/>
      <c r="BQ852" s="204"/>
      <c r="BR852" s="204"/>
      <c r="BS852" s="204"/>
      <c r="BT852" s="204"/>
      <c r="BU852" s="204"/>
      <c r="BV852" s="204"/>
      <c r="BW852" s="204"/>
      <c r="BX852" s="204"/>
      <c r="BY852" s="204"/>
      <c r="BZ852" s="204"/>
      <c r="CA852" s="204"/>
      <c r="CB852" s="204"/>
      <c r="CC852" s="204"/>
      <c r="CD852" s="204"/>
    </row>
    <row r="853" spans="61:82" x14ac:dyDescent="0.25">
      <c r="BI853" s="204"/>
      <c r="BJ853" s="204"/>
      <c r="BK853" s="204"/>
      <c r="BL853" s="204"/>
      <c r="BM853" s="204"/>
      <c r="BN853" s="204"/>
      <c r="BO853" s="204"/>
      <c r="BP853" s="204"/>
      <c r="BQ853" s="204"/>
      <c r="BR853" s="204"/>
      <c r="BS853" s="204"/>
      <c r="BT853" s="204"/>
      <c r="BU853" s="204"/>
      <c r="BV853" s="204"/>
      <c r="BW853" s="204"/>
      <c r="BX853" s="204"/>
      <c r="BY853" s="204"/>
      <c r="BZ853" s="204"/>
      <c r="CA853" s="204"/>
      <c r="CB853" s="204"/>
      <c r="CC853" s="204"/>
      <c r="CD853" s="204"/>
    </row>
    <row r="854" spans="61:82" x14ac:dyDescent="0.25">
      <c r="BI854" s="204"/>
      <c r="BJ854" s="204"/>
      <c r="BK854" s="204"/>
      <c r="BL854" s="204"/>
      <c r="BM854" s="204"/>
      <c r="BN854" s="204"/>
      <c r="BO854" s="204"/>
      <c r="BP854" s="204"/>
      <c r="BQ854" s="204"/>
      <c r="BR854" s="204"/>
      <c r="BS854" s="204"/>
      <c r="BT854" s="204"/>
      <c r="BU854" s="204"/>
      <c r="BV854" s="204"/>
      <c r="BW854" s="204"/>
      <c r="BX854" s="204"/>
      <c r="BY854" s="204"/>
      <c r="BZ854" s="204"/>
      <c r="CA854" s="204"/>
      <c r="CB854" s="204"/>
      <c r="CC854" s="204"/>
      <c r="CD854" s="204"/>
    </row>
    <row r="855" spans="61:82" x14ac:dyDescent="0.25">
      <c r="BI855" s="204"/>
      <c r="BJ855" s="204"/>
      <c r="BK855" s="204"/>
      <c r="BL855" s="204"/>
      <c r="BM855" s="204"/>
      <c r="BN855" s="204"/>
      <c r="BO855" s="204"/>
      <c r="BP855" s="204"/>
      <c r="BQ855" s="204"/>
      <c r="BR855" s="204"/>
      <c r="BS855" s="204"/>
      <c r="BT855" s="204"/>
      <c r="BU855" s="204"/>
      <c r="BV855" s="204"/>
      <c r="BW855" s="204"/>
      <c r="BX855" s="204"/>
      <c r="BY855" s="204"/>
      <c r="BZ855" s="204"/>
      <c r="CA855" s="204"/>
      <c r="CB855" s="204"/>
      <c r="CC855" s="204"/>
      <c r="CD855" s="204"/>
    </row>
    <row r="856" spans="61:82" x14ac:dyDescent="0.25">
      <c r="BI856" s="204"/>
      <c r="BJ856" s="204"/>
      <c r="BK856" s="204"/>
      <c r="BL856" s="204"/>
      <c r="BM856" s="204"/>
      <c r="BN856" s="204"/>
      <c r="BO856" s="204"/>
      <c r="BP856" s="204"/>
      <c r="BQ856" s="204"/>
      <c r="BR856" s="204"/>
      <c r="BS856" s="204"/>
      <c r="BT856" s="204"/>
      <c r="BU856" s="204"/>
      <c r="BV856" s="204"/>
      <c r="BW856" s="204"/>
      <c r="BX856" s="204"/>
      <c r="BY856" s="204"/>
      <c r="BZ856" s="204"/>
      <c r="CA856" s="204"/>
      <c r="CB856" s="204"/>
      <c r="CC856" s="204"/>
      <c r="CD856" s="204"/>
    </row>
    <row r="857" spans="61:82" x14ac:dyDescent="0.25">
      <c r="BI857" s="204"/>
      <c r="BJ857" s="204"/>
      <c r="BK857" s="204"/>
      <c r="BL857" s="204"/>
      <c r="BM857" s="204"/>
      <c r="BN857" s="204"/>
      <c r="BO857" s="204"/>
      <c r="BP857" s="204"/>
      <c r="BQ857" s="204"/>
      <c r="BR857" s="204"/>
      <c r="BS857" s="204"/>
      <c r="BT857" s="204"/>
      <c r="BU857" s="204"/>
      <c r="BV857" s="204"/>
      <c r="BW857" s="204"/>
      <c r="BX857" s="204"/>
      <c r="BY857" s="204"/>
      <c r="BZ857" s="204"/>
      <c r="CA857" s="204"/>
      <c r="CB857" s="204"/>
      <c r="CC857" s="204"/>
      <c r="CD857" s="204"/>
    </row>
    <row r="858" spans="61:82" x14ac:dyDescent="0.25">
      <c r="BI858" s="204"/>
      <c r="BJ858" s="204"/>
      <c r="BK858" s="204"/>
      <c r="BL858" s="204"/>
      <c r="BM858" s="204"/>
      <c r="BN858" s="204"/>
      <c r="BO858" s="204"/>
      <c r="BP858" s="204"/>
      <c r="BQ858" s="204"/>
      <c r="BR858" s="204"/>
      <c r="BS858" s="204"/>
      <c r="BT858" s="204"/>
      <c r="BU858" s="204"/>
      <c r="BV858" s="204"/>
      <c r="BW858" s="204"/>
      <c r="BX858" s="204"/>
      <c r="BY858" s="204"/>
      <c r="BZ858" s="204"/>
      <c r="CA858" s="204"/>
      <c r="CB858" s="204"/>
      <c r="CC858" s="204"/>
      <c r="CD858" s="204"/>
    </row>
    <row r="859" spans="61:82" x14ac:dyDescent="0.25">
      <c r="BI859" s="204"/>
      <c r="BJ859" s="204"/>
      <c r="BK859" s="204"/>
      <c r="BL859" s="204"/>
      <c r="BM859" s="204"/>
      <c r="BN859" s="204"/>
      <c r="BO859" s="204"/>
      <c r="BP859" s="204"/>
      <c r="BQ859" s="204"/>
      <c r="BR859" s="204"/>
      <c r="BS859" s="204"/>
      <c r="BT859" s="204"/>
      <c r="BU859" s="204"/>
      <c r="BV859" s="204"/>
      <c r="BW859" s="204"/>
      <c r="BX859" s="204"/>
      <c r="BY859" s="204"/>
      <c r="BZ859" s="204"/>
      <c r="CA859" s="204"/>
      <c r="CB859" s="204"/>
      <c r="CC859" s="204"/>
      <c r="CD859" s="204"/>
    </row>
    <row r="860" spans="61:82" x14ac:dyDescent="0.25">
      <c r="BI860" s="204"/>
      <c r="BJ860" s="204"/>
      <c r="BK860" s="204"/>
      <c r="BL860" s="204"/>
      <c r="BM860" s="204"/>
      <c r="BN860" s="204"/>
      <c r="BO860" s="204"/>
      <c r="BP860" s="204"/>
      <c r="BQ860" s="204"/>
      <c r="BR860" s="204"/>
      <c r="BS860" s="204"/>
      <c r="BT860" s="204"/>
      <c r="BU860" s="204"/>
      <c r="BV860" s="204"/>
      <c r="BW860" s="204"/>
      <c r="BX860" s="204"/>
      <c r="BY860" s="204"/>
      <c r="BZ860" s="204"/>
      <c r="CA860" s="204"/>
      <c r="CB860" s="204"/>
      <c r="CC860" s="204"/>
      <c r="CD860" s="204"/>
    </row>
    <row r="861" spans="61:82" x14ac:dyDescent="0.25">
      <c r="BI861" s="204"/>
      <c r="BJ861" s="204"/>
      <c r="BK861" s="204"/>
      <c r="BL861" s="204"/>
      <c r="BM861" s="204"/>
      <c r="BN861" s="204"/>
      <c r="BO861" s="204"/>
      <c r="BP861" s="204"/>
      <c r="BQ861" s="204"/>
      <c r="BR861" s="204"/>
      <c r="BS861" s="204"/>
      <c r="BT861" s="204"/>
      <c r="BU861" s="204"/>
      <c r="BV861" s="204"/>
      <c r="BW861" s="204"/>
      <c r="BX861" s="204"/>
      <c r="BY861" s="204"/>
      <c r="BZ861" s="204"/>
      <c r="CA861" s="204"/>
      <c r="CB861" s="204"/>
      <c r="CC861" s="204"/>
      <c r="CD861" s="204"/>
    </row>
    <row r="862" spans="61:82" x14ac:dyDescent="0.25">
      <c r="BI862" s="204"/>
      <c r="BJ862" s="204"/>
      <c r="BK862" s="204"/>
      <c r="BL862" s="204"/>
      <c r="BM862" s="204"/>
      <c r="BN862" s="204"/>
      <c r="BO862" s="204"/>
      <c r="BP862" s="204"/>
      <c r="BQ862" s="204"/>
      <c r="BR862" s="204"/>
      <c r="BS862" s="204"/>
      <c r="BT862" s="204"/>
      <c r="BU862" s="204"/>
      <c r="BV862" s="204"/>
      <c r="BW862" s="204"/>
      <c r="BX862" s="204"/>
      <c r="BY862" s="204"/>
      <c r="BZ862" s="204"/>
      <c r="CA862" s="204"/>
      <c r="CB862" s="204"/>
      <c r="CC862" s="204"/>
      <c r="CD862" s="204"/>
    </row>
    <row r="863" spans="61:82" x14ac:dyDescent="0.25">
      <c r="BI863" s="204"/>
      <c r="BJ863" s="204"/>
      <c r="BK863" s="204"/>
      <c r="BL863" s="204"/>
      <c r="BM863" s="204"/>
      <c r="BN863" s="204"/>
      <c r="BO863" s="204"/>
      <c r="BP863" s="204"/>
      <c r="BQ863" s="204"/>
      <c r="BR863" s="204"/>
      <c r="BS863" s="204"/>
      <c r="BT863" s="204"/>
      <c r="BU863" s="204"/>
      <c r="BV863" s="204"/>
      <c r="BW863" s="204"/>
      <c r="BX863" s="204"/>
      <c r="BY863" s="204"/>
      <c r="BZ863" s="204"/>
      <c r="CA863" s="204"/>
      <c r="CB863" s="204"/>
      <c r="CC863" s="204"/>
      <c r="CD863" s="204"/>
    </row>
    <row r="864" spans="61:82" x14ac:dyDescent="0.25">
      <c r="BI864" s="204"/>
      <c r="BJ864" s="204"/>
      <c r="BK864" s="204"/>
      <c r="BL864" s="204"/>
      <c r="BM864" s="204"/>
      <c r="BN864" s="204"/>
      <c r="BO864" s="204"/>
      <c r="BP864" s="204"/>
      <c r="BQ864" s="204"/>
      <c r="BR864" s="204"/>
      <c r="BS864" s="204"/>
      <c r="BT864" s="204"/>
      <c r="BU864" s="204"/>
      <c r="BV864" s="204"/>
      <c r="BW864" s="204"/>
      <c r="BX864" s="204"/>
      <c r="BY864" s="204"/>
      <c r="BZ864" s="204"/>
      <c r="CA864" s="204"/>
      <c r="CB864" s="204"/>
      <c r="CC864" s="204"/>
      <c r="CD864" s="204"/>
    </row>
    <row r="865" spans="61:82" x14ac:dyDescent="0.25">
      <c r="BI865" s="204"/>
      <c r="BJ865" s="204"/>
      <c r="BK865" s="204"/>
      <c r="BL865" s="204"/>
      <c r="BM865" s="204"/>
      <c r="BN865" s="204"/>
      <c r="BO865" s="204"/>
      <c r="BP865" s="204"/>
      <c r="BQ865" s="204"/>
      <c r="BR865" s="204"/>
      <c r="BS865" s="204"/>
      <c r="BT865" s="204"/>
      <c r="BU865" s="204"/>
      <c r="BV865" s="204"/>
      <c r="BW865" s="204"/>
      <c r="BX865" s="204"/>
      <c r="BY865" s="204"/>
      <c r="BZ865" s="204"/>
      <c r="CA865" s="204"/>
      <c r="CB865" s="204"/>
      <c r="CC865" s="204"/>
      <c r="CD865" s="204"/>
    </row>
    <row r="866" spans="61:82" x14ac:dyDescent="0.25">
      <c r="BI866" s="204"/>
      <c r="BJ866" s="204"/>
      <c r="BK866" s="204"/>
      <c r="BL866" s="204"/>
      <c r="BM866" s="204"/>
      <c r="BN866" s="204"/>
      <c r="BO866" s="204"/>
      <c r="BP866" s="204"/>
      <c r="BQ866" s="204"/>
      <c r="BR866" s="204"/>
      <c r="BS866" s="204"/>
      <c r="BT866" s="204"/>
      <c r="BU866" s="204"/>
      <c r="BV866" s="204"/>
      <c r="BW866" s="204"/>
      <c r="BX866" s="204"/>
      <c r="BY866" s="204"/>
      <c r="BZ866" s="204"/>
      <c r="CA866" s="204"/>
      <c r="CB866" s="204"/>
      <c r="CC866" s="204"/>
      <c r="CD866" s="204"/>
    </row>
    <row r="867" spans="61:82" x14ac:dyDescent="0.25">
      <c r="BI867" s="204"/>
      <c r="BJ867" s="204"/>
      <c r="BK867" s="204"/>
      <c r="BL867" s="204"/>
      <c r="BM867" s="204"/>
      <c r="BN867" s="204"/>
      <c r="BO867" s="204"/>
      <c r="BP867" s="204"/>
      <c r="BQ867" s="204"/>
      <c r="BR867" s="204"/>
      <c r="BS867" s="204"/>
      <c r="BT867" s="204"/>
      <c r="BU867" s="204"/>
      <c r="BV867" s="204"/>
      <c r="BW867" s="204"/>
      <c r="BX867" s="204"/>
      <c r="BY867" s="204"/>
      <c r="BZ867" s="204"/>
      <c r="CA867" s="204"/>
      <c r="CB867" s="204"/>
      <c r="CC867" s="204"/>
      <c r="CD867" s="204"/>
    </row>
    <row r="868" spans="61:82" x14ac:dyDescent="0.25">
      <c r="BI868" s="204"/>
      <c r="BJ868" s="204"/>
      <c r="BK868" s="204"/>
      <c r="BL868" s="204"/>
      <c r="BM868" s="204"/>
      <c r="BN868" s="204"/>
      <c r="BO868" s="204"/>
      <c r="BP868" s="204"/>
      <c r="BQ868" s="204"/>
      <c r="BR868" s="204"/>
      <c r="BS868" s="204"/>
      <c r="BT868" s="204"/>
      <c r="BU868" s="204"/>
      <c r="BV868" s="204"/>
      <c r="BW868" s="204"/>
      <c r="BX868" s="204"/>
      <c r="BY868" s="204"/>
      <c r="BZ868" s="204"/>
      <c r="CA868" s="204"/>
      <c r="CB868" s="204"/>
      <c r="CC868" s="204"/>
      <c r="CD868" s="204"/>
    </row>
    <row r="869" spans="61:82" x14ac:dyDescent="0.25">
      <c r="BI869" s="204"/>
      <c r="BJ869" s="204"/>
      <c r="BK869" s="204"/>
      <c r="BL869" s="204"/>
      <c r="BM869" s="204"/>
      <c r="BN869" s="204"/>
      <c r="BO869" s="204"/>
      <c r="BP869" s="204"/>
      <c r="BQ869" s="204"/>
      <c r="BR869" s="204"/>
      <c r="BS869" s="204"/>
      <c r="BT869" s="204"/>
      <c r="BU869" s="204"/>
      <c r="BV869" s="204"/>
      <c r="BW869" s="204"/>
      <c r="BX869" s="204"/>
      <c r="BY869" s="204"/>
      <c r="BZ869" s="204"/>
      <c r="CA869" s="204"/>
      <c r="CB869" s="204"/>
      <c r="CC869" s="204"/>
      <c r="CD869" s="204"/>
    </row>
    <row r="870" spans="61:82" x14ac:dyDescent="0.25">
      <c r="BI870" s="204"/>
      <c r="BJ870" s="204"/>
      <c r="BK870" s="204"/>
      <c r="BL870" s="204"/>
      <c r="BM870" s="204"/>
      <c r="BN870" s="204"/>
      <c r="BO870" s="204"/>
      <c r="BP870" s="204"/>
      <c r="BQ870" s="204"/>
      <c r="BR870" s="204"/>
      <c r="BS870" s="204"/>
      <c r="BT870" s="204"/>
      <c r="BU870" s="204"/>
      <c r="BV870" s="204"/>
      <c r="BW870" s="204"/>
      <c r="BX870" s="204"/>
      <c r="BY870" s="204"/>
      <c r="BZ870" s="204"/>
      <c r="CA870" s="204"/>
      <c r="CB870" s="204"/>
      <c r="CC870" s="204"/>
      <c r="CD870" s="204"/>
    </row>
    <row r="871" spans="61:82" x14ac:dyDescent="0.25">
      <c r="BI871" s="204"/>
      <c r="BJ871" s="204"/>
      <c r="BK871" s="204"/>
      <c r="BL871" s="204"/>
      <c r="BM871" s="204"/>
      <c r="BN871" s="204"/>
      <c r="BO871" s="204"/>
      <c r="BP871" s="204"/>
      <c r="BQ871" s="204"/>
      <c r="BR871" s="204"/>
      <c r="BS871" s="204"/>
      <c r="BT871" s="204"/>
      <c r="BU871" s="204"/>
      <c r="BV871" s="204"/>
      <c r="BW871" s="204"/>
      <c r="BX871" s="204"/>
      <c r="BY871" s="204"/>
      <c r="BZ871" s="204"/>
      <c r="CA871" s="204"/>
      <c r="CB871" s="204"/>
      <c r="CC871" s="204"/>
      <c r="CD871" s="204"/>
    </row>
    <row r="872" spans="61:82" x14ac:dyDescent="0.25">
      <c r="BI872" s="204"/>
      <c r="BJ872" s="204"/>
      <c r="BK872" s="204"/>
      <c r="BL872" s="204"/>
      <c r="BM872" s="204"/>
      <c r="BN872" s="204"/>
      <c r="BO872" s="204"/>
      <c r="BP872" s="204"/>
      <c r="BQ872" s="204"/>
      <c r="BR872" s="204"/>
      <c r="BS872" s="204"/>
      <c r="BT872" s="204"/>
      <c r="BU872" s="204"/>
      <c r="BV872" s="204"/>
      <c r="BW872" s="204"/>
      <c r="BX872" s="204"/>
      <c r="BY872" s="204"/>
      <c r="BZ872" s="204"/>
      <c r="CA872" s="204"/>
      <c r="CB872" s="204"/>
      <c r="CC872" s="204"/>
      <c r="CD872" s="204"/>
    </row>
    <row r="873" spans="61:82" x14ac:dyDescent="0.25">
      <c r="BI873" s="204"/>
      <c r="BJ873" s="204"/>
      <c r="BK873" s="204"/>
      <c r="BL873" s="204"/>
      <c r="BM873" s="204"/>
      <c r="BN873" s="204"/>
      <c r="BO873" s="204"/>
      <c r="BP873" s="204"/>
      <c r="BQ873" s="204"/>
      <c r="BR873" s="204"/>
      <c r="BS873" s="204"/>
      <c r="BT873" s="204"/>
      <c r="BU873" s="204"/>
      <c r="BV873" s="204"/>
      <c r="BW873" s="204"/>
      <c r="BX873" s="204"/>
      <c r="BY873" s="204"/>
      <c r="BZ873" s="204"/>
      <c r="CA873" s="204"/>
      <c r="CB873" s="204"/>
      <c r="CC873" s="204"/>
      <c r="CD873" s="204"/>
    </row>
    <row r="874" spans="61:82" x14ac:dyDescent="0.25">
      <c r="BI874" s="204"/>
      <c r="BJ874" s="204"/>
      <c r="BK874" s="204"/>
      <c r="BL874" s="204"/>
      <c r="BM874" s="204"/>
      <c r="BN874" s="204"/>
      <c r="BO874" s="204"/>
      <c r="BP874" s="204"/>
      <c r="BQ874" s="204"/>
      <c r="BR874" s="204"/>
      <c r="BS874" s="204"/>
      <c r="BT874" s="204"/>
      <c r="BU874" s="204"/>
      <c r="BV874" s="204"/>
      <c r="BW874" s="204"/>
      <c r="BX874" s="204"/>
      <c r="BY874" s="204"/>
      <c r="BZ874" s="204"/>
      <c r="CA874" s="204"/>
      <c r="CB874" s="204"/>
      <c r="CC874" s="204"/>
      <c r="CD874" s="204"/>
    </row>
    <row r="875" spans="61:82" x14ac:dyDescent="0.25">
      <c r="BI875" s="204"/>
      <c r="BJ875" s="204"/>
      <c r="BK875" s="204"/>
      <c r="BL875" s="204"/>
      <c r="BM875" s="204"/>
      <c r="BN875" s="204"/>
      <c r="BO875" s="204"/>
      <c r="BP875" s="204"/>
      <c r="BQ875" s="204"/>
      <c r="BR875" s="204"/>
      <c r="BS875" s="204"/>
      <c r="BT875" s="204"/>
      <c r="BU875" s="204"/>
      <c r="BV875" s="204"/>
      <c r="BW875" s="204"/>
      <c r="BX875" s="204"/>
      <c r="BY875" s="204"/>
      <c r="BZ875" s="204"/>
      <c r="CA875" s="204"/>
      <c r="CB875" s="204"/>
      <c r="CC875" s="204"/>
      <c r="CD875" s="204"/>
    </row>
    <row r="876" spans="61:82" x14ac:dyDescent="0.25">
      <c r="BI876" s="204"/>
      <c r="BJ876" s="204"/>
      <c r="BK876" s="204"/>
      <c r="BL876" s="204"/>
      <c r="BM876" s="204"/>
      <c r="BN876" s="204"/>
      <c r="BO876" s="204"/>
      <c r="BP876" s="204"/>
      <c r="BQ876" s="204"/>
      <c r="BR876" s="204"/>
      <c r="BS876" s="204"/>
      <c r="BT876" s="204"/>
      <c r="BU876" s="204"/>
      <c r="BV876" s="204"/>
      <c r="BW876" s="204"/>
      <c r="BX876" s="204"/>
      <c r="BY876" s="204"/>
      <c r="BZ876" s="204"/>
      <c r="CA876" s="204"/>
      <c r="CB876" s="204"/>
      <c r="CC876" s="204"/>
      <c r="CD876" s="204"/>
    </row>
    <row r="877" spans="61:82" x14ac:dyDescent="0.25">
      <c r="BI877" s="204"/>
      <c r="BJ877" s="204"/>
      <c r="BK877" s="204"/>
      <c r="BL877" s="204"/>
      <c r="BM877" s="204"/>
      <c r="BN877" s="204"/>
      <c r="BO877" s="204"/>
      <c r="BP877" s="204"/>
      <c r="BQ877" s="204"/>
      <c r="BR877" s="204"/>
      <c r="BS877" s="204"/>
      <c r="BT877" s="204"/>
      <c r="BU877" s="204"/>
      <c r="BV877" s="204"/>
      <c r="BW877" s="204"/>
      <c r="BX877" s="204"/>
      <c r="BY877" s="204"/>
      <c r="BZ877" s="204"/>
      <c r="CA877" s="204"/>
      <c r="CB877" s="204"/>
      <c r="CC877" s="204"/>
      <c r="CD877" s="204"/>
    </row>
    <row r="878" spans="61:82" x14ac:dyDescent="0.25">
      <c r="BI878" s="204"/>
      <c r="BJ878" s="204"/>
      <c r="BK878" s="204"/>
      <c r="BL878" s="204"/>
      <c r="BM878" s="204"/>
      <c r="BN878" s="204"/>
      <c r="BO878" s="204"/>
      <c r="BP878" s="204"/>
      <c r="BQ878" s="204"/>
      <c r="BR878" s="204"/>
      <c r="BS878" s="204"/>
      <c r="BT878" s="204"/>
      <c r="BU878" s="204"/>
      <c r="BV878" s="204"/>
      <c r="BW878" s="204"/>
      <c r="BX878" s="204"/>
      <c r="BY878" s="204"/>
      <c r="BZ878" s="204"/>
      <c r="CA878" s="204"/>
      <c r="CB878" s="204"/>
      <c r="CC878" s="204"/>
      <c r="CD878" s="204"/>
    </row>
    <row r="879" spans="61:82" x14ac:dyDescent="0.25">
      <c r="BI879" s="204"/>
      <c r="BJ879" s="204"/>
      <c r="BK879" s="204"/>
      <c r="BL879" s="204"/>
      <c r="BM879" s="204"/>
      <c r="BN879" s="204"/>
      <c r="BO879" s="204"/>
      <c r="BP879" s="204"/>
      <c r="BQ879" s="204"/>
      <c r="BR879" s="204"/>
      <c r="BS879" s="204"/>
      <c r="BT879" s="204"/>
      <c r="BU879" s="204"/>
      <c r="BV879" s="204"/>
      <c r="BW879" s="204"/>
      <c r="BX879" s="204"/>
      <c r="BY879" s="204"/>
      <c r="BZ879" s="204"/>
      <c r="CA879" s="204"/>
      <c r="CB879" s="204"/>
      <c r="CC879" s="204"/>
      <c r="CD879" s="204"/>
    </row>
    <row r="880" spans="61:82" x14ac:dyDescent="0.25">
      <c r="BI880" s="204"/>
      <c r="BJ880" s="204"/>
      <c r="BK880" s="204"/>
      <c r="BL880" s="204"/>
      <c r="BM880" s="204"/>
      <c r="BN880" s="204"/>
      <c r="BO880" s="204"/>
      <c r="BP880" s="204"/>
      <c r="BQ880" s="204"/>
      <c r="BR880" s="204"/>
      <c r="BS880" s="204"/>
      <c r="BT880" s="204"/>
      <c r="BU880" s="204"/>
      <c r="BV880" s="204"/>
      <c r="BW880" s="204"/>
      <c r="BX880" s="204"/>
      <c r="BY880" s="204"/>
      <c r="BZ880" s="204"/>
      <c r="CA880" s="204"/>
      <c r="CB880" s="204"/>
      <c r="CC880" s="204"/>
      <c r="CD880" s="204"/>
    </row>
    <row r="881" spans="61:82" x14ac:dyDescent="0.25">
      <c r="BI881" s="204"/>
      <c r="BJ881" s="204"/>
      <c r="BK881" s="204"/>
      <c r="BL881" s="204"/>
      <c r="BM881" s="204"/>
      <c r="BN881" s="204"/>
      <c r="BO881" s="204"/>
      <c r="BP881" s="204"/>
      <c r="BQ881" s="204"/>
      <c r="BR881" s="204"/>
      <c r="BS881" s="204"/>
      <c r="BT881" s="204"/>
      <c r="BU881" s="204"/>
      <c r="BV881" s="204"/>
      <c r="BW881" s="204"/>
      <c r="BX881" s="204"/>
      <c r="BY881" s="204"/>
      <c r="BZ881" s="204"/>
      <c r="CA881" s="204"/>
      <c r="CB881" s="204"/>
      <c r="CC881" s="204"/>
      <c r="CD881" s="204"/>
    </row>
    <row r="882" spans="61:82" x14ac:dyDescent="0.25">
      <c r="BI882" s="204"/>
      <c r="BJ882" s="204"/>
      <c r="BK882" s="204"/>
      <c r="BL882" s="204"/>
      <c r="BM882" s="204"/>
      <c r="BN882" s="204"/>
      <c r="BO882" s="204"/>
      <c r="BP882" s="204"/>
      <c r="BQ882" s="204"/>
      <c r="BR882" s="204"/>
      <c r="BS882" s="204"/>
      <c r="BT882" s="204"/>
      <c r="BU882" s="204"/>
      <c r="BV882" s="204"/>
      <c r="BW882" s="204"/>
      <c r="BX882" s="204"/>
      <c r="BY882" s="204"/>
      <c r="BZ882" s="204"/>
      <c r="CA882" s="204"/>
      <c r="CB882" s="204"/>
      <c r="CC882" s="204"/>
      <c r="CD882" s="204"/>
    </row>
    <row r="883" spans="61:82" x14ac:dyDescent="0.25">
      <c r="BI883" s="204"/>
      <c r="BJ883" s="204"/>
      <c r="BK883" s="204"/>
      <c r="BL883" s="204"/>
      <c r="BM883" s="204"/>
      <c r="BN883" s="204"/>
      <c r="BO883" s="204"/>
      <c r="BP883" s="204"/>
      <c r="BQ883" s="204"/>
      <c r="BR883" s="204"/>
      <c r="BS883" s="204"/>
      <c r="BT883" s="204"/>
      <c r="BU883" s="204"/>
      <c r="BV883" s="204"/>
      <c r="BW883" s="204"/>
      <c r="BX883" s="204"/>
      <c r="BY883" s="204"/>
      <c r="BZ883" s="204"/>
      <c r="CA883" s="204"/>
      <c r="CB883" s="204"/>
      <c r="CC883" s="204"/>
      <c r="CD883" s="204"/>
    </row>
    <row r="884" spans="61:82" x14ac:dyDescent="0.25">
      <c r="BI884" s="204"/>
      <c r="BJ884" s="204"/>
      <c r="BK884" s="204"/>
      <c r="BL884" s="204"/>
      <c r="BM884" s="204"/>
      <c r="BN884" s="204"/>
      <c r="BO884" s="204"/>
      <c r="BP884" s="204"/>
      <c r="BQ884" s="204"/>
      <c r="BR884" s="204"/>
      <c r="BS884" s="204"/>
      <c r="BT884" s="204"/>
      <c r="BU884" s="204"/>
      <c r="BV884" s="204"/>
      <c r="BW884" s="204"/>
      <c r="BX884" s="204"/>
      <c r="BY884" s="204"/>
      <c r="BZ884" s="204"/>
      <c r="CA884" s="204"/>
      <c r="CB884" s="204"/>
      <c r="CC884" s="204"/>
      <c r="CD884" s="204"/>
    </row>
    <row r="885" spans="61:82" x14ac:dyDescent="0.25">
      <c r="BI885" s="204"/>
      <c r="BJ885" s="204"/>
      <c r="BK885" s="204"/>
      <c r="BL885" s="204"/>
      <c r="BM885" s="204"/>
      <c r="BN885" s="204"/>
      <c r="BO885" s="204"/>
      <c r="BP885" s="204"/>
      <c r="BQ885" s="204"/>
      <c r="BR885" s="204"/>
      <c r="BS885" s="204"/>
      <c r="BT885" s="204"/>
      <c r="BU885" s="204"/>
      <c r="BV885" s="204"/>
      <c r="BW885" s="204"/>
      <c r="BX885" s="204"/>
      <c r="BY885" s="204"/>
      <c r="BZ885" s="204"/>
      <c r="CA885" s="204"/>
      <c r="CB885" s="204"/>
      <c r="CC885" s="204"/>
      <c r="CD885" s="204"/>
    </row>
    <row r="886" spans="61:82" x14ac:dyDescent="0.25">
      <c r="BI886" s="204"/>
      <c r="BJ886" s="204"/>
      <c r="BK886" s="204"/>
      <c r="BL886" s="204"/>
      <c r="BM886" s="204"/>
      <c r="BN886" s="204"/>
      <c r="BO886" s="204"/>
      <c r="BP886" s="204"/>
      <c r="BQ886" s="204"/>
      <c r="BR886" s="204"/>
      <c r="BS886" s="204"/>
      <c r="BT886" s="204"/>
      <c r="BU886" s="204"/>
      <c r="BV886" s="204"/>
      <c r="BW886" s="204"/>
      <c r="BX886" s="204"/>
      <c r="BY886" s="204"/>
      <c r="BZ886" s="204"/>
      <c r="CA886" s="204"/>
      <c r="CB886" s="204"/>
      <c r="CC886" s="204"/>
      <c r="CD886" s="204"/>
    </row>
    <row r="887" spans="61:82" x14ac:dyDescent="0.25">
      <c r="BI887" s="204"/>
      <c r="BJ887" s="204"/>
      <c r="BK887" s="204"/>
      <c r="BL887" s="204"/>
      <c r="BM887" s="204"/>
      <c r="BN887" s="204"/>
      <c r="BO887" s="204"/>
      <c r="BP887" s="204"/>
      <c r="BQ887" s="204"/>
      <c r="BR887" s="204"/>
      <c r="BS887" s="204"/>
      <c r="BT887" s="204"/>
      <c r="BU887" s="204"/>
      <c r="BV887" s="204"/>
      <c r="BW887" s="204"/>
      <c r="BX887" s="204"/>
      <c r="BY887" s="204"/>
      <c r="BZ887" s="204"/>
      <c r="CA887" s="204"/>
      <c r="CB887" s="204"/>
      <c r="CC887" s="204"/>
      <c r="CD887" s="204"/>
    </row>
    <row r="888" spans="61:82" x14ac:dyDescent="0.25">
      <c r="BI888" s="204"/>
      <c r="BJ888" s="204"/>
      <c r="BK888" s="204"/>
      <c r="BL888" s="204"/>
      <c r="BM888" s="204"/>
      <c r="BN888" s="204"/>
      <c r="BO888" s="204"/>
      <c r="BP888" s="204"/>
      <c r="BQ888" s="204"/>
      <c r="BR888" s="204"/>
      <c r="BS888" s="204"/>
      <c r="BT888" s="204"/>
      <c r="BU888" s="204"/>
      <c r="BV888" s="204"/>
      <c r="BW888" s="204"/>
      <c r="BX888" s="204"/>
      <c r="BY888" s="204"/>
      <c r="BZ888" s="204"/>
      <c r="CA888" s="204"/>
      <c r="CB888" s="204"/>
      <c r="CC888" s="204"/>
      <c r="CD888" s="204"/>
    </row>
    <row r="889" spans="61:82" x14ac:dyDescent="0.25">
      <c r="BI889" s="204"/>
      <c r="BJ889" s="204"/>
      <c r="BK889" s="204"/>
      <c r="BL889" s="204"/>
      <c r="BM889" s="204"/>
      <c r="BN889" s="204"/>
      <c r="BO889" s="204"/>
      <c r="BP889" s="204"/>
      <c r="BQ889" s="204"/>
      <c r="BR889" s="204"/>
      <c r="BS889" s="204"/>
      <c r="BT889" s="204"/>
      <c r="BU889" s="204"/>
      <c r="BV889" s="204"/>
      <c r="BW889" s="204"/>
      <c r="BX889" s="204"/>
      <c r="BY889" s="204"/>
      <c r="BZ889" s="204"/>
      <c r="CA889" s="204"/>
      <c r="CB889" s="204"/>
      <c r="CC889" s="204"/>
      <c r="CD889" s="204"/>
    </row>
    <row r="890" spans="61:82" x14ac:dyDescent="0.25">
      <c r="BI890" s="204"/>
      <c r="BJ890" s="204"/>
      <c r="BK890" s="204"/>
      <c r="BL890" s="204"/>
      <c r="BM890" s="204"/>
      <c r="BN890" s="204"/>
      <c r="BO890" s="204"/>
      <c r="BP890" s="204"/>
      <c r="BQ890" s="204"/>
      <c r="BR890" s="204"/>
      <c r="BS890" s="204"/>
      <c r="BT890" s="204"/>
      <c r="BU890" s="204"/>
      <c r="BV890" s="204"/>
      <c r="BW890" s="204"/>
      <c r="BX890" s="204"/>
      <c r="BY890" s="204"/>
      <c r="BZ890" s="204"/>
      <c r="CA890" s="204"/>
      <c r="CB890" s="204"/>
      <c r="CC890" s="204"/>
      <c r="CD890" s="204"/>
    </row>
    <row r="891" spans="61:82" x14ac:dyDescent="0.25">
      <c r="BI891" s="204"/>
      <c r="BJ891" s="204"/>
      <c r="BK891" s="204"/>
      <c r="BL891" s="204"/>
      <c r="BM891" s="204"/>
      <c r="BN891" s="204"/>
      <c r="BO891" s="204"/>
      <c r="BP891" s="204"/>
      <c r="BQ891" s="204"/>
      <c r="BR891" s="204"/>
      <c r="BS891" s="204"/>
      <c r="BT891" s="204"/>
      <c r="BU891" s="204"/>
      <c r="BV891" s="204"/>
      <c r="BW891" s="204"/>
      <c r="BX891" s="204"/>
      <c r="BY891" s="204"/>
      <c r="BZ891" s="204"/>
      <c r="CA891" s="204"/>
      <c r="CB891" s="204"/>
      <c r="CC891" s="204"/>
      <c r="CD891" s="204"/>
    </row>
    <row r="892" spans="61:82" x14ac:dyDescent="0.25">
      <c r="BI892" s="204"/>
      <c r="BJ892" s="204"/>
      <c r="BK892" s="204"/>
      <c r="BL892" s="204"/>
      <c r="BM892" s="204"/>
      <c r="BN892" s="204"/>
      <c r="BO892" s="204"/>
      <c r="BP892" s="204"/>
      <c r="BQ892" s="204"/>
      <c r="BR892" s="204"/>
      <c r="BS892" s="204"/>
      <c r="BT892" s="204"/>
      <c r="BU892" s="204"/>
      <c r="BV892" s="204"/>
      <c r="BW892" s="204"/>
      <c r="BX892" s="204"/>
      <c r="BY892" s="204"/>
      <c r="BZ892" s="204"/>
      <c r="CA892" s="204"/>
      <c r="CB892" s="204"/>
      <c r="CC892" s="204"/>
      <c r="CD892" s="204"/>
    </row>
    <row r="893" spans="61:82" x14ac:dyDescent="0.25">
      <c r="BI893" s="204"/>
      <c r="BJ893" s="204"/>
      <c r="BK893" s="204"/>
      <c r="BL893" s="204"/>
      <c r="BM893" s="204"/>
      <c r="BN893" s="204"/>
      <c r="BO893" s="204"/>
      <c r="BP893" s="204"/>
      <c r="BQ893" s="204"/>
      <c r="BR893" s="204"/>
      <c r="BS893" s="204"/>
      <c r="BT893" s="204"/>
      <c r="BU893" s="204"/>
      <c r="BV893" s="204"/>
      <c r="BW893" s="204"/>
      <c r="BX893" s="204"/>
      <c r="BY893" s="204"/>
      <c r="BZ893" s="204"/>
      <c r="CA893" s="204"/>
      <c r="CB893" s="204"/>
      <c r="CC893" s="204"/>
      <c r="CD893" s="204"/>
    </row>
    <row r="894" spans="61:82" x14ac:dyDescent="0.25">
      <c r="BI894" s="204"/>
      <c r="BJ894" s="204"/>
      <c r="BK894" s="204"/>
      <c r="BL894" s="204"/>
      <c r="BM894" s="204"/>
      <c r="BN894" s="204"/>
      <c r="BO894" s="204"/>
      <c r="BP894" s="204"/>
      <c r="BQ894" s="204"/>
      <c r="BR894" s="204"/>
      <c r="BS894" s="204"/>
      <c r="BT894" s="204"/>
      <c r="BU894" s="204"/>
      <c r="BV894" s="204"/>
      <c r="BW894" s="204"/>
      <c r="BX894" s="204"/>
      <c r="BY894" s="204"/>
      <c r="BZ894" s="204"/>
      <c r="CA894" s="204"/>
      <c r="CB894" s="204"/>
      <c r="CC894" s="204"/>
      <c r="CD894" s="204"/>
    </row>
    <row r="895" spans="61:82" x14ac:dyDescent="0.25">
      <c r="BI895" s="204"/>
      <c r="BJ895" s="204"/>
      <c r="BK895" s="204"/>
      <c r="BL895" s="204"/>
      <c r="BM895" s="204"/>
      <c r="BN895" s="204"/>
      <c r="BO895" s="204"/>
      <c r="BP895" s="204"/>
      <c r="BQ895" s="204"/>
      <c r="BR895" s="204"/>
      <c r="BS895" s="204"/>
      <c r="BT895" s="204"/>
      <c r="BU895" s="204"/>
      <c r="BV895" s="204"/>
      <c r="BW895" s="204"/>
      <c r="BX895" s="204"/>
      <c r="BY895" s="204"/>
      <c r="BZ895" s="204"/>
      <c r="CA895" s="204"/>
      <c r="CB895" s="204"/>
      <c r="CC895" s="204"/>
      <c r="CD895" s="204"/>
    </row>
    <row r="896" spans="61:82" x14ac:dyDescent="0.25">
      <c r="BI896" s="204"/>
      <c r="BJ896" s="204"/>
      <c r="BK896" s="204"/>
      <c r="BL896" s="204"/>
      <c r="BM896" s="204"/>
      <c r="BN896" s="204"/>
      <c r="BO896" s="204"/>
      <c r="BP896" s="204"/>
      <c r="BQ896" s="204"/>
      <c r="BR896" s="204"/>
      <c r="BS896" s="204"/>
      <c r="BT896" s="204"/>
      <c r="BU896" s="204"/>
      <c r="BV896" s="204"/>
      <c r="BW896" s="204"/>
      <c r="BX896" s="204"/>
      <c r="BY896" s="204"/>
      <c r="BZ896" s="204"/>
      <c r="CA896" s="204"/>
      <c r="CB896" s="204"/>
      <c r="CC896" s="204"/>
      <c r="CD896" s="204"/>
    </row>
    <row r="897" spans="61:82" x14ac:dyDescent="0.25">
      <c r="BI897" s="204"/>
      <c r="BJ897" s="204"/>
      <c r="BK897" s="204"/>
      <c r="BL897" s="204"/>
      <c r="BM897" s="204"/>
      <c r="BN897" s="204"/>
      <c r="BO897" s="204"/>
      <c r="BP897" s="204"/>
      <c r="BQ897" s="204"/>
      <c r="BR897" s="204"/>
      <c r="BS897" s="204"/>
      <c r="BT897" s="204"/>
      <c r="BU897" s="204"/>
      <c r="BV897" s="204"/>
      <c r="BW897" s="204"/>
      <c r="BX897" s="204"/>
      <c r="BY897" s="204"/>
      <c r="BZ897" s="204"/>
      <c r="CA897" s="204"/>
      <c r="CB897" s="204"/>
      <c r="CC897" s="204"/>
      <c r="CD897" s="204"/>
    </row>
    <row r="898" spans="61:82" x14ac:dyDescent="0.25">
      <c r="BI898" s="204"/>
      <c r="BJ898" s="204"/>
      <c r="BK898" s="204"/>
      <c r="BL898" s="204"/>
      <c r="BM898" s="204"/>
      <c r="BN898" s="204"/>
      <c r="BO898" s="204"/>
      <c r="BP898" s="204"/>
      <c r="BQ898" s="204"/>
      <c r="BR898" s="204"/>
      <c r="BS898" s="204"/>
      <c r="BT898" s="204"/>
      <c r="BU898" s="204"/>
      <c r="BV898" s="204"/>
      <c r="BW898" s="204"/>
      <c r="BX898" s="204"/>
      <c r="BY898" s="204"/>
      <c r="BZ898" s="204"/>
      <c r="CA898" s="204"/>
      <c r="CB898" s="204"/>
      <c r="CC898" s="204"/>
      <c r="CD898" s="204"/>
    </row>
    <row r="899" spans="61:82" x14ac:dyDescent="0.25">
      <c r="BI899" s="204"/>
      <c r="BJ899" s="204"/>
      <c r="BK899" s="204"/>
      <c r="BL899" s="204"/>
      <c r="BM899" s="204"/>
      <c r="BN899" s="204"/>
      <c r="BO899" s="204"/>
      <c r="BP899" s="204"/>
      <c r="BQ899" s="204"/>
      <c r="BR899" s="204"/>
      <c r="BS899" s="204"/>
      <c r="BT899" s="204"/>
      <c r="BU899" s="204"/>
      <c r="BV899" s="204"/>
      <c r="BW899" s="204"/>
      <c r="BX899" s="204"/>
      <c r="BY899" s="204"/>
      <c r="BZ899" s="204"/>
      <c r="CA899" s="204"/>
      <c r="CB899" s="204"/>
      <c r="CC899" s="204"/>
      <c r="CD899" s="204"/>
    </row>
    <row r="900" spans="61:82" x14ac:dyDescent="0.25">
      <c r="BI900" s="204"/>
      <c r="BJ900" s="204"/>
      <c r="BK900" s="204"/>
      <c r="BL900" s="204"/>
      <c r="BM900" s="204"/>
      <c r="BN900" s="204"/>
      <c r="BO900" s="204"/>
      <c r="BP900" s="204"/>
      <c r="BQ900" s="204"/>
      <c r="BR900" s="204"/>
      <c r="BS900" s="204"/>
      <c r="BT900" s="204"/>
      <c r="BU900" s="204"/>
      <c r="BV900" s="204"/>
      <c r="BW900" s="204"/>
      <c r="BX900" s="204"/>
      <c r="BY900" s="204"/>
      <c r="BZ900" s="204"/>
      <c r="CA900" s="204"/>
      <c r="CB900" s="204"/>
      <c r="CC900" s="204"/>
      <c r="CD900" s="204"/>
    </row>
    <row r="901" spans="61:82" x14ac:dyDescent="0.25">
      <c r="BI901" s="204"/>
      <c r="BJ901" s="204"/>
      <c r="BK901" s="204"/>
      <c r="BL901" s="204"/>
      <c r="BM901" s="204"/>
      <c r="BN901" s="204"/>
      <c r="BO901" s="204"/>
      <c r="BP901" s="204"/>
      <c r="BQ901" s="204"/>
      <c r="BR901" s="204"/>
      <c r="BS901" s="204"/>
      <c r="BT901" s="204"/>
      <c r="BU901" s="204"/>
      <c r="BV901" s="204"/>
      <c r="BW901" s="204"/>
      <c r="BX901" s="204"/>
      <c r="BY901" s="204"/>
      <c r="BZ901" s="204"/>
      <c r="CA901" s="204"/>
      <c r="CB901" s="204"/>
      <c r="CC901" s="204"/>
      <c r="CD901" s="204"/>
    </row>
    <row r="902" spans="61:82" x14ac:dyDescent="0.25">
      <c r="BI902" s="204"/>
      <c r="BJ902" s="204"/>
      <c r="BK902" s="204"/>
      <c r="BL902" s="204"/>
      <c r="BM902" s="204"/>
      <c r="BN902" s="204"/>
      <c r="BO902" s="204"/>
      <c r="BP902" s="204"/>
      <c r="BQ902" s="204"/>
      <c r="BR902" s="204"/>
      <c r="BS902" s="204"/>
      <c r="BT902" s="204"/>
      <c r="BU902" s="204"/>
      <c r="BV902" s="204"/>
      <c r="BW902" s="204"/>
      <c r="BX902" s="204"/>
      <c r="BY902" s="204"/>
      <c r="BZ902" s="204"/>
      <c r="CA902" s="204"/>
      <c r="CB902" s="204"/>
      <c r="CC902" s="204"/>
      <c r="CD902" s="204"/>
    </row>
    <row r="903" spans="61:82" x14ac:dyDescent="0.25">
      <c r="BI903" s="204"/>
      <c r="BJ903" s="204"/>
      <c r="BK903" s="204"/>
      <c r="BL903" s="204"/>
      <c r="BM903" s="204"/>
      <c r="BN903" s="204"/>
      <c r="BO903" s="204"/>
      <c r="BP903" s="204"/>
      <c r="BQ903" s="204"/>
      <c r="BR903" s="204"/>
      <c r="BS903" s="204"/>
      <c r="BT903" s="204"/>
      <c r="BU903" s="204"/>
      <c r="BV903" s="204"/>
      <c r="BW903" s="204"/>
      <c r="BX903" s="204"/>
      <c r="BY903" s="204"/>
      <c r="BZ903" s="204"/>
      <c r="CA903" s="204"/>
      <c r="CB903" s="204"/>
      <c r="CC903" s="204"/>
      <c r="CD903" s="204"/>
    </row>
    <row r="904" spans="61:82" x14ac:dyDescent="0.25">
      <c r="BI904" s="204"/>
      <c r="BJ904" s="204"/>
      <c r="BK904" s="204"/>
      <c r="BL904" s="204"/>
      <c r="BM904" s="204"/>
      <c r="BN904" s="204"/>
      <c r="BO904" s="204"/>
      <c r="BP904" s="204"/>
      <c r="BQ904" s="204"/>
      <c r="BR904" s="204"/>
      <c r="BS904" s="204"/>
      <c r="BT904" s="204"/>
      <c r="BU904" s="204"/>
      <c r="BV904" s="204"/>
      <c r="BW904" s="204"/>
      <c r="BX904" s="204"/>
      <c r="BY904" s="204"/>
      <c r="BZ904" s="204"/>
      <c r="CA904" s="204"/>
      <c r="CB904" s="204"/>
      <c r="CC904" s="204"/>
      <c r="CD904" s="204"/>
    </row>
    <row r="905" spans="61:82" x14ac:dyDescent="0.25">
      <c r="BI905" s="204"/>
      <c r="BJ905" s="204"/>
      <c r="BK905" s="204"/>
      <c r="BL905" s="204"/>
      <c r="BM905" s="204"/>
      <c r="BN905" s="204"/>
      <c r="BO905" s="204"/>
      <c r="BP905" s="204"/>
      <c r="BQ905" s="204"/>
      <c r="BR905" s="204"/>
      <c r="BS905" s="204"/>
      <c r="BT905" s="204"/>
      <c r="BU905" s="204"/>
      <c r="BV905" s="204"/>
      <c r="BW905" s="204"/>
      <c r="BX905" s="204"/>
      <c r="BY905" s="204"/>
      <c r="BZ905" s="204"/>
      <c r="CA905" s="204"/>
      <c r="CB905" s="204"/>
      <c r="CC905" s="204"/>
      <c r="CD905" s="204"/>
    </row>
    <row r="906" spans="61:82" x14ac:dyDescent="0.25">
      <c r="BI906" s="204"/>
      <c r="BJ906" s="204"/>
      <c r="BK906" s="204"/>
      <c r="BL906" s="204"/>
      <c r="BM906" s="204"/>
      <c r="BN906" s="204"/>
      <c r="BO906" s="204"/>
      <c r="BP906" s="204"/>
      <c r="BQ906" s="204"/>
      <c r="BR906" s="204"/>
      <c r="BS906" s="204"/>
      <c r="BT906" s="204"/>
      <c r="BU906" s="204"/>
      <c r="BV906" s="204"/>
      <c r="BW906" s="204"/>
      <c r="BX906" s="204"/>
      <c r="BY906" s="204"/>
      <c r="BZ906" s="204"/>
      <c r="CA906" s="204"/>
      <c r="CB906" s="204"/>
      <c r="CC906" s="204"/>
      <c r="CD906" s="204"/>
    </row>
    <row r="907" spans="61:82" x14ac:dyDescent="0.25">
      <c r="BI907" s="204"/>
      <c r="BJ907" s="204"/>
      <c r="BK907" s="204"/>
      <c r="BL907" s="204"/>
      <c r="BM907" s="204"/>
      <c r="BN907" s="204"/>
      <c r="BO907" s="204"/>
      <c r="BP907" s="204"/>
      <c r="BQ907" s="204"/>
      <c r="BR907" s="204"/>
      <c r="BS907" s="204"/>
      <c r="BT907" s="204"/>
      <c r="BU907" s="204"/>
      <c r="BV907" s="204"/>
      <c r="BW907" s="204"/>
      <c r="BX907" s="204"/>
      <c r="BY907" s="204"/>
      <c r="BZ907" s="204"/>
      <c r="CA907" s="204"/>
      <c r="CB907" s="204"/>
      <c r="CC907" s="204"/>
      <c r="CD907" s="204"/>
    </row>
    <row r="908" spans="61:82" x14ac:dyDescent="0.25">
      <c r="BI908" s="204"/>
      <c r="BJ908" s="204"/>
      <c r="BK908" s="204"/>
      <c r="BL908" s="204"/>
      <c r="BM908" s="204"/>
      <c r="BN908" s="204"/>
      <c r="BO908" s="204"/>
      <c r="BP908" s="204"/>
      <c r="BQ908" s="204"/>
      <c r="BR908" s="204"/>
      <c r="BS908" s="204"/>
      <c r="BT908" s="204"/>
      <c r="BU908" s="204"/>
      <c r="BV908" s="204"/>
      <c r="BW908" s="204"/>
      <c r="BX908" s="204"/>
      <c r="BY908" s="204"/>
      <c r="BZ908" s="204"/>
      <c r="CA908" s="204"/>
      <c r="CB908" s="204"/>
      <c r="CC908" s="204"/>
      <c r="CD908" s="204"/>
    </row>
    <row r="909" spans="61:82" x14ac:dyDescent="0.25">
      <c r="BI909" s="204"/>
      <c r="BJ909" s="204"/>
      <c r="BK909" s="204"/>
      <c r="BL909" s="204"/>
      <c r="BM909" s="204"/>
      <c r="BN909" s="204"/>
      <c r="BO909" s="204"/>
      <c r="BP909" s="204"/>
      <c r="BQ909" s="204"/>
      <c r="BR909" s="204"/>
      <c r="BS909" s="204"/>
      <c r="BT909" s="204"/>
      <c r="BU909" s="204"/>
      <c r="BV909" s="204"/>
      <c r="BW909" s="204"/>
      <c r="BX909" s="204"/>
      <c r="BY909" s="204"/>
      <c r="BZ909" s="204"/>
      <c r="CA909" s="204"/>
      <c r="CB909" s="204"/>
      <c r="CC909" s="204"/>
      <c r="CD909" s="204"/>
    </row>
    <row r="910" spans="61:82" x14ac:dyDescent="0.25">
      <c r="BI910" s="204"/>
      <c r="BJ910" s="204"/>
      <c r="BK910" s="204"/>
      <c r="BL910" s="204"/>
      <c r="BM910" s="204"/>
      <c r="BN910" s="204"/>
      <c r="BO910" s="204"/>
      <c r="BP910" s="204"/>
      <c r="BQ910" s="204"/>
      <c r="BR910" s="204"/>
      <c r="BS910" s="204"/>
      <c r="BT910" s="204"/>
      <c r="BU910" s="204"/>
      <c r="BV910" s="204"/>
      <c r="BW910" s="204"/>
      <c r="BX910" s="204"/>
      <c r="BY910" s="204"/>
      <c r="BZ910" s="204"/>
      <c r="CA910" s="204"/>
      <c r="CB910" s="204"/>
      <c r="CC910" s="204"/>
      <c r="CD910" s="204"/>
    </row>
    <row r="911" spans="61:82" x14ac:dyDescent="0.25">
      <c r="BI911" s="204"/>
      <c r="BJ911" s="204"/>
      <c r="BK911" s="204"/>
      <c r="BL911" s="204"/>
      <c r="BM911" s="204"/>
      <c r="BN911" s="204"/>
      <c r="BO911" s="204"/>
      <c r="BP911" s="204"/>
      <c r="BQ911" s="204"/>
      <c r="BR911" s="204"/>
      <c r="BS911" s="204"/>
      <c r="BT911" s="204"/>
      <c r="BU911" s="204"/>
      <c r="BV911" s="204"/>
      <c r="BW911" s="204"/>
      <c r="BX911" s="204"/>
      <c r="BY911" s="204"/>
      <c r="BZ911" s="204"/>
      <c r="CA911" s="204"/>
      <c r="CB911" s="204"/>
      <c r="CC911" s="204"/>
      <c r="CD911" s="204"/>
    </row>
    <row r="912" spans="61:82" x14ac:dyDescent="0.25">
      <c r="BI912" s="204"/>
      <c r="BJ912" s="204"/>
      <c r="BK912" s="204"/>
      <c r="BL912" s="204"/>
      <c r="BM912" s="204"/>
      <c r="BN912" s="204"/>
      <c r="BO912" s="204"/>
      <c r="BP912" s="204"/>
      <c r="BQ912" s="204"/>
      <c r="BR912" s="204"/>
      <c r="BS912" s="204"/>
      <c r="BT912" s="204"/>
      <c r="BU912" s="204"/>
      <c r="BV912" s="204"/>
      <c r="BW912" s="204"/>
      <c r="BX912" s="204"/>
      <c r="BY912" s="204"/>
      <c r="BZ912" s="204"/>
      <c r="CA912" s="204"/>
      <c r="CB912" s="204"/>
      <c r="CC912" s="204"/>
      <c r="CD912" s="204"/>
    </row>
    <row r="913" spans="61:82" x14ac:dyDescent="0.25">
      <c r="BI913" s="204"/>
      <c r="BJ913" s="204"/>
      <c r="BK913" s="204"/>
      <c r="BL913" s="204"/>
      <c r="BM913" s="204"/>
      <c r="BN913" s="204"/>
      <c r="BO913" s="204"/>
      <c r="BP913" s="204"/>
      <c r="BQ913" s="204"/>
      <c r="BR913" s="204"/>
      <c r="BS913" s="204"/>
      <c r="BT913" s="204"/>
      <c r="BU913" s="204"/>
      <c r="BV913" s="204"/>
      <c r="BW913" s="204"/>
      <c r="BX913" s="204"/>
      <c r="BY913" s="204"/>
      <c r="BZ913" s="204"/>
      <c r="CA913" s="204"/>
      <c r="CB913" s="204"/>
      <c r="CC913" s="204"/>
      <c r="CD913" s="204"/>
    </row>
    <row r="914" spans="61:82" x14ac:dyDescent="0.25">
      <c r="BI914" s="204"/>
      <c r="BJ914" s="204"/>
      <c r="BK914" s="204"/>
      <c r="BL914" s="204"/>
      <c r="BM914" s="204"/>
      <c r="BN914" s="204"/>
      <c r="BO914" s="204"/>
      <c r="BP914" s="204"/>
      <c r="BQ914" s="204"/>
      <c r="BR914" s="204"/>
      <c r="BS914" s="204"/>
      <c r="BT914" s="204"/>
      <c r="BU914" s="204"/>
      <c r="BV914" s="204"/>
      <c r="BW914" s="204"/>
      <c r="BX914" s="204"/>
      <c r="BY914" s="204"/>
      <c r="BZ914" s="204"/>
      <c r="CA914" s="204"/>
      <c r="CB914" s="204"/>
      <c r="CC914" s="204"/>
      <c r="CD914" s="204"/>
    </row>
    <row r="915" spans="61:82" x14ac:dyDescent="0.25">
      <c r="BI915" s="204"/>
      <c r="BJ915" s="204"/>
      <c r="BK915" s="204"/>
      <c r="BL915" s="204"/>
      <c r="BM915" s="204"/>
      <c r="BN915" s="204"/>
      <c r="BO915" s="204"/>
      <c r="BP915" s="204"/>
      <c r="BQ915" s="204"/>
      <c r="BR915" s="204"/>
      <c r="BS915" s="204"/>
      <c r="BT915" s="204"/>
      <c r="BU915" s="204"/>
      <c r="BV915" s="204"/>
      <c r="BW915" s="204"/>
      <c r="BX915" s="204"/>
      <c r="BY915" s="204"/>
      <c r="BZ915" s="204"/>
      <c r="CA915" s="204"/>
      <c r="CB915" s="204"/>
      <c r="CC915" s="204"/>
      <c r="CD915" s="204"/>
    </row>
    <row r="916" spans="61:82" x14ac:dyDescent="0.25">
      <c r="BI916" s="204"/>
      <c r="BJ916" s="204"/>
      <c r="BK916" s="204"/>
      <c r="BL916" s="204"/>
      <c r="BM916" s="204"/>
      <c r="BN916" s="204"/>
      <c r="BO916" s="204"/>
      <c r="BP916" s="204"/>
      <c r="BQ916" s="204"/>
      <c r="BR916" s="204"/>
      <c r="BS916" s="204"/>
      <c r="BT916" s="204"/>
      <c r="BU916" s="204"/>
      <c r="BV916" s="204"/>
      <c r="BW916" s="204"/>
      <c r="BX916" s="204"/>
      <c r="BY916" s="204"/>
      <c r="BZ916" s="204"/>
      <c r="CA916" s="204"/>
      <c r="CB916" s="204"/>
      <c r="CC916" s="204"/>
      <c r="CD916" s="204"/>
    </row>
    <row r="917" spans="61:82" x14ac:dyDescent="0.25">
      <c r="BI917" s="204"/>
      <c r="BJ917" s="204"/>
      <c r="BK917" s="204"/>
      <c r="BL917" s="204"/>
      <c r="BM917" s="204"/>
      <c r="BN917" s="204"/>
      <c r="BO917" s="204"/>
      <c r="BP917" s="204"/>
      <c r="BQ917" s="204"/>
      <c r="BR917" s="204"/>
      <c r="BS917" s="204"/>
      <c r="BT917" s="204"/>
      <c r="BU917" s="204"/>
      <c r="BV917" s="204"/>
      <c r="BW917" s="204"/>
      <c r="BX917" s="204"/>
      <c r="BY917" s="204"/>
      <c r="BZ917" s="204"/>
      <c r="CA917" s="204"/>
      <c r="CB917" s="204"/>
      <c r="CC917" s="204"/>
      <c r="CD917" s="204"/>
    </row>
    <row r="918" spans="61:82" x14ac:dyDescent="0.25">
      <c r="BI918" s="204"/>
      <c r="BJ918" s="204"/>
      <c r="BK918" s="204"/>
      <c r="BL918" s="204"/>
      <c r="BM918" s="204"/>
      <c r="BN918" s="204"/>
      <c r="BO918" s="204"/>
      <c r="BP918" s="204"/>
      <c r="BQ918" s="204"/>
      <c r="BR918" s="204"/>
      <c r="BS918" s="204"/>
      <c r="BT918" s="204"/>
      <c r="BU918" s="204"/>
      <c r="BV918" s="204"/>
      <c r="BW918" s="204"/>
      <c r="BX918" s="204"/>
      <c r="BY918" s="204"/>
      <c r="BZ918" s="204"/>
      <c r="CA918" s="204"/>
      <c r="CB918" s="204"/>
      <c r="CC918" s="204"/>
      <c r="CD918" s="204"/>
    </row>
    <row r="919" spans="61:82" x14ac:dyDescent="0.25">
      <c r="BI919" s="204"/>
      <c r="BJ919" s="204"/>
      <c r="BK919" s="204"/>
      <c r="BL919" s="204"/>
      <c r="BM919" s="204"/>
      <c r="BN919" s="204"/>
      <c r="BO919" s="204"/>
      <c r="BP919" s="204"/>
      <c r="BQ919" s="204"/>
      <c r="BR919" s="204"/>
      <c r="BS919" s="204"/>
      <c r="BT919" s="204"/>
      <c r="BU919" s="204"/>
      <c r="BV919" s="204"/>
      <c r="BW919" s="204"/>
      <c r="BX919" s="204"/>
      <c r="BY919" s="204"/>
      <c r="BZ919" s="204"/>
      <c r="CA919" s="204"/>
      <c r="CB919" s="204"/>
      <c r="CC919" s="204"/>
      <c r="CD919" s="204"/>
    </row>
    <row r="920" spans="61:82" x14ac:dyDescent="0.25">
      <c r="BI920" s="204"/>
      <c r="BJ920" s="204"/>
      <c r="BK920" s="204"/>
      <c r="BL920" s="204"/>
      <c r="BM920" s="204"/>
      <c r="BN920" s="204"/>
      <c r="BO920" s="204"/>
      <c r="BP920" s="204"/>
      <c r="BQ920" s="204"/>
      <c r="BR920" s="204"/>
      <c r="BS920" s="204"/>
      <c r="BT920" s="204"/>
      <c r="BU920" s="204"/>
      <c r="BV920" s="204"/>
      <c r="BW920" s="204"/>
      <c r="BX920" s="204"/>
      <c r="BY920" s="204"/>
      <c r="BZ920" s="204"/>
      <c r="CA920" s="204"/>
      <c r="CB920" s="204"/>
      <c r="CC920" s="204"/>
      <c r="CD920" s="204"/>
    </row>
    <row r="921" spans="61:82" x14ac:dyDescent="0.25">
      <c r="BI921" s="204"/>
      <c r="BJ921" s="204"/>
      <c r="BK921" s="204"/>
      <c r="BL921" s="204"/>
      <c r="BM921" s="204"/>
      <c r="BN921" s="204"/>
      <c r="BO921" s="204"/>
      <c r="BP921" s="204"/>
      <c r="BQ921" s="204"/>
      <c r="BR921" s="204"/>
      <c r="BS921" s="204"/>
      <c r="BT921" s="204"/>
      <c r="BU921" s="204"/>
      <c r="BV921" s="204"/>
      <c r="BW921" s="204"/>
      <c r="BX921" s="204"/>
      <c r="BY921" s="204"/>
      <c r="BZ921" s="204"/>
      <c r="CA921" s="204"/>
      <c r="CB921" s="204"/>
      <c r="CC921" s="204"/>
      <c r="CD921" s="204"/>
    </row>
    <row r="922" spans="61:82" x14ac:dyDescent="0.25">
      <c r="BI922" s="204"/>
      <c r="BJ922" s="204"/>
      <c r="BK922" s="204"/>
      <c r="BL922" s="204"/>
      <c r="BM922" s="204"/>
      <c r="BN922" s="204"/>
      <c r="BO922" s="204"/>
      <c r="BP922" s="204"/>
      <c r="BQ922" s="204"/>
      <c r="BR922" s="204"/>
      <c r="BS922" s="204"/>
      <c r="BT922" s="204"/>
      <c r="BU922" s="204"/>
      <c r="BV922" s="204"/>
      <c r="BW922" s="204"/>
      <c r="BX922" s="204"/>
      <c r="BY922" s="204"/>
      <c r="BZ922" s="204"/>
      <c r="CA922" s="204"/>
      <c r="CB922" s="204"/>
      <c r="CC922" s="204"/>
      <c r="CD922" s="204"/>
    </row>
    <row r="923" spans="61:82" x14ac:dyDescent="0.25">
      <c r="BI923" s="204"/>
      <c r="BJ923" s="204"/>
      <c r="BK923" s="204"/>
      <c r="BL923" s="204"/>
      <c r="BM923" s="204"/>
      <c r="BN923" s="204"/>
      <c r="BO923" s="204"/>
      <c r="BP923" s="204"/>
      <c r="BQ923" s="204"/>
      <c r="BR923" s="204"/>
      <c r="BS923" s="204"/>
      <c r="BT923" s="204"/>
      <c r="BU923" s="204"/>
      <c r="BV923" s="204"/>
      <c r="BW923" s="204"/>
      <c r="BX923" s="204"/>
      <c r="BY923" s="204"/>
      <c r="BZ923" s="204"/>
      <c r="CA923" s="204"/>
      <c r="CB923" s="204"/>
      <c r="CC923" s="204"/>
      <c r="CD923" s="204"/>
    </row>
    <row r="924" spans="61:82" x14ac:dyDescent="0.25">
      <c r="BI924" s="204"/>
      <c r="BJ924" s="204"/>
      <c r="BK924" s="204"/>
      <c r="BL924" s="204"/>
      <c r="BM924" s="204"/>
      <c r="BN924" s="204"/>
      <c r="BO924" s="204"/>
      <c r="BP924" s="204"/>
      <c r="BQ924" s="204"/>
      <c r="BR924" s="204"/>
      <c r="BS924" s="204"/>
      <c r="BT924" s="204"/>
      <c r="BU924" s="204"/>
      <c r="BV924" s="204"/>
      <c r="BW924" s="204"/>
      <c r="BX924" s="204"/>
      <c r="BY924" s="204"/>
      <c r="BZ924" s="204"/>
      <c r="CA924" s="204"/>
      <c r="CB924" s="204"/>
      <c r="CC924" s="204"/>
      <c r="CD924" s="204"/>
    </row>
    <row r="925" spans="61:82" x14ac:dyDescent="0.25">
      <c r="BI925" s="204"/>
      <c r="BJ925" s="204"/>
      <c r="BK925" s="204"/>
      <c r="BL925" s="204"/>
      <c r="BM925" s="204"/>
      <c r="BN925" s="204"/>
      <c r="BO925" s="204"/>
      <c r="BP925" s="204"/>
      <c r="BQ925" s="204"/>
      <c r="BR925" s="204"/>
      <c r="BS925" s="204"/>
      <c r="BT925" s="204"/>
      <c r="BU925" s="204"/>
      <c r="BV925" s="204"/>
      <c r="BW925" s="204"/>
      <c r="BX925" s="204"/>
      <c r="BY925" s="204"/>
      <c r="BZ925" s="204"/>
      <c r="CA925" s="204"/>
      <c r="CB925" s="204"/>
      <c r="CC925" s="204"/>
      <c r="CD925" s="204"/>
    </row>
    <row r="926" spans="61:82" x14ac:dyDescent="0.25">
      <c r="BI926" s="204"/>
      <c r="BJ926" s="204"/>
      <c r="BK926" s="204"/>
      <c r="BL926" s="204"/>
      <c r="BM926" s="204"/>
      <c r="BN926" s="204"/>
      <c r="BO926" s="204"/>
      <c r="BP926" s="204"/>
      <c r="BQ926" s="204"/>
      <c r="BR926" s="204"/>
      <c r="BS926" s="204"/>
      <c r="BT926" s="204"/>
      <c r="BU926" s="204"/>
      <c r="BV926" s="204"/>
      <c r="BW926" s="204"/>
      <c r="BX926" s="204"/>
      <c r="BY926" s="204"/>
      <c r="BZ926" s="204"/>
      <c r="CA926" s="204"/>
      <c r="CB926" s="204"/>
      <c r="CC926" s="204"/>
      <c r="CD926" s="204"/>
    </row>
    <row r="927" spans="61:82" x14ac:dyDescent="0.25">
      <c r="BI927" s="204"/>
      <c r="BJ927" s="204"/>
      <c r="BK927" s="204"/>
      <c r="BL927" s="204"/>
      <c r="BM927" s="204"/>
      <c r="BN927" s="204"/>
      <c r="BO927" s="204"/>
      <c r="BP927" s="204"/>
      <c r="BQ927" s="204"/>
      <c r="BR927" s="204"/>
      <c r="BS927" s="204"/>
      <c r="BT927" s="204"/>
      <c r="BU927" s="204"/>
      <c r="BV927" s="204"/>
      <c r="BW927" s="204"/>
      <c r="BX927" s="204"/>
      <c r="BY927" s="204"/>
      <c r="BZ927" s="204"/>
      <c r="CA927" s="204"/>
      <c r="CB927" s="204"/>
      <c r="CC927" s="204"/>
      <c r="CD927" s="204"/>
    </row>
    <row r="928" spans="61:82" x14ac:dyDescent="0.25">
      <c r="BI928" s="204"/>
      <c r="BJ928" s="204"/>
      <c r="BK928" s="204"/>
      <c r="BL928" s="204"/>
      <c r="BM928" s="204"/>
      <c r="BN928" s="204"/>
      <c r="BO928" s="204"/>
      <c r="BP928" s="204"/>
      <c r="BQ928" s="204"/>
      <c r="BR928" s="204"/>
      <c r="BS928" s="204"/>
      <c r="BT928" s="204"/>
      <c r="BU928" s="204"/>
      <c r="BV928" s="204"/>
      <c r="BW928" s="204"/>
      <c r="BX928" s="204"/>
      <c r="BY928" s="204"/>
      <c r="BZ928" s="204"/>
      <c r="CA928" s="204"/>
      <c r="CB928" s="204"/>
      <c r="CC928" s="204"/>
      <c r="CD928" s="204"/>
    </row>
    <row r="929" spans="61:82" x14ac:dyDescent="0.25">
      <c r="BI929" s="204"/>
      <c r="BJ929" s="204"/>
      <c r="BK929" s="204"/>
      <c r="BL929" s="204"/>
      <c r="BM929" s="204"/>
      <c r="BN929" s="204"/>
      <c r="BO929" s="204"/>
      <c r="BP929" s="204"/>
      <c r="BQ929" s="204"/>
      <c r="BR929" s="204"/>
      <c r="BS929" s="204"/>
      <c r="BT929" s="204"/>
      <c r="BU929" s="204"/>
      <c r="BV929" s="204"/>
      <c r="BW929" s="204"/>
      <c r="BX929" s="204"/>
      <c r="BY929" s="204"/>
      <c r="BZ929" s="204"/>
      <c r="CA929" s="204"/>
      <c r="CB929" s="204"/>
      <c r="CC929" s="204"/>
      <c r="CD929" s="204"/>
    </row>
    <row r="930" spans="61:82" x14ac:dyDescent="0.25">
      <c r="BI930" s="204"/>
      <c r="BJ930" s="204"/>
      <c r="BK930" s="204"/>
      <c r="BL930" s="204"/>
      <c r="BM930" s="204"/>
      <c r="BN930" s="204"/>
      <c r="BO930" s="204"/>
      <c r="BP930" s="204"/>
      <c r="BQ930" s="204"/>
      <c r="BR930" s="204"/>
      <c r="BS930" s="204"/>
      <c r="BT930" s="204"/>
      <c r="BU930" s="204"/>
      <c r="BV930" s="204"/>
      <c r="BW930" s="204"/>
      <c r="BX930" s="204"/>
      <c r="BY930" s="204"/>
      <c r="BZ930" s="204"/>
      <c r="CA930" s="204"/>
      <c r="CB930" s="204"/>
      <c r="CC930" s="204"/>
      <c r="CD930" s="204"/>
    </row>
    <row r="931" spans="61:82" x14ac:dyDescent="0.25">
      <c r="BI931" s="204"/>
      <c r="BJ931" s="204"/>
      <c r="BK931" s="204"/>
      <c r="BL931" s="204"/>
      <c r="BM931" s="204"/>
      <c r="BN931" s="204"/>
      <c r="BO931" s="204"/>
      <c r="BP931" s="204"/>
      <c r="BQ931" s="204"/>
      <c r="BR931" s="204"/>
      <c r="BS931" s="204"/>
      <c r="BT931" s="204"/>
      <c r="BU931" s="204"/>
      <c r="BV931" s="204"/>
      <c r="BW931" s="204"/>
      <c r="BX931" s="204"/>
      <c r="BY931" s="204"/>
      <c r="BZ931" s="204"/>
      <c r="CA931" s="204"/>
      <c r="CB931" s="204"/>
      <c r="CC931" s="204"/>
      <c r="CD931" s="204"/>
    </row>
    <row r="932" spans="61:82" x14ac:dyDescent="0.25">
      <c r="BI932" s="204"/>
      <c r="BJ932" s="204"/>
      <c r="BK932" s="204"/>
      <c r="BL932" s="204"/>
      <c r="BM932" s="204"/>
      <c r="BN932" s="204"/>
      <c r="BO932" s="204"/>
      <c r="BP932" s="204"/>
      <c r="BQ932" s="204"/>
      <c r="BR932" s="204"/>
      <c r="BS932" s="204"/>
      <c r="BT932" s="204"/>
      <c r="BU932" s="204"/>
      <c r="BV932" s="204"/>
      <c r="BW932" s="204"/>
      <c r="BX932" s="204"/>
      <c r="BY932" s="204"/>
      <c r="BZ932" s="204"/>
      <c r="CA932" s="204"/>
      <c r="CB932" s="204"/>
      <c r="CC932" s="204"/>
      <c r="CD932" s="204"/>
    </row>
    <row r="933" spans="61:82" x14ac:dyDescent="0.25">
      <c r="BI933" s="204"/>
      <c r="BJ933" s="204"/>
      <c r="BK933" s="204"/>
      <c r="BL933" s="204"/>
      <c r="BM933" s="204"/>
      <c r="BN933" s="204"/>
      <c r="BO933" s="204"/>
      <c r="BP933" s="204"/>
      <c r="BQ933" s="204"/>
      <c r="BR933" s="204"/>
      <c r="BS933" s="204"/>
      <c r="BT933" s="204"/>
      <c r="BU933" s="204"/>
      <c r="BV933" s="204"/>
      <c r="BW933" s="204"/>
      <c r="BX933" s="204"/>
      <c r="BY933" s="204"/>
      <c r="BZ933" s="204"/>
      <c r="CA933" s="204"/>
      <c r="CB933" s="204"/>
      <c r="CC933" s="204"/>
      <c r="CD933" s="204"/>
    </row>
    <row r="934" spans="61:82" x14ac:dyDescent="0.25">
      <c r="BI934" s="204"/>
      <c r="BJ934" s="204"/>
      <c r="BK934" s="204"/>
      <c r="BL934" s="204"/>
      <c r="BM934" s="204"/>
      <c r="BN934" s="204"/>
      <c r="BO934" s="204"/>
      <c r="BP934" s="204"/>
      <c r="BQ934" s="204"/>
      <c r="BR934" s="204"/>
      <c r="BS934" s="204"/>
      <c r="BT934" s="204"/>
      <c r="BU934" s="204"/>
      <c r="BV934" s="204"/>
      <c r="BW934" s="204"/>
      <c r="BX934" s="204"/>
      <c r="BY934" s="204"/>
      <c r="BZ934" s="204"/>
      <c r="CA934" s="204"/>
      <c r="CB934" s="204"/>
      <c r="CC934" s="204"/>
      <c r="CD934" s="204"/>
    </row>
    <row r="935" spans="61:82" x14ac:dyDescent="0.25">
      <c r="BI935" s="204"/>
      <c r="BJ935" s="204"/>
      <c r="BK935" s="204"/>
      <c r="BL935" s="204"/>
      <c r="BM935" s="204"/>
      <c r="BN935" s="204"/>
      <c r="BO935" s="204"/>
      <c r="BP935" s="204"/>
      <c r="BQ935" s="204"/>
      <c r="BR935" s="204"/>
      <c r="BS935" s="204"/>
      <c r="BT935" s="204"/>
      <c r="BU935" s="204"/>
      <c r="BV935" s="204"/>
      <c r="BW935" s="204"/>
      <c r="BX935" s="204"/>
      <c r="BY935" s="204"/>
      <c r="BZ935" s="204"/>
      <c r="CA935" s="204"/>
      <c r="CB935" s="204"/>
      <c r="CC935" s="204"/>
      <c r="CD935" s="204"/>
    </row>
    <row r="936" spans="61:82" x14ac:dyDescent="0.25">
      <c r="BI936" s="204"/>
      <c r="BJ936" s="204"/>
      <c r="BK936" s="204"/>
      <c r="BL936" s="204"/>
      <c r="BM936" s="204"/>
      <c r="BN936" s="204"/>
      <c r="BO936" s="204"/>
      <c r="BP936" s="204"/>
      <c r="BQ936" s="204"/>
      <c r="BR936" s="204"/>
      <c r="BS936" s="204"/>
      <c r="BT936" s="204"/>
      <c r="BU936" s="204"/>
      <c r="BV936" s="204"/>
      <c r="BW936" s="204"/>
      <c r="BX936" s="204"/>
      <c r="BY936" s="204"/>
      <c r="BZ936" s="204"/>
      <c r="CA936" s="204"/>
      <c r="CB936" s="204"/>
      <c r="CC936" s="204"/>
      <c r="CD936" s="204"/>
    </row>
    <row r="937" spans="61:82" x14ac:dyDescent="0.25">
      <c r="BI937" s="204"/>
      <c r="BJ937" s="204"/>
      <c r="BK937" s="204"/>
      <c r="BL937" s="204"/>
      <c r="BM937" s="204"/>
      <c r="BN937" s="204"/>
      <c r="BO937" s="204"/>
      <c r="BP937" s="204"/>
      <c r="BQ937" s="204"/>
      <c r="BR937" s="204"/>
      <c r="BS937" s="204"/>
      <c r="BT937" s="204"/>
      <c r="BU937" s="204"/>
      <c r="BV937" s="204"/>
      <c r="BW937" s="204"/>
      <c r="BX937" s="204"/>
      <c r="BY937" s="204"/>
      <c r="BZ937" s="204"/>
      <c r="CA937" s="204"/>
      <c r="CB937" s="204"/>
      <c r="CC937" s="204"/>
      <c r="CD937" s="204"/>
    </row>
    <row r="938" spans="61:82" x14ac:dyDescent="0.25">
      <c r="BI938" s="204"/>
      <c r="BJ938" s="204"/>
      <c r="BK938" s="204"/>
      <c r="BL938" s="204"/>
      <c r="BM938" s="204"/>
      <c r="BN938" s="204"/>
      <c r="BO938" s="204"/>
      <c r="BP938" s="204"/>
      <c r="BQ938" s="204"/>
      <c r="BR938" s="204"/>
      <c r="BS938" s="204"/>
      <c r="BT938" s="204"/>
      <c r="BU938" s="204"/>
      <c r="BV938" s="204"/>
      <c r="BW938" s="204"/>
      <c r="BX938" s="204"/>
      <c r="BY938" s="204"/>
      <c r="BZ938" s="204"/>
      <c r="CA938" s="204"/>
      <c r="CB938" s="204"/>
      <c r="CC938" s="204"/>
      <c r="CD938" s="204"/>
    </row>
    <row r="939" spans="61:82" x14ac:dyDescent="0.25">
      <c r="BI939" s="204"/>
      <c r="BJ939" s="204"/>
      <c r="BK939" s="204"/>
      <c r="BL939" s="204"/>
      <c r="BM939" s="204"/>
      <c r="BN939" s="204"/>
      <c r="BO939" s="204"/>
      <c r="BP939" s="204"/>
      <c r="BQ939" s="204"/>
      <c r="BR939" s="204"/>
      <c r="BS939" s="204"/>
      <c r="BT939" s="204"/>
      <c r="BU939" s="204"/>
      <c r="BV939" s="204"/>
      <c r="BW939" s="204"/>
      <c r="BX939" s="204"/>
      <c r="BY939" s="204"/>
      <c r="BZ939" s="204"/>
      <c r="CA939" s="204"/>
      <c r="CB939" s="204"/>
      <c r="CC939" s="204"/>
      <c r="CD939" s="204"/>
    </row>
    <row r="940" spans="61:82" x14ac:dyDescent="0.25">
      <c r="BI940" s="204"/>
      <c r="BJ940" s="204"/>
      <c r="BK940" s="204"/>
      <c r="BL940" s="204"/>
      <c r="BM940" s="204"/>
      <c r="BN940" s="204"/>
      <c r="BO940" s="204"/>
      <c r="BP940" s="204"/>
      <c r="BQ940" s="204"/>
      <c r="BR940" s="204"/>
      <c r="BS940" s="204"/>
      <c r="BT940" s="204"/>
      <c r="BU940" s="204"/>
      <c r="BV940" s="204"/>
      <c r="BW940" s="204"/>
      <c r="BX940" s="204"/>
      <c r="BY940" s="204"/>
      <c r="BZ940" s="204"/>
      <c r="CA940" s="204"/>
      <c r="CB940" s="204"/>
      <c r="CC940" s="204"/>
      <c r="CD940" s="204"/>
    </row>
    <row r="941" spans="61:82" x14ac:dyDescent="0.25">
      <c r="BI941" s="204"/>
      <c r="BJ941" s="204"/>
      <c r="BK941" s="204"/>
      <c r="BL941" s="204"/>
      <c r="BM941" s="204"/>
      <c r="BN941" s="204"/>
      <c r="BO941" s="204"/>
      <c r="BP941" s="204"/>
      <c r="BQ941" s="204"/>
      <c r="BR941" s="204"/>
      <c r="BS941" s="204"/>
      <c r="BT941" s="204"/>
      <c r="BU941" s="204"/>
      <c r="BV941" s="204"/>
      <c r="BW941" s="204"/>
      <c r="BX941" s="204"/>
      <c r="BY941" s="204"/>
      <c r="BZ941" s="204"/>
      <c r="CA941" s="204"/>
      <c r="CB941" s="204"/>
      <c r="CC941" s="204"/>
      <c r="CD941" s="204"/>
    </row>
    <row r="942" spans="61:82" x14ac:dyDescent="0.25">
      <c r="BI942" s="204"/>
      <c r="BJ942" s="204"/>
      <c r="BK942" s="204"/>
      <c r="BL942" s="204"/>
      <c r="BM942" s="204"/>
      <c r="BN942" s="204"/>
      <c r="BO942" s="204"/>
      <c r="BP942" s="204"/>
      <c r="BQ942" s="204"/>
      <c r="BR942" s="204"/>
      <c r="BS942" s="204"/>
      <c r="BT942" s="204"/>
      <c r="BU942" s="204"/>
      <c r="BV942" s="204"/>
      <c r="BW942" s="204"/>
      <c r="BX942" s="204"/>
      <c r="BY942" s="204"/>
      <c r="BZ942" s="204"/>
      <c r="CA942" s="204"/>
      <c r="CB942" s="204"/>
      <c r="CC942" s="204"/>
      <c r="CD942" s="204"/>
    </row>
    <row r="943" spans="61:82" x14ac:dyDescent="0.25">
      <c r="BI943" s="204"/>
      <c r="BJ943" s="204"/>
      <c r="BK943" s="204"/>
      <c r="BL943" s="204"/>
      <c r="BM943" s="204"/>
      <c r="BN943" s="204"/>
      <c r="BO943" s="204"/>
      <c r="BP943" s="204"/>
      <c r="BQ943" s="204"/>
      <c r="BR943" s="204"/>
      <c r="BS943" s="204"/>
      <c r="BT943" s="204"/>
      <c r="BU943" s="204"/>
      <c r="BV943" s="204"/>
      <c r="BW943" s="204"/>
      <c r="BX943" s="204"/>
      <c r="BY943" s="204"/>
      <c r="BZ943" s="204"/>
      <c r="CA943" s="204"/>
      <c r="CB943" s="204"/>
      <c r="CC943" s="204"/>
      <c r="CD943" s="204"/>
    </row>
    <row r="944" spans="61:82" x14ac:dyDescent="0.25">
      <c r="BI944" s="204"/>
      <c r="BJ944" s="204"/>
      <c r="BK944" s="204"/>
      <c r="BL944" s="204"/>
      <c r="BM944" s="204"/>
      <c r="BN944" s="204"/>
      <c r="BO944" s="204"/>
      <c r="BP944" s="204"/>
      <c r="BQ944" s="204"/>
      <c r="BR944" s="204"/>
      <c r="BS944" s="204"/>
      <c r="BT944" s="204"/>
      <c r="BU944" s="204"/>
      <c r="BV944" s="204"/>
      <c r="BW944" s="204"/>
      <c r="BX944" s="204"/>
      <c r="BY944" s="204"/>
      <c r="BZ944" s="204"/>
      <c r="CA944" s="204"/>
      <c r="CB944" s="204"/>
      <c r="CC944" s="204"/>
      <c r="CD944" s="204"/>
    </row>
    <row r="945" spans="61:82" x14ac:dyDescent="0.25">
      <c r="BI945" s="204"/>
      <c r="BJ945" s="204"/>
      <c r="BK945" s="204"/>
      <c r="BL945" s="204"/>
      <c r="BM945" s="204"/>
      <c r="BN945" s="204"/>
      <c r="BO945" s="204"/>
      <c r="BP945" s="204"/>
      <c r="BQ945" s="204"/>
      <c r="BR945" s="204"/>
      <c r="BS945" s="204"/>
      <c r="BT945" s="204"/>
      <c r="BU945" s="204"/>
      <c r="BV945" s="204"/>
      <c r="BW945" s="204"/>
      <c r="BX945" s="204"/>
      <c r="BY945" s="204"/>
      <c r="BZ945" s="204"/>
      <c r="CA945" s="204"/>
      <c r="CB945" s="204"/>
      <c r="CC945" s="204"/>
      <c r="CD945" s="204"/>
    </row>
    <row r="946" spans="61:82" x14ac:dyDescent="0.25">
      <c r="BI946" s="204"/>
      <c r="BJ946" s="204"/>
      <c r="BK946" s="204"/>
      <c r="BL946" s="204"/>
      <c r="BM946" s="204"/>
      <c r="BN946" s="204"/>
      <c r="BO946" s="204"/>
      <c r="BP946" s="204"/>
      <c r="BQ946" s="204"/>
      <c r="BR946" s="204"/>
      <c r="BS946" s="204"/>
      <c r="BT946" s="204"/>
      <c r="BU946" s="204"/>
      <c r="BV946" s="204"/>
      <c r="BW946" s="204"/>
      <c r="BX946" s="204"/>
      <c r="BY946" s="204"/>
      <c r="BZ946" s="204"/>
      <c r="CA946" s="204"/>
      <c r="CB946" s="204"/>
      <c r="CC946" s="204"/>
      <c r="CD946" s="204"/>
    </row>
    <row r="947" spans="61:82" x14ac:dyDescent="0.25">
      <c r="BI947" s="204"/>
      <c r="BJ947" s="204"/>
      <c r="BK947" s="204"/>
      <c r="BL947" s="204"/>
      <c r="BM947" s="204"/>
      <c r="BN947" s="204"/>
      <c r="BO947" s="204"/>
      <c r="BP947" s="204"/>
      <c r="BQ947" s="204"/>
      <c r="BR947" s="204"/>
      <c r="BS947" s="204"/>
      <c r="BT947" s="204"/>
      <c r="BU947" s="204"/>
      <c r="BV947" s="204"/>
      <c r="BW947" s="204"/>
      <c r="BX947" s="204"/>
      <c r="BY947" s="204"/>
      <c r="BZ947" s="204"/>
      <c r="CA947" s="204"/>
      <c r="CB947" s="204"/>
      <c r="CC947" s="204"/>
      <c r="CD947" s="204"/>
    </row>
    <row r="948" spans="61:82" x14ac:dyDescent="0.25">
      <c r="BI948" s="204"/>
      <c r="BJ948" s="204"/>
      <c r="BK948" s="204"/>
      <c r="BL948" s="204"/>
      <c r="BM948" s="204"/>
      <c r="BN948" s="204"/>
      <c r="BO948" s="204"/>
      <c r="BP948" s="204"/>
      <c r="BQ948" s="204"/>
      <c r="BR948" s="204"/>
      <c r="BS948" s="204"/>
      <c r="BT948" s="204"/>
      <c r="BU948" s="204"/>
      <c r="BV948" s="204"/>
      <c r="BW948" s="204"/>
      <c r="BX948" s="204"/>
      <c r="BY948" s="204"/>
      <c r="BZ948" s="204"/>
      <c r="CA948" s="204"/>
      <c r="CB948" s="204"/>
      <c r="CC948" s="204"/>
      <c r="CD948" s="204"/>
    </row>
    <row r="949" spans="61:82" x14ac:dyDescent="0.25">
      <c r="BI949" s="204"/>
      <c r="BJ949" s="204"/>
      <c r="BK949" s="204"/>
      <c r="BL949" s="204"/>
      <c r="BM949" s="204"/>
      <c r="BN949" s="204"/>
      <c r="BO949" s="204"/>
      <c r="BP949" s="204"/>
      <c r="BQ949" s="204"/>
      <c r="BR949" s="204"/>
      <c r="BS949" s="204"/>
      <c r="BT949" s="204"/>
      <c r="BU949" s="204"/>
      <c r="BV949" s="204"/>
      <c r="BW949" s="204"/>
      <c r="BX949" s="204"/>
      <c r="BY949" s="204"/>
      <c r="BZ949" s="204"/>
      <c r="CA949" s="204"/>
      <c r="CB949" s="204"/>
      <c r="CC949" s="204"/>
      <c r="CD949" s="204"/>
    </row>
    <row r="950" spans="61:82" x14ac:dyDescent="0.25">
      <c r="BI950" s="204"/>
      <c r="BJ950" s="204"/>
      <c r="BK950" s="204"/>
      <c r="BL950" s="204"/>
      <c r="BM950" s="204"/>
      <c r="BN950" s="204"/>
      <c r="BO950" s="204"/>
      <c r="BP950" s="204"/>
      <c r="BQ950" s="204"/>
      <c r="BR950" s="204"/>
      <c r="BS950" s="204"/>
      <c r="BT950" s="204"/>
      <c r="BU950" s="204"/>
      <c r="BV950" s="204"/>
      <c r="BW950" s="204"/>
      <c r="BX950" s="204"/>
      <c r="BY950" s="204"/>
      <c r="BZ950" s="204"/>
      <c r="CA950" s="204"/>
      <c r="CB950" s="204"/>
      <c r="CC950" s="204"/>
      <c r="CD950" s="204"/>
    </row>
    <row r="951" spans="61:82" x14ac:dyDescent="0.25">
      <c r="BI951" s="204"/>
      <c r="BJ951" s="204"/>
      <c r="BK951" s="204"/>
      <c r="BL951" s="204"/>
      <c r="BM951" s="204"/>
      <c r="BN951" s="204"/>
      <c r="BO951" s="204"/>
      <c r="BP951" s="204"/>
      <c r="BQ951" s="204"/>
      <c r="BR951" s="204"/>
      <c r="BS951" s="204"/>
      <c r="BT951" s="204"/>
      <c r="BU951" s="204"/>
      <c r="BV951" s="204"/>
      <c r="BW951" s="204"/>
      <c r="BX951" s="204"/>
      <c r="BY951" s="204"/>
      <c r="BZ951" s="204"/>
      <c r="CA951" s="204"/>
      <c r="CB951" s="204"/>
      <c r="CC951" s="204"/>
      <c r="CD951" s="204"/>
    </row>
    <row r="952" spans="61:82" x14ac:dyDescent="0.25">
      <c r="BI952" s="204"/>
      <c r="BJ952" s="204"/>
      <c r="BK952" s="204"/>
      <c r="BL952" s="204"/>
      <c r="BM952" s="204"/>
      <c r="BN952" s="204"/>
      <c r="BO952" s="204"/>
      <c r="BP952" s="204"/>
      <c r="BQ952" s="204"/>
      <c r="BR952" s="204"/>
      <c r="BS952" s="204"/>
      <c r="BT952" s="204"/>
      <c r="BU952" s="204"/>
      <c r="BV952" s="204"/>
      <c r="BW952" s="204"/>
      <c r="BX952" s="204"/>
      <c r="BY952" s="204"/>
      <c r="BZ952" s="204"/>
      <c r="CA952" s="204"/>
      <c r="CB952" s="204"/>
      <c r="CC952" s="204"/>
      <c r="CD952" s="204"/>
    </row>
    <row r="953" spans="61:82" x14ac:dyDescent="0.25">
      <c r="BI953" s="204"/>
      <c r="BJ953" s="204"/>
      <c r="BK953" s="204"/>
      <c r="BL953" s="204"/>
      <c r="BM953" s="204"/>
      <c r="BN953" s="204"/>
      <c r="BO953" s="204"/>
      <c r="BP953" s="204"/>
      <c r="BQ953" s="204"/>
      <c r="BR953" s="204"/>
      <c r="BS953" s="204"/>
      <c r="BT953" s="204"/>
      <c r="BU953" s="204"/>
      <c r="BV953" s="204"/>
      <c r="BW953" s="204"/>
      <c r="BX953" s="204"/>
      <c r="BY953" s="204"/>
      <c r="BZ953" s="204"/>
      <c r="CA953" s="204"/>
      <c r="CB953" s="204"/>
      <c r="CC953" s="204"/>
      <c r="CD953" s="204"/>
    </row>
    <row r="954" spans="61:82" x14ac:dyDescent="0.25">
      <c r="BI954" s="204"/>
      <c r="BJ954" s="204"/>
      <c r="BK954" s="204"/>
      <c r="BL954" s="204"/>
      <c r="BM954" s="204"/>
      <c r="BN954" s="204"/>
      <c r="BO954" s="204"/>
      <c r="BP954" s="204"/>
      <c r="BQ954" s="204"/>
      <c r="BR954" s="204"/>
      <c r="BS954" s="204"/>
      <c r="BT954" s="204"/>
      <c r="BU954" s="204"/>
      <c r="BV954" s="204"/>
      <c r="BW954" s="204"/>
      <c r="BX954" s="204"/>
      <c r="BY954" s="204"/>
      <c r="BZ954" s="204"/>
      <c r="CA954" s="204"/>
      <c r="CB954" s="204"/>
      <c r="CC954" s="204"/>
      <c r="CD954" s="204"/>
    </row>
    <row r="955" spans="61:82" x14ac:dyDescent="0.25">
      <c r="BI955" s="204"/>
      <c r="BJ955" s="204"/>
      <c r="BK955" s="204"/>
      <c r="BL955" s="204"/>
      <c r="BM955" s="204"/>
      <c r="BN955" s="204"/>
      <c r="BO955" s="204"/>
      <c r="BP955" s="204"/>
      <c r="BQ955" s="204"/>
      <c r="BR955" s="204"/>
      <c r="BS955" s="204"/>
      <c r="BT955" s="204"/>
      <c r="BU955" s="204"/>
      <c r="BV955" s="204"/>
      <c r="BW955" s="204"/>
      <c r="BX955" s="204"/>
      <c r="BY955" s="204"/>
      <c r="BZ955" s="204"/>
      <c r="CA955" s="204"/>
      <c r="CB955" s="204"/>
      <c r="CC955" s="204"/>
      <c r="CD955" s="204"/>
    </row>
    <row r="956" spans="61:82" x14ac:dyDescent="0.25">
      <c r="BI956" s="204"/>
      <c r="BJ956" s="204"/>
      <c r="BK956" s="204"/>
      <c r="BL956" s="204"/>
      <c r="BM956" s="204"/>
      <c r="BN956" s="204"/>
      <c r="BO956" s="204"/>
      <c r="BP956" s="204"/>
      <c r="BQ956" s="204"/>
      <c r="BR956" s="204"/>
      <c r="BS956" s="204"/>
      <c r="BT956" s="204"/>
      <c r="BU956" s="204"/>
      <c r="BV956" s="204"/>
      <c r="BW956" s="204"/>
      <c r="BX956" s="204"/>
      <c r="BY956" s="204"/>
      <c r="BZ956" s="204"/>
      <c r="CA956" s="204"/>
      <c r="CB956" s="204"/>
      <c r="CC956" s="204"/>
      <c r="CD956" s="204"/>
    </row>
    <row r="957" spans="61:82" x14ac:dyDescent="0.25">
      <c r="BI957" s="204"/>
      <c r="BJ957" s="204"/>
      <c r="BK957" s="204"/>
      <c r="BL957" s="204"/>
      <c r="BM957" s="204"/>
      <c r="BN957" s="204"/>
      <c r="BO957" s="204"/>
      <c r="BP957" s="204"/>
      <c r="BQ957" s="204"/>
      <c r="BR957" s="204"/>
      <c r="BS957" s="204"/>
      <c r="BT957" s="204"/>
      <c r="BU957" s="204"/>
      <c r="BV957" s="204"/>
      <c r="BW957" s="204"/>
      <c r="BX957" s="204"/>
      <c r="BY957" s="204"/>
      <c r="BZ957" s="204"/>
      <c r="CA957" s="204"/>
      <c r="CB957" s="204"/>
      <c r="CC957" s="204"/>
      <c r="CD957" s="204"/>
    </row>
    <row r="958" spans="61:82" x14ac:dyDescent="0.25">
      <c r="BI958" s="204"/>
      <c r="BJ958" s="204"/>
      <c r="BK958" s="204"/>
      <c r="BL958" s="204"/>
      <c r="BM958" s="204"/>
      <c r="BN958" s="204"/>
      <c r="BO958" s="204"/>
      <c r="BP958" s="204"/>
      <c r="BQ958" s="204"/>
      <c r="BR958" s="204"/>
      <c r="BS958" s="204"/>
      <c r="BT958" s="204"/>
      <c r="BU958" s="204"/>
      <c r="BV958" s="204"/>
      <c r="BW958" s="204"/>
      <c r="BX958" s="204"/>
      <c r="BY958" s="204"/>
      <c r="BZ958" s="204"/>
      <c r="CA958" s="204"/>
      <c r="CB958" s="204"/>
      <c r="CC958" s="204"/>
      <c r="CD958" s="204"/>
    </row>
    <row r="959" spans="61:82" x14ac:dyDescent="0.25">
      <c r="BI959" s="204"/>
      <c r="BJ959" s="204"/>
      <c r="BK959" s="204"/>
      <c r="BL959" s="204"/>
      <c r="BM959" s="204"/>
      <c r="BN959" s="204"/>
      <c r="BO959" s="204"/>
      <c r="BP959" s="204"/>
      <c r="BQ959" s="204"/>
      <c r="BR959" s="204"/>
      <c r="BS959" s="204"/>
      <c r="BT959" s="204"/>
      <c r="BU959" s="204"/>
      <c r="BV959" s="204"/>
      <c r="BW959" s="204"/>
      <c r="BX959" s="204"/>
      <c r="BY959" s="204"/>
      <c r="BZ959" s="204"/>
      <c r="CA959" s="204"/>
      <c r="CB959" s="204"/>
      <c r="CC959" s="204"/>
      <c r="CD959" s="204"/>
    </row>
    <row r="960" spans="61:82" x14ac:dyDescent="0.25">
      <c r="BI960" s="204"/>
      <c r="BJ960" s="204"/>
      <c r="BK960" s="204"/>
      <c r="BL960" s="204"/>
      <c r="BM960" s="204"/>
      <c r="BN960" s="204"/>
      <c r="BO960" s="204"/>
      <c r="BP960" s="204"/>
      <c r="BQ960" s="204"/>
      <c r="BR960" s="204"/>
      <c r="BS960" s="204"/>
      <c r="BT960" s="204"/>
      <c r="BU960" s="204"/>
      <c r="BV960" s="204"/>
      <c r="BW960" s="204"/>
      <c r="BX960" s="204"/>
      <c r="BY960" s="204"/>
      <c r="BZ960" s="204"/>
      <c r="CA960" s="204"/>
      <c r="CB960" s="204"/>
      <c r="CC960" s="204"/>
      <c r="CD960" s="204"/>
    </row>
    <row r="961" spans="61:82" x14ac:dyDescent="0.25">
      <c r="BI961" s="204"/>
      <c r="BJ961" s="204"/>
      <c r="BK961" s="204"/>
      <c r="BL961" s="204"/>
      <c r="BM961" s="204"/>
      <c r="BN961" s="204"/>
      <c r="BO961" s="204"/>
      <c r="BP961" s="204"/>
      <c r="BQ961" s="204"/>
      <c r="BR961" s="204"/>
      <c r="BS961" s="204"/>
      <c r="BT961" s="204"/>
      <c r="BU961" s="204"/>
      <c r="BV961" s="204"/>
      <c r="BW961" s="204"/>
      <c r="BX961" s="204"/>
      <c r="BY961" s="204"/>
      <c r="BZ961" s="204"/>
      <c r="CA961" s="204"/>
      <c r="CB961" s="204"/>
      <c r="CC961" s="204"/>
      <c r="CD961" s="204"/>
    </row>
    <row r="962" spans="61:82" x14ac:dyDescent="0.25">
      <c r="BI962" s="204"/>
      <c r="BJ962" s="204"/>
      <c r="BK962" s="204"/>
      <c r="BL962" s="204"/>
      <c r="BM962" s="204"/>
      <c r="BN962" s="204"/>
      <c r="BO962" s="204"/>
      <c r="BP962" s="204"/>
      <c r="BQ962" s="204"/>
      <c r="BR962" s="204"/>
      <c r="BS962" s="204"/>
      <c r="BT962" s="204"/>
      <c r="BU962" s="204"/>
      <c r="BV962" s="204"/>
      <c r="BW962" s="204"/>
      <c r="BX962" s="204"/>
      <c r="BY962" s="204"/>
      <c r="BZ962" s="204"/>
      <c r="CA962" s="204"/>
      <c r="CB962" s="204"/>
      <c r="CC962" s="204"/>
      <c r="CD962" s="204"/>
    </row>
    <row r="963" spans="61:82" x14ac:dyDescent="0.25">
      <c r="BI963" s="204"/>
      <c r="BJ963" s="204"/>
      <c r="BK963" s="204"/>
      <c r="BL963" s="204"/>
      <c r="BM963" s="204"/>
      <c r="BN963" s="204"/>
      <c r="BO963" s="204"/>
      <c r="BP963" s="204"/>
      <c r="BQ963" s="204"/>
      <c r="BR963" s="204"/>
      <c r="BS963" s="204"/>
      <c r="BT963" s="204"/>
      <c r="BU963" s="204"/>
      <c r="BV963" s="204"/>
      <c r="BW963" s="204"/>
      <c r="BX963" s="204"/>
      <c r="BY963" s="204"/>
      <c r="BZ963" s="204"/>
      <c r="CA963" s="204"/>
      <c r="CB963" s="204"/>
      <c r="CC963" s="204"/>
      <c r="CD963" s="204"/>
    </row>
    <row r="964" spans="61:82" x14ac:dyDescent="0.25">
      <c r="BI964" s="204"/>
      <c r="BJ964" s="204"/>
      <c r="BK964" s="204"/>
      <c r="BL964" s="204"/>
      <c r="BM964" s="204"/>
      <c r="BN964" s="204"/>
      <c r="BO964" s="204"/>
      <c r="BP964" s="204"/>
      <c r="BQ964" s="204"/>
      <c r="BR964" s="204"/>
      <c r="BS964" s="204"/>
      <c r="BT964" s="204"/>
      <c r="BU964" s="204"/>
      <c r="BV964" s="204"/>
      <c r="BW964" s="204"/>
      <c r="BX964" s="204"/>
      <c r="BY964" s="204"/>
      <c r="BZ964" s="204"/>
      <c r="CA964" s="204"/>
      <c r="CB964" s="204"/>
      <c r="CC964" s="204"/>
      <c r="CD964" s="204"/>
    </row>
    <row r="965" spans="61:82" x14ac:dyDescent="0.25">
      <c r="BI965" s="204"/>
      <c r="BJ965" s="204"/>
      <c r="BK965" s="204"/>
      <c r="BL965" s="204"/>
      <c r="BM965" s="204"/>
      <c r="BN965" s="204"/>
      <c r="BO965" s="204"/>
      <c r="BP965" s="204"/>
      <c r="BQ965" s="204"/>
      <c r="BR965" s="204"/>
      <c r="BS965" s="204"/>
      <c r="BT965" s="204"/>
      <c r="BU965" s="204"/>
      <c r="BV965" s="204"/>
      <c r="BW965" s="204"/>
      <c r="BX965" s="204"/>
      <c r="BY965" s="204"/>
      <c r="BZ965" s="204"/>
      <c r="CA965" s="204"/>
      <c r="CB965" s="204"/>
      <c r="CC965" s="204"/>
      <c r="CD965" s="204"/>
    </row>
    <row r="966" spans="61:82" x14ac:dyDescent="0.25">
      <c r="BI966" s="204"/>
      <c r="BJ966" s="204"/>
      <c r="BK966" s="204"/>
      <c r="BL966" s="204"/>
      <c r="BM966" s="204"/>
      <c r="BN966" s="204"/>
      <c r="BO966" s="204"/>
      <c r="BP966" s="204"/>
      <c r="BQ966" s="204"/>
      <c r="BR966" s="204"/>
      <c r="BS966" s="204"/>
      <c r="BT966" s="204"/>
      <c r="BU966" s="204"/>
      <c r="BV966" s="204"/>
      <c r="BW966" s="204"/>
      <c r="BX966" s="204"/>
      <c r="BY966" s="204"/>
      <c r="BZ966" s="204"/>
      <c r="CA966" s="204"/>
      <c r="CB966" s="204"/>
      <c r="CC966" s="204"/>
      <c r="CD966" s="204"/>
    </row>
    <row r="967" spans="61:82" x14ac:dyDescent="0.25">
      <c r="BI967" s="204"/>
      <c r="BJ967" s="204"/>
      <c r="BK967" s="204"/>
      <c r="BL967" s="204"/>
      <c r="BM967" s="204"/>
      <c r="BN967" s="204"/>
      <c r="BO967" s="204"/>
      <c r="BP967" s="204"/>
      <c r="BQ967" s="204"/>
      <c r="BR967" s="204"/>
      <c r="BS967" s="204"/>
      <c r="BT967" s="204"/>
      <c r="BU967" s="204"/>
      <c r="BV967" s="204"/>
      <c r="BW967" s="204"/>
      <c r="BX967" s="204"/>
      <c r="BY967" s="204"/>
      <c r="BZ967" s="204"/>
      <c r="CA967" s="204"/>
      <c r="CB967" s="204"/>
      <c r="CC967" s="204"/>
      <c r="CD967" s="204"/>
    </row>
    <row r="968" spans="61:82" x14ac:dyDescent="0.25">
      <c r="BI968" s="204"/>
      <c r="BJ968" s="204"/>
      <c r="BK968" s="204"/>
      <c r="BL968" s="204"/>
      <c r="BM968" s="204"/>
      <c r="BN968" s="204"/>
      <c r="BO968" s="204"/>
      <c r="BP968" s="204"/>
      <c r="BQ968" s="204"/>
      <c r="BR968" s="204"/>
      <c r="BS968" s="204"/>
      <c r="BT968" s="204"/>
      <c r="BU968" s="204"/>
      <c r="BV968" s="204"/>
      <c r="BW968" s="204"/>
      <c r="BX968" s="204"/>
      <c r="BY968" s="204"/>
      <c r="BZ968" s="204"/>
      <c r="CA968" s="204"/>
      <c r="CB968" s="204"/>
      <c r="CC968" s="204"/>
      <c r="CD968" s="204"/>
    </row>
    <row r="969" spans="61:82" x14ac:dyDescent="0.25">
      <c r="BI969" s="204"/>
      <c r="BJ969" s="204"/>
      <c r="BK969" s="204"/>
      <c r="BL969" s="204"/>
      <c r="BM969" s="204"/>
      <c r="BN969" s="204"/>
      <c r="BO969" s="204"/>
      <c r="BP969" s="204"/>
      <c r="BQ969" s="204"/>
      <c r="BR969" s="204"/>
      <c r="BS969" s="204"/>
      <c r="BT969" s="204"/>
      <c r="BU969" s="204"/>
      <c r="BV969" s="204"/>
      <c r="BW969" s="204"/>
      <c r="BX969" s="204"/>
      <c r="BY969" s="204"/>
      <c r="BZ969" s="204"/>
      <c r="CA969" s="204"/>
      <c r="CB969" s="204"/>
      <c r="CC969" s="204"/>
      <c r="CD969" s="204"/>
    </row>
    <row r="970" spans="61:82" x14ac:dyDescent="0.25">
      <c r="BI970" s="204"/>
      <c r="BJ970" s="204"/>
      <c r="BK970" s="204"/>
      <c r="BL970" s="204"/>
      <c r="BM970" s="204"/>
      <c r="BN970" s="204"/>
      <c r="BO970" s="204"/>
      <c r="BP970" s="204"/>
      <c r="BQ970" s="204"/>
      <c r="BR970" s="204"/>
      <c r="BS970" s="204"/>
      <c r="BT970" s="204"/>
      <c r="BU970" s="204"/>
      <c r="BV970" s="204"/>
      <c r="BW970" s="204"/>
      <c r="BX970" s="204"/>
      <c r="BY970" s="204"/>
      <c r="BZ970" s="204"/>
      <c r="CA970" s="204"/>
      <c r="CB970" s="204"/>
      <c r="CC970" s="204"/>
      <c r="CD970" s="204"/>
    </row>
    <row r="971" spans="61:82" x14ac:dyDescent="0.25">
      <c r="BI971" s="204"/>
      <c r="BJ971" s="204"/>
      <c r="BK971" s="204"/>
      <c r="BL971" s="204"/>
      <c r="BM971" s="204"/>
      <c r="BN971" s="204"/>
      <c r="BO971" s="204"/>
      <c r="BP971" s="204"/>
      <c r="BQ971" s="204"/>
      <c r="BR971" s="204"/>
      <c r="BS971" s="204"/>
      <c r="BT971" s="204"/>
      <c r="BU971" s="204"/>
      <c r="BV971" s="204"/>
      <c r="BW971" s="204"/>
      <c r="BX971" s="204"/>
      <c r="BY971" s="204"/>
      <c r="BZ971" s="204"/>
      <c r="CA971" s="204"/>
      <c r="CB971" s="204"/>
      <c r="CC971" s="204"/>
      <c r="CD971" s="204"/>
    </row>
    <row r="972" spans="61:82" x14ac:dyDescent="0.25">
      <c r="BI972" s="204"/>
      <c r="BJ972" s="204"/>
      <c r="BK972" s="204"/>
      <c r="BL972" s="204"/>
      <c r="BM972" s="204"/>
      <c r="BN972" s="204"/>
      <c r="BO972" s="204"/>
      <c r="BP972" s="204"/>
      <c r="BQ972" s="204"/>
      <c r="BR972" s="204"/>
      <c r="BS972" s="204"/>
      <c r="BT972" s="204"/>
      <c r="BU972" s="204"/>
      <c r="BV972" s="204"/>
      <c r="BW972" s="204"/>
      <c r="BX972" s="204"/>
      <c r="BY972" s="204"/>
      <c r="BZ972" s="204"/>
      <c r="CA972" s="204"/>
      <c r="CB972" s="204"/>
      <c r="CC972" s="204"/>
      <c r="CD972" s="204"/>
    </row>
    <row r="973" spans="61:82" x14ac:dyDescent="0.25">
      <c r="BI973" s="204"/>
      <c r="BJ973" s="204"/>
      <c r="BK973" s="204"/>
      <c r="BL973" s="204"/>
      <c r="BM973" s="204"/>
      <c r="BN973" s="204"/>
      <c r="BO973" s="204"/>
      <c r="BP973" s="204"/>
      <c r="BQ973" s="204"/>
      <c r="BR973" s="204"/>
      <c r="BS973" s="204"/>
      <c r="BT973" s="204"/>
      <c r="BU973" s="204"/>
      <c r="BV973" s="204"/>
      <c r="BW973" s="204"/>
      <c r="BX973" s="204"/>
      <c r="BY973" s="204"/>
      <c r="BZ973" s="204"/>
      <c r="CA973" s="204"/>
      <c r="CB973" s="204"/>
      <c r="CC973" s="204"/>
      <c r="CD973" s="204"/>
    </row>
    <row r="974" spans="61:82" x14ac:dyDescent="0.25">
      <c r="BI974" s="204"/>
      <c r="BJ974" s="204"/>
      <c r="BK974" s="204"/>
      <c r="BL974" s="204"/>
      <c r="BM974" s="204"/>
      <c r="BN974" s="204"/>
      <c r="BO974" s="204"/>
      <c r="BP974" s="204"/>
      <c r="BQ974" s="204"/>
      <c r="BR974" s="204"/>
      <c r="BS974" s="204"/>
      <c r="BT974" s="204"/>
      <c r="BU974" s="204"/>
      <c r="BV974" s="204"/>
      <c r="BW974" s="204"/>
      <c r="BX974" s="204"/>
      <c r="BY974" s="204"/>
      <c r="BZ974" s="204"/>
      <c r="CA974" s="204"/>
      <c r="CB974" s="204"/>
      <c r="CC974" s="204"/>
      <c r="CD974" s="204"/>
    </row>
    <row r="975" spans="61:82" x14ac:dyDescent="0.25">
      <c r="BI975" s="204"/>
      <c r="BJ975" s="204"/>
      <c r="BK975" s="204"/>
      <c r="BL975" s="204"/>
      <c r="BM975" s="204"/>
      <c r="BN975" s="204"/>
      <c r="BO975" s="204"/>
      <c r="BP975" s="204"/>
      <c r="BQ975" s="204"/>
      <c r="BR975" s="204"/>
      <c r="BS975" s="204"/>
      <c r="BT975" s="204"/>
      <c r="BU975" s="204"/>
      <c r="BV975" s="204"/>
      <c r="BW975" s="204"/>
      <c r="BX975" s="204"/>
      <c r="BY975" s="204"/>
      <c r="BZ975" s="204"/>
      <c r="CA975" s="204"/>
      <c r="CB975" s="204"/>
      <c r="CC975" s="204"/>
      <c r="CD975" s="204"/>
    </row>
    <row r="976" spans="61:82" x14ac:dyDescent="0.25">
      <c r="BI976" s="204"/>
      <c r="BJ976" s="204"/>
      <c r="BK976" s="204"/>
      <c r="BL976" s="204"/>
      <c r="BM976" s="204"/>
      <c r="BN976" s="204"/>
      <c r="BO976" s="204"/>
      <c r="BP976" s="204"/>
      <c r="BQ976" s="204"/>
      <c r="BR976" s="204"/>
      <c r="BS976" s="204"/>
      <c r="BT976" s="204"/>
      <c r="BU976" s="204"/>
      <c r="BV976" s="204"/>
      <c r="BW976" s="204"/>
      <c r="BX976" s="204"/>
      <c r="BY976" s="204"/>
      <c r="BZ976" s="204"/>
      <c r="CA976" s="204"/>
      <c r="CB976" s="204"/>
      <c r="CC976" s="204"/>
      <c r="CD976" s="204"/>
    </row>
    <row r="977" spans="61:82" x14ac:dyDescent="0.25">
      <c r="BI977" s="204"/>
      <c r="BJ977" s="204"/>
      <c r="BK977" s="204"/>
      <c r="BL977" s="204"/>
      <c r="BM977" s="204"/>
      <c r="BN977" s="204"/>
      <c r="BO977" s="204"/>
      <c r="BP977" s="204"/>
      <c r="BQ977" s="204"/>
      <c r="BR977" s="204"/>
      <c r="BS977" s="204"/>
      <c r="BT977" s="204"/>
      <c r="BU977" s="204"/>
      <c r="BV977" s="204"/>
      <c r="BW977" s="204"/>
      <c r="BX977" s="204"/>
      <c r="BY977" s="204"/>
      <c r="BZ977" s="204"/>
      <c r="CA977" s="204"/>
      <c r="CB977" s="204"/>
      <c r="CC977" s="204"/>
      <c r="CD977" s="204"/>
    </row>
    <row r="978" spans="61:82" x14ac:dyDescent="0.25">
      <c r="BI978" s="204"/>
      <c r="BJ978" s="204"/>
      <c r="BK978" s="204"/>
      <c r="BL978" s="204"/>
      <c r="BM978" s="204"/>
      <c r="BN978" s="204"/>
      <c r="BO978" s="204"/>
      <c r="BP978" s="204"/>
      <c r="BQ978" s="204"/>
      <c r="BR978" s="204"/>
      <c r="BS978" s="204"/>
      <c r="BT978" s="204"/>
      <c r="BU978" s="204"/>
      <c r="BV978" s="204"/>
      <c r="BW978" s="204"/>
      <c r="BX978" s="204"/>
      <c r="BY978" s="204"/>
      <c r="BZ978" s="204"/>
      <c r="CA978" s="204"/>
      <c r="CB978" s="204"/>
      <c r="CC978" s="204"/>
      <c r="CD978" s="204"/>
    </row>
    <row r="979" spans="61:82" x14ac:dyDescent="0.25">
      <c r="BI979" s="204"/>
      <c r="BJ979" s="204"/>
      <c r="BK979" s="204"/>
      <c r="BL979" s="204"/>
      <c r="BM979" s="204"/>
      <c r="BN979" s="204"/>
      <c r="BO979" s="204"/>
      <c r="BP979" s="204"/>
      <c r="BQ979" s="204"/>
      <c r="BR979" s="204"/>
      <c r="BS979" s="204"/>
      <c r="BT979" s="204"/>
      <c r="BU979" s="204"/>
      <c r="BV979" s="204"/>
      <c r="BW979" s="204"/>
      <c r="BX979" s="204"/>
      <c r="BY979" s="204"/>
      <c r="BZ979" s="204"/>
      <c r="CA979" s="204"/>
      <c r="CB979" s="204"/>
      <c r="CC979" s="204"/>
      <c r="CD979" s="204"/>
    </row>
    <row r="980" spans="61:82" x14ac:dyDescent="0.25">
      <c r="BI980" s="204"/>
      <c r="BJ980" s="204"/>
      <c r="BK980" s="204"/>
      <c r="BL980" s="204"/>
      <c r="BM980" s="204"/>
      <c r="BN980" s="204"/>
      <c r="BO980" s="204"/>
      <c r="BP980" s="204"/>
      <c r="BQ980" s="204"/>
      <c r="BR980" s="204"/>
      <c r="BS980" s="204"/>
      <c r="BT980" s="204"/>
      <c r="BU980" s="204"/>
      <c r="BV980" s="204"/>
      <c r="BW980" s="204"/>
      <c r="BX980" s="204"/>
      <c r="BY980" s="204"/>
      <c r="BZ980" s="204"/>
      <c r="CA980" s="204"/>
      <c r="CB980" s="204"/>
      <c r="CC980" s="204"/>
      <c r="CD980" s="204"/>
    </row>
    <row r="981" spans="61:82" x14ac:dyDescent="0.25">
      <c r="BI981" s="204"/>
      <c r="BJ981" s="204"/>
      <c r="BK981" s="204"/>
      <c r="BL981" s="204"/>
      <c r="BM981" s="204"/>
      <c r="BN981" s="204"/>
      <c r="BO981" s="204"/>
      <c r="BP981" s="204"/>
      <c r="BQ981" s="204"/>
      <c r="BR981" s="204"/>
      <c r="BS981" s="204"/>
      <c r="BT981" s="204"/>
      <c r="BU981" s="204"/>
      <c r="BV981" s="204"/>
      <c r="BW981" s="204"/>
      <c r="BX981" s="204"/>
      <c r="BY981" s="204"/>
      <c r="BZ981" s="204"/>
      <c r="CA981" s="204"/>
      <c r="CB981" s="204"/>
      <c r="CC981" s="204"/>
      <c r="CD981" s="204"/>
    </row>
    <row r="982" spans="61:82" x14ac:dyDescent="0.25">
      <c r="BI982" s="204"/>
      <c r="BJ982" s="204"/>
      <c r="BK982" s="204"/>
      <c r="BL982" s="204"/>
      <c r="BM982" s="204"/>
      <c r="BN982" s="204"/>
      <c r="BO982" s="204"/>
      <c r="BP982" s="204"/>
      <c r="BQ982" s="204"/>
      <c r="BR982" s="204"/>
      <c r="BS982" s="204"/>
      <c r="BT982" s="204"/>
      <c r="BU982" s="204"/>
      <c r="BV982" s="204"/>
      <c r="BW982" s="204"/>
      <c r="BX982" s="204"/>
      <c r="BY982" s="204"/>
      <c r="BZ982" s="204"/>
      <c r="CA982" s="204"/>
      <c r="CB982" s="204"/>
      <c r="CC982" s="204"/>
      <c r="CD982" s="204"/>
    </row>
    <row r="983" spans="61:82" x14ac:dyDescent="0.25">
      <c r="BI983" s="204"/>
      <c r="BJ983" s="204"/>
      <c r="BK983" s="204"/>
      <c r="BL983" s="204"/>
      <c r="BM983" s="204"/>
      <c r="BN983" s="204"/>
      <c r="BO983" s="204"/>
      <c r="BP983" s="204"/>
      <c r="BQ983" s="204"/>
      <c r="BR983" s="204"/>
      <c r="BS983" s="204"/>
      <c r="BT983" s="204"/>
      <c r="BU983" s="204"/>
      <c r="BV983" s="204"/>
      <c r="BW983" s="204"/>
      <c r="BX983" s="204"/>
      <c r="BY983" s="204"/>
      <c r="BZ983" s="204"/>
      <c r="CA983" s="204"/>
      <c r="CB983" s="204"/>
      <c r="CC983" s="204"/>
      <c r="CD983" s="204"/>
    </row>
    <row r="984" spans="61:82" x14ac:dyDescent="0.25">
      <c r="BI984" s="204"/>
      <c r="BJ984" s="204"/>
      <c r="BK984" s="204"/>
      <c r="BL984" s="204"/>
      <c r="BM984" s="204"/>
      <c r="BN984" s="204"/>
      <c r="BO984" s="204"/>
      <c r="BP984" s="204"/>
      <c r="BQ984" s="204"/>
      <c r="BR984" s="204"/>
      <c r="BS984" s="204"/>
      <c r="BT984" s="204"/>
      <c r="BU984" s="204"/>
      <c r="BV984" s="204"/>
      <c r="BW984" s="204"/>
      <c r="BX984" s="204"/>
      <c r="BY984" s="204"/>
      <c r="BZ984" s="204"/>
      <c r="CA984" s="204"/>
      <c r="CB984" s="204"/>
      <c r="CC984" s="204"/>
      <c r="CD984" s="204"/>
    </row>
    <row r="985" spans="61:82" x14ac:dyDescent="0.25">
      <c r="BI985" s="204"/>
      <c r="BJ985" s="204"/>
      <c r="BK985" s="204"/>
      <c r="BL985" s="204"/>
      <c r="BM985" s="204"/>
      <c r="BN985" s="204"/>
      <c r="BO985" s="204"/>
      <c r="BP985" s="204"/>
      <c r="BQ985" s="204"/>
      <c r="BR985" s="204"/>
      <c r="BS985" s="204"/>
      <c r="BT985" s="204"/>
      <c r="BU985" s="204"/>
      <c r="BV985" s="204"/>
      <c r="BW985" s="204"/>
      <c r="BX985" s="204"/>
      <c r="BY985" s="204"/>
      <c r="BZ985" s="204"/>
      <c r="CA985" s="204"/>
      <c r="CB985" s="204"/>
      <c r="CC985" s="204"/>
      <c r="CD985" s="204"/>
    </row>
    <row r="986" spans="61:82" x14ac:dyDescent="0.25">
      <c r="BI986" s="204"/>
      <c r="BJ986" s="204"/>
      <c r="BK986" s="204"/>
      <c r="BL986" s="204"/>
      <c r="BM986" s="204"/>
      <c r="BN986" s="204"/>
      <c r="BO986" s="204"/>
      <c r="BP986" s="204"/>
      <c r="BQ986" s="204"/>
      <c r="BR986" s="204"/>
      <c r="BS986" s="204"/>
      <c r="BT986" s="204"/>
      <c r="BU986" s="204"/>
      <c r="BV986" s="204"/>
      <c r="BW986" s="204"/>
      <c r="BX986" s="204"/>
      <c r="BY986" s="204"/>
      <c r="BZ986" s="204"/>
      <c r="CA986" s="204"/>
      <c r="CB986" s="204"/>
      <c r="CC986" s="204"/>
      <c r="CD986" s="204"/>
    </row>
    <row r="987" spans="61:82" x14ac:dyDescent="0.25">
      <c r="BI987" s="204"/>
      <c r="BJ987" s="204"/>
      <c r="BK987" s="204"/>
      <c r="BL987" s="204"/>
      <c r="BM987" s="204"/>
      <c r="BN987" s="204"/>
      <c r="BO987" s="204"/>
      <c r="BP987" s="204"/>
      <c r="BQ987" s="204"/>
      <c r="BR987" s="204"/>
      <c r="BS987" s="204"/>
      <c r="BT987" s="204"/>
      <c r="BU987" s="204"/>
      <c r="BV987" s="204"/>
      <c r="BW987" s="204"/>
      <c r="BX987" s="204"/>
      <c r="BY987" s="204"/>
      <c r="BZ987" s="204"/>
      <c r="CA987" s="204"/>
      <c r="CB987" s="204"/>
      <c r="CC987" s="204"/>
      <c r="CD987" s="204"/>
    </row>
    <row r="988" spans="61:82" x14ac:dyDescent="0.25">
      <c r="BI988" s="204"/>
      <c r="BJ988" s="204"/>
      <c r="BK988" s="204"/>
      <c r="BL988" s="204"/>
      <c r="BM988" s="204"/>
      <c r="BN988" s="204"/>
      <c r="BO988" s="204"/>
      <c r="BP988" s="204"/>
      <c r="BQ988" s="204"/>
      <c r="BR988" s="204"/>
      <c r="BS988" s="204"/>
      <c r="BT988" s="204"/>
      <c r="BU988" s="204"/>
      <c r="BV988" s="204"/>
      <c r="BW988" s="204"/>
      <c r="BX988" s="204"/>
      <c r="BY988" s="204"/>
      <c r="BZ988" s="204"/>
      <c r="CA988" s="204"/>
      <c r="CB988" s="204"/>
      <c r="CC988" s="204"/>
      <c r="CD988" s="204"/>
    </row>
    <row r="989" spans="61:82" x14ac:dyDescent="0.25">
      <c r="BI989" s="204"/>
      <c r="BJ989" s="204"/>
      <c r="BK989" s="204"/>
      <c r="BL989" s="204"/>
      <c r="BM989" s="204"/>
      <c r="BN989" s="204"/>
      <c r="BO989" s="204"/>
      <c r="BP989" s="204"/>
      <c r="BQ989" s="204"/>
      <c r="BR989" s="204"/>
      <c r="BS989" s="204"/>
      <c r="BT989" s="204"/>
      <c r="BU989" s="204"/>
      <c r="BV989" s="204"/>
      <c r="BW989" s="204"/>
      <c r="BX989" s="204"/>
      <c r="BY989" s="204"/>
      <c r="BZ989" s="204"/>
      <c r="CA989" s="204"/>
      <c r="CB989" s="204"/>
      <c r="CC989" s="204"/>
      <c r="CD989" s="204"/>
    </row>
    <row r="990" spans="61:82" x14ac:dyDescent="0.25">
      <c r="BI990" s="204"/>
      <c r="BJ990" s="204"/>
      <c r="BK990" s="204"/>
      <c r="BL990" s="204"/>
      <c r="BM990" s="204"/>
      <c r="BN990" s="204"/>
      <c r="BO990" s="204"/>
      <c r="BP990" s="204"/>
      <c r="BQ990" s="204"/>
      <c r="BR990" s="204"/>
      <c r="BS990" s="204"/>
      <c r="BT990" s="204"/>
      <c r="BU990" s="204"/>
      <c r="BV990" s="204"/>
      <c r="BW990" s="204"/>
      <c r="BX990" s="204"/>
      <c r="BY990" s="204"/>
      <c r="BZ990" s="204"/>
      <c r="CA990" s="204"/>
      <c r="CB990" s="204"/>
      <c r="CC990" s="204"/>
      <c r="CD990" s="204"/>
    </row>
    <row r="991" spans="61:82" x14ac:dyDescent="0.25">
      <c r="BI991" s="204"/>
      <c r="BJ991" s="204"/>
      <c r="BK991" s="204"/>
      <c r="BL991" s="204"/>
      <c r="BM991" s="204"/>
      <c r="BN991" s="204"/>
      <c r="BO991" s="204"/>
      <c r="BP991" s="204"/>
      <c r="BQ991" s="204"/>
      <c r="BR991" s="204"/>
      <c r="BS991" s="204"/>
      <c r="BT991" s="204"/>
      <c r="BU991" s="204"/>
      <c r="BV991" s="204"/>
      <c r="BW991" s="204"/>
      <c r="BX991" s="204"/>
      <c r="BY991" s="204"/>
      <c r="BZ991" s="204"/>
      <c r="CA991" s="204"/>
      <c r="CB991" s="204"/>
      <c r="CC991" s="204"/>
      <c r="CD991" s="204"/>
    </row>
    <row r="992" spans="61:82" x14ac:dyDescent="0.25">
      <c r="BI992" s="204"/>
      <c r="BJ992" s="204"/>
      <c r="BK992" s="204"/>
      <c r="BL992" s="204"/>
      <c r="BM992" s="204"/>
      <c r="BN992" s="204"/>
      <c r="BO992" s="204"/>
      <c r="BP992" s="204"/>
      <c r="BQ992" s="204"/>
      <c r="BR992" s="204"/>
      <c r="BS992" s="204"/>
      <c r="BT992" s="204"/>
      <c r="BU992" s="204"/>
      <c r="BV992" s="204"/>
      <c r="BW992" s="204"/>
      <c r="BX992" s="204"/>
      <c r="BY992" s="204"/>
      <c r="BZ992" s="204"/>
      <c r="CA992" s="204"/>
      <c r="CB992" s="204"/>
      <c r="CC992" s="204"/>
      <c r="CD992" s="204"/>
    </row>
    <row r="993" spans="61:82" x14ac:dyDescent="0.25">
      <c r="BI993" s="204"/>
      <c r="BJ993" s="204"/>
      <c r="BK993" s="204"/>
      <c r="BL993" s="204"/>
      <c r="BM993" s="204"/>
      <c r="BN993" s="204"/>
      <c r="BO993" s="204"/>
      <c r="BP993" s="204"/>
      <c r="BQ993" s="204"/>
      <c r="BR993" s="204"/>
      <c r="BS993" s="204"/>
      <c r="BT993" s="204"/>
      <c r="BU993" s="204"/>
      <c r="BV993" s="204"/>
      <c r="BW993" s="204"/>
      <c r="BX993" s="204"/>
      <c r="BY993" s="204"/>
      <c r="BZ993" s="204"/>
      <c r="CA993" s="204"/>
      <c r="CB993" s="204"/>
      <c r="CC993" s="204"/>
      <c r="CD993" s="204"/>
    </row>
    <row r="994" spans="61:82" x14ac:dyDescent="0.25">
      <c r="BI994" s="204"/>
      <c r="BJ994" s="204"/>
      <c r="BK994" s="204"/>
      <c r="BL994" s="204"/>
      <c r="BM994" s="204"/>
      <c r="BN994" s="204"/>
      <c r="BO994" s="204"/>
      <c r="BP994" s="204"/>
      <c r="BQ994" s="204"/>
      <c r="BR994" s="204"/>
      <c r="BS994" s="204"/>
      <c r="BT994" s="204"/>
      <c r="BU994" s="204"/>
      <c r="BV994" s="204"/>
      <c r="BW994" s="204"/>
      <c r="BX994" s="204"/>
      <c r="BY994" s="204"/>
      <c r="BZ994" s="204"/>
      <c r="CA994" s="204"/>
      <c r="CB994" s="204"/>
      <c r="CC994" s="204"/>
      <c r="CD994" s="204"/>
    </row>
    <row r="995" spans="61:82" x14ac:dyDescent="0.25">
      <c r="BI995" s="204"/>
      <c r="BJ995" s="204"/>
      <c r="BK995" s="204"/>
      <c r="BL995" s="204"/>
      <c r="BM995" s="204"/>
      <c r="BN995" s="204"/>
      <c r="BO995" s="204"/>
      <c r="BP995" s="204"/>
      <c r="BQ995" s="204"/>
      <c r="BR995" s="204"/>
      <c r="BS995" s="204"/>
      <c r="BT995" s="204"/>
      <c r="BU995" s="204"/>
      <c r="BV995" s="204"/>
      <c r="BW995" s="204"/>
      <c r="BX995" s="204"/>
      <c r="BY995" s="204"/>
      <c r="BZ995" s="204"/>
      <c r="CA995" s="204"/>
      <c r="CB995" s="204"/>
      <c r="CC995" s="204"/>
      <c r="CD995" s="204"/>
    </row>
    <row r="996" spans="61:82" x14ac:dyDescent="0.25">
      <c r="BI996" s="204"/>
      <c r="BJ996" s="204"/>
      <c r="BK996" s="204"/>
      <c r="BL996" s="204"/>
      <c r="BM996" s="204"/>
      <c r="BN996" s="204"/>
      <c r="BO996" s="204"/>
      <c r="BP996" s="204"/>
      <c r="BQ996" s="204"/>
      <c r="BR996" s="204"/>
      <c r="BS996" s="204"/>
      <c r="BT996" s="204"/>
      <c r="BU996" s="204"/>
      <c r="BV996" s="204"/>
      <c r="BW996" s="204"/>
      <c r="BX996" s="204"/>
      <c r="BY996" s="204"/>
      <c r="BZ996" s="204"/>
      <c r="CA996" s="204"/>
      <c r="CB996" s="204"/>
      <c r="CC996" s="204"/>
      <c r="CD996" s="204"/>
    </row>
    <row r="997" spans="61:82" x14ac:dyDescent="0.25">
      <c r="BI997" s="204"/>
      <c r="BJ997" s="204"/>
      <c r="BK997" s="204"/>
      <c r="BL997" s="204"/>
      <c r="BM997" s="204"/>
      <c r="BN997" s="204"/>
      <c r="BO997" s="204"/>
      <c r="BP997" s="204"/>
      <c r="BQ997" s="204"/>
      <c r="BR997" s="204"/>
      <c r="BS997" s="204"/>
      <c r="BT997" s="204"/>
      <c r="BU997" s="204"/>
      <c r="BV997" s="204"/>
      <c r="BW997" s="204"/>
      <c r="BX997" s="204"/>
      <c r="BY997" s="204"/>
      <c r="BZ997" s="204"/>
      <c r="CA997" s="204"/>
      <c r="CB997" s="204"/>
      <c r="CC997" s="204"/>
      <c r="CD997" s="204"/>
    </row>
    <row r="998" spans="61:82" x14ac:dyDescent="0.25">
      <c r="BI998" s="204"/>
      <c r="BJ998" s="204"/>
      <c r="BK998" s="204"/>
      <c r="BL998" s="204"/>
      <c r="BM998" s="204"/>
      <c r="BN998" s="204"/>
      <c r="BO998" s="204"/>
      <c r="BP998" s="204"/>
      <c r="BQ998" s="204"/>
      <c r="BR998" s="204"/>
      <c r="BS998" s="204"/>
      <c r="BT998" s="204"/>
      <c r="BU998" s="204"/>
      <c r="BV998" s="204"/>
      <c r="BW998" s="204"/>
      <c r="BX998" s="204"/>
      <c r="BY998" s="204"/>
      <c r="BZ998" s="204"/>
      <c r="CA998" s="204"/>
      <c r="CB998" s="204"/>
      <c r="CC998" s="204"/>
      <c r="CD998" s="204"/>
    </row>
    <row r="999" spans="61:82" x14ac:dyDescent="0.25">
      <c r="BI999" s="204"/>
      <c r="BJ999" s="204"/>
      <c r="BK999" s="204"/>
      <c r="BL999" s="204"/>
      <c r="BM999" s="204"/>
      <c r="BN999" s="204"/>
      <c r="BO999" s="204"/>
      <c r="BP999" s="204"/>
      <c r="BQ999" s="204"/>
      <c r="BR999" s="204"/>
      <c r="BS999" s="204"/>
      <c r="BT999" s="204"/>
      <c r="BU999" s="204"/>
      <c r="BV999" s="204"/>
      <c r="BW999" s="204"/>
      <c r="BX999" s="204"/>
      <c r="BY999" s="204"/>
      <c r="BZ999" s="204"/>
      <c r="CA999" s="204"/>
      <c r="CB999" s="204"/>
      <c r="CC999" s="204"/>
      <c r="CD999" s="204"/>
    </row>
    <row r="1000" spans="61:82" x14ac:dyDescent="0.25">
      <c r="BI1000" s="204"/>
      <c r="BJ1000" s="204"/>
      <c r="BK1000" s="204"/>
      <c r="BL1000" s="204"/>
      <c r="BM1000" s="204"/>
      <c r="BN1000" s="204"/>
      <c r="BO1000" s="204"/>
      <c r="BP1000" s="204"/>
      <c r="BQ1000" s="204"/>
      <c r="BR1000" s="204"/>
      <c r="BS1000" s="204"/>
      <c r="BT1000" s="204"/>
      <c r="BU1000" s="204"/>
      <c r="BV1000" s="204"/>
      <c r="BW1000" s="204"/>
      <c r="BX1000" s="204"/>
      <c r="BY1000" s="204"/>
      <c r="BZ1000" s="204"/>
      <c r="CA1000" s="204"/>
      <c r="CB1000" s="204"/>
      <c r="CC1000" s="204"/>
      <c r="CD1000" s="204"/>
    </row>
    <row r="1001" spans="61:82" x14ac:dyDescent="0.25">
      <c r="BI1001" s="204"/>
      <c r="BJ1001" s="204"/>
      <c r="BK1001" s="204"/>
      <c r="BL1001" s="204"/>
      <c r="BM1001" s="204"/>
      <c r="BN1001" s="204"/>
      <c r="BO1001" s="204"/>
      <c r="BP1001" s="204"/>
      <c r="BQ1001" s="204"/>
      <c r="BR1001" s="204"/>
      <c r="BS1001" s="204"/>
      <c r="BT1001" s="204"/>
      <c r="BU1001" s="204"/>
      <c r="BV1001" s="204"/>
      <c r="BW1001" s="204"/>
      <c r="BX1001" s="204"/>
      <c r="BY1001" s="204"/>
      <c r="BZ1001" s="204"/>
      <c r="CA1001" s="204"/>
      <c r="CB1001" s="204"/>
      <c r="CC1001" s="204"/>
      <c r="CD1001" s="204"/>
    </row>
    <row r="1002" spans="61:82" x14ac:dyDescent="0.25">
      <c r="BI1002" s="204"/>
      <c r="BJ1002" s="204"/>
      <c r="BK1002" s="204"/>
      <c r="BL1002" s="204"/>
      <c r="BM1002" s="204"/>
      <c r="BN1002" s="204"/>
      <c r="BO1002" s="204"/>
      <c r="BP1002" s="204"/>
      <c r="BQ1002" s="204"/>
      <c r="BR1002" s="204"/>
      <c r="BS1002" s="204"/>
      <c r="BT1002" s="204"/>
      <c r="BU1002" s="204"/>
      <c r="BV1002" s="204"/>
      <c r="BW1002" s="204"/>
      <c r="BX1002" s="204"/>
      <c r="BY1002" s="204"/>
      <c r="BZ1002" s="204"/>
      <c r="CA1002" s="204"/>
      <c r="CB1002" s="204"/>
      <c r="CC1002" s="204"/>
      <c r="CD1002" s="204"/>
    </row>
    <row r="1003" spans="61:82" x14ac:dyDescent="0.25">
      <c r="BI1003" s="204"/>
      <c r="BJ1003" s="204"/>
      <c r="BK1003" s="204"/>
      <c r="BL1003" s="204"/>
      <c r="BM1003" s="204"/>
      <c r="BN1003" s="204"/>
      <c r="BO1003" s="204"/>
      <c r="BP1003" s="204"/>
      <c r="BQ1003" s="204"/>
      <c r="BR1003" s="204"/>
      <c r="BS1003" s="204"/>
      <c r="BT1003" s="204"/>
      <c r="BU1003" s="204"/>
      <c r="BV1003" s="204"/>
      <c r="BW1003" s="204"/>
      <c r="BX1003" s="204"/>
      <c r="BY1003" s="204"/>
      <c r="BZ1003" s="204"/>
      <c r="CA1003" s="204"/>
      <c r="CB1003" s="204"/>
      <c r="CC1003" s="204"/>
      <c r="CD1003" s="204"/>
    </row>
    <row r="1004" spans="61:82" x14ac:dyDescent="0.25">
      <c r="BI1004" s="204"/>
      <c r="BJ1004" s="204"/>
      <c r="BK1004" s="204"/>
      <c r="BL1004" s="204"/>
      <c r="BM1004" s="204"/>
      <c r="BN1004" s="204"/>
      <c r="BO1004" s="204"/>
      <c r="BP1004" s="204"/>
      <c r="BQ1004" s="204"/>
      <c r="BR1004" s="204"/>
      <c r="BS1004" s="204"/>
      <c r="BT1004" s="204"/>
      <c r="BU1004" s="204"/>
      <c r="BV1004" s="204"/>
      <c r="BW1004" s="204"/>
      <c r="BX1004" s="204"/>
      <c r="BY1004" s="204"/>
      <c r="BZ1004" s="204"/>
      <c r="CA1004" s="204"/>
      <c r="CB1004" s="204"/>
      <c r="CC1004" s="204"/>
      <c r="CD1004" s="204"/>
    </row>
    <row r="1005" spans="61:82" x14ac:dyDescent="0.25">
      <c r="BI1005" s="204"/>
      <c r="BJ1005" s="204"/>
      <c r="BK1005" s="204"/>
      <c r="BL1005" s="204"/>
      <c r="BM1005" s="204"/>
      <c r="BN1005" s="204"/>
      <c r="BO1005" s="204"/>
      <c r="BP1005" s="204"/>
      <c r="BQ1005" s="204"/>
      <c r="BR1005" s="204"/>
      <c r="BS1005" s="204"/>
      <c r="BT1005" s="204"/>
      <c r="BU1005" s="204"/>
      <c r="BV1005" s="204"/>
      <c r="BW1005" s="204"/>
      <c r="BX1005" s="204"/>
      <c r="BY1005" s="204"/>
      <c r="BZ1005" s="204"/>
      <c r="CA1005" s="204"/>
      <c r="CB1005" s="204"/>
      <c r="CC1005" s="204"/>
      <c r="CD1005" s="204"/>
    </row>
    <row r="1006" spans="61:82" x14ac:dyDescent="0.25">
      <c r="BI1006" s="204"/>
      <c r="BJ1006" s="204"/>
      <c r="BK1006" s="204"/>
      <c r="BL1006" s="204"/>
      <c r="BM1006" s="204"/>
      <c r="BN1006" s="204"/>
      <c r="BO1006" s="204"/>
      <c r="BP1006" s="204"/>
      <c r="BQ1006" s="204"/>
      <c r="BR1006" s="204"/>
      <c r="BS1006" s="204"/>
      <c r="BT1006" s="204"/>
      <c r="BU1006" s="204"/>
      <c r="BV1006" s="204"/>
      <c r="BW1006" s="204"/>
      <c r="BX1006" s="204"/>
      <c r="BY1006" s="204"/>
      <c r="BZ1006" s="204"/>
      <c r="CA1006" s="204"/>
      <c r="CB1006" s="204"/>
      <c r="CC1006" s="204"/>
      <c r="CD1006" s="204"/>
    </row>
    <row r="1007" spans="61:82" x14ac:dyDescent="0.25">
      <c r="BI1007" s="204"/>
      <c r="BJ1007" s="204"/>
      <c r="BK1007" s="204"/>
      <c r="BL1007" s="204"/>
      <c r="BM1007" s="204"/>
      <c r="BN1007" s="204"/>
      <c r="BO1007" s="204"/>
      <c r="BP1007" s="204"/>
      <c r="BQ1007" s="204"/>
      <c r="BR1007" s="204"/>
      <c r="BS1007" s="204"/>
      <c r="BT1007" s="204"/>
      <c r="BU1007" s="204"/>
      <c r="BV1007" s="204"/>
      <c r="BW1007" s="204"/>
      <c r="BX1007" s="204"/>
      <c r="BY1007" s="204"/>
      <c r="BZ1007" s="204"/>
      <c r="CA1007" s="204"/>
      <c r="CB1007" s="204"/>
      <c r="CC1007" s="204"/>
      <c r="CD1007" s="204"/>
    </row>
    <row r="1008" spans="61:82" x14ac:dyDescent="0.25">
      <c r="BI1008" s="204"/>
      <c r="BJ1008" s="204"/>
      <c r="BK1008" s="204"/>
      <c r="BL1008" s="204"/>
      <c r="BM1008" s="204"/>
      <c r="BN1008" s="204"/>
      <c r="BO1008" s="204"/>
      <c r="BP1008" s="204"/>
      <c r="BQ1008" s="204"/>
      <c r="BR1008" s="204"/>
      <c r="BS1008" s="204"/>
      <c r="BT1008" s="204"/>
      <c r="BU1008" s="204"/>
      <c r="BV1008" s="204"/>
      <c r="BW1008" s="204"/>
      <c r="BX1008" s="204"/>
      <c r="BY1008" s="204"/>
      <c r="BZ1008" s="204"/>
      <c r="CA1008" s="204"/>
      <c r="CB1008" s="204"/>
      <c r="CC1008" s="204"/>
      <c r="CD1008" s="204"/>
    </row>
    <row r="1009" spans="61:82" x14ac:dyDescent="0.25">
      <c r="BI1009" s="204"/>
      <c r="BJ1009" s="204"/>
      <c r="BK1009" s="204"/>
      <c r="BL1009" s="204"/>
      <c r="BM1009" s="204"/>
      <c r="BN1009" s="204"/>
      <c r="BO1009" s="204"/>
      <c r="BP1009" s="204"/>
      <c r="BQ1009" s="204"/>
      <c r="BR1009" s="204"/>
      <c r="BS1009" s="204"/>
      <c r="BT1009" s="204"/>
      <c r="BU1009" s="204"/>
      <c r="BV1009" s="204"/>
      <c r="BW1009" s="204"/>
      <c r="BX1009" s="204"/>
      <c r="BY1009" s="204"/>
      <c r="BZ1009" s="204"/>
      <c r="CA1009" s="204"/>
      <c r="CB1009" s="204"/>
      <c r="CC1009" s="204"/>
      <c r="CD1009" s="204"/>
    </row>
    <row r="1010" spans="61:82" x14ac:dyDescent="0.25">
      <c r="BI1010" s="204"/>
      <c r="BJ1010" s="204"/>
      <c r="BK1010" s="204"/>
      <c r="BL1010" s="204"/>
      <c r="BM1010" s="204"/>
      <c r="BN1010" s="204"/>
      <c r="BO1010" s="204"/>
      <c r="BP1010" s="204"/>
      <c r="BQ1010" s="204"/>
      <c r="BR1010" s="204"/>
      <c r="BS1010" s="204"/>
      <c r="BT1010" s="204"/>
      <c r="BU1010" s="204"/>
      <c r="BV1010" s="204"/>
      <c r="BW1010" s="204"/>
      <c r="BX1010" s="204"/>
      <c r="BY1010" s="204"/>
      <c r="BZ1010" s="204"/>
      <c r="CA1010" s="204"/>
      <c r="CB1010" s="204"/>
      <c r="CC1010" s="204"/>
      <c r="CD1010" s="204"/>
    </row>
    <row r="1011" spans="61:82" x14ac:dyDescent="0.25">
      <c r="BI1011" s="204"/>
      <c r="BJ1011" s="204"/>
      <c r="BK1011" s="204"/>
      <c r="BL1011" s="204"/>
      <c r="BM1011" s="204"/>
      <c r="BN1011" s="204"/>
      <c r="BO1011" s="204"/>
      <c r="BP1011" s="204"/>
      <c r="BQ1011" s="204"/>
      <c r="BR1011" s="204"/>
      <c r="BS1011" s="204"/>
      <c r="BT1011" s="204"/>
      <c r="BU1011" s="204"/>
      <c r="BV1011" s="204"/>
      <c r="BW1011" s="204"/>
      <c r="BX1011" s="204"/>
      <c r="BY1011" s="204"/>
      <c r="BZ1011" s="204"/>
      <c r="CA1011" s="204"/>
      <c r="CB1011" s="204"/>
      <c r="CC1011" s="204"/>
      <c r="CD1011" s="204"/>
    </row>
    <row r="1012" spans="61:82" x14ac:dyDescent="0.25">
      <c r="BI1012" s="204"/>
      <c r="BJ1012" s="204"/>
      <c r="BK1012" s="204"/>
      <c r="BL1012" s="204"/>
      <c r="BM1012" s="204"/>
      <c r="BN1012" s="204"/>
      <c r="BO1012" s="204"/>
      <c r="BP1012" s="204"/>
      <c r="BQ1012" s="204"/>
      <c r="BR1012" s="204"/>
      <c r="BS1012" s="204"/>
      <c r="BT1012" s="204"/>
      <c r="BU1012" s="204"/>
      <c r="BV1012" s="204"/>
      <c r="BW1012" s="204"/>
      <c r="BX1012" s="204"/>
      <c r="BY1012" s="204"/>
      <c r="BZ1012" s="204"/>
      <c r="CA1012" s="204"/>
      <c r="CB1012" s="204"/>
      <c r="CC1012" s="204"/>
      <c r="CD1012" s="204"/>
    </row>
    <row r="1013" spans="61:82" x14ac:dyDescent="0.25">
      <c r="BI1013" s="204"/>
      <c r="BJ1013" s="204"/>
      <c r="BK1013" s="204"/>
      <c r="BL1013" s="204"/>
      <c r="BM1013" s="204"/>
      <c r="BN1013" s="204"/>
      <c r="BO1013" s="204"/>
      <c r="BP1013" s="204"/>
      <c r="BQ1013" s="204"/>
      <c r="BR1013" s="204"/>
      <c r="BS1013" s="204"/>
      <c r="BT1013" s="204"/>
      <c r="BU1013" s="204"/>
      <c r="BV1013" s="204"/>
      <c r="BW1013" s="204"/>
      <c r="BX1013" s="204"/>
      <c r="BY1013" s="204"/>
      <c r="BZ1013" s="204"/>
      <c r="CA1013" s="204"/>
      <c r="CB1013" s="204"/>
      <c r="CC1013" s="204"/>
      <c r="CD1013" s="204"/>
    </row>
    <row r="1014" spans="61:82" x14ac:dyDescent="0.25">
      <c r="BI1014" s="204"/>
      <c r="BJ1014" s="204"/>
      <c r="BK1014" s="204"/>
      <c r="BL1014" s="204"/>
      <c r="BM1014" s="204"/>
      <c r="BN1014" s="204"/>
      <c r="BO1014" s="204"/>
      <c r="BP1014" s="204"/>
      <c r="BQ1014" s="204"/>
      <c r="BR1014" s="204"/>
      <c r="BS1014" s="204"/>
      <c r="BT1014" s="204"/>
      <c r="BU1014" s="204"/>
      <c r="BV1014" s="204"/>
      <c r="BW1014" s="204"/>
      <c r="BX1014" s="204"/>
      <c r="BY1014" s="204"/>
      <c r="BZ1014" s="204"/>
      <c r="CA1014" s="204"/>
      <c r="CB1014" s="204"/>
      <c r="CC1014" s="204"/>
      <c r="CD1014" s="204"/>
    </row>
    <row r="1015" spans="61:82" x14ac:dyDescent="0.25">
      <c r="BI1015" s="204"/>
      <c r="BJ1015" s="204"/>
      <c r="BK1015" s="204"/>
      <c r="BL1015" s="204"/>
      <c r="BM1015" s="204"/>
      <c r="BN1015" s="204"/>
      <c r="BO1015" s="204"/>
      <c r="BP1015" s="204"/>
      <c r="BQ1015" s="204"/>
      <c r="BR1015" s="204"/>
      <c r="BS1015" s="204"/>
      <c r="BT1015" s="204"/>
      <c r="BU1015" s="204"/>
      <c r="BV1015" s="204"/>
      <c r="BW1015" s="204"/>
      <c r="BX1015" s="204"/>
      <c r="BY1015" s="204"/>
      <c r="BZ1015" s="204"/>
      <c r="CA1015" s="204"/>
      <c r="CB1015" s="204"/>
      <c r="CC1015" s="204"/>
      <c r="CD1015" s="204"/>
    </row>
    <row r="1016" spans="61:82" x14ac:dyDescent="0.25">
      <c r="BI1016" s="204"/>
      <c r="BJ1016" s="204"/>
      <c r="BK1016" s="204"/>
      <c r="BL1016" s="204"/>
      <c r="BM1016" s="204"/>
      <c r="BN1016" s="204"/>
      <c r="BO1016" s="204"/>
      <c r="BP1016" s="204"/>
      <c r="BQ1016" s="204"/>
      <c r="BR1016" s="204"/>
      <c r="BS1016" s="204"/>
      <c r="BT1016" s="204"/>
      <c r="BU1016" s="204"/>
      <c r="BV1016" s="204"/>
      <c r="BW1016" s="204"/>
      <c r="BX1016" s="204"/>
      <c r="BY1016" s="204"/>
      <c r="BZ1016" s="204"/>
      <c r="CA1016" s="204"/>
      <c r="CB1016" s="204"/>
      <c r="CC1016" s="204"/>
      <c r="CD1016" s="204"/>
    </row>
    <row r="1017" spans="61:82" x14ac:dyDescent="0.25">
      <c r="BI1017" s="204"/>
      <c r="BJ1017" s="204"/>
      <c r="BK1017" s="204"/>
      <c r="BL1017" s="204"/>
      <c r="BM1017" s="204"/>
      <c r="BN1017" s="204"/>
      <c r="BO1017" s="204"/>
      <c r="BP1017" s="204"/>
      <c r="BQ1017" s="204"/>
      <c r="BR1017" s="204"/>
      <c r="BS1017" s="204"/>
      <c r="BT1017" s="204"/>
      <c r="BU1017" s="204"/>
      <c r="BV1017" s="204"/>
      <c r="BW1017" s="204"/>
      <c r="BX1017" s="204"/>
      <c r="BY1017" s="204"/>
      <c r="BZ1017" s="204"/>
      <c r="CA1017" s="204"/>
      <c r="CB1017" s="204"/>
      <c r="CC1017" s="204"/>
      <c r="CD1017" s="204"/>
    </row>
    <row r="1018" spans="61:82" x14ac:dyDescent="0.25">
      <c r="BI1018" s="204"/>
      <c r="BJ1018" s="204"/>
      <c r="BK1018" s="204"/>
      <c r="BL1018" s="204"/>
      <c r="BM1018" s="204"/>
      <c r="BN1018" s="204"/>
      <c r="BO1018" s="204"/>
      <c r="BP1018" s="204"/>
      <c r="BQ1018" s="204"/>
      <c r="BR1018" s="204"/>
      <c r="BS1018" s="204"/>
      <c r="BT1018" s="204"/>
      <c r="BU1018" s="204"/>
      <c r="BV1018" s="204"/>
      <c r="BW1018" s="204"/>
      <c r="BX1018" s="204"/>
      <c r="BY1018" s="204"/>
      <c r="BZ1018" s="204"/>
      <c r="CA1018" s="204"/>
      <c r="CB1018" s="204"/>
      <c r="CC1018" s="204"/>
      <c r="CD1018" s="204"/>
    </row>
    <row r="1019" spans="61:82" x14ac:dyDescent="0.25">
      <c r="BI1019" s="204"/>
      <c r="BJ1019" s="204"/>
      <c r="BK1019" s="204"/>
      <c r="BL1019" s="204"/>
      <c r="BM1019" s="204"/>
      <c r="BN1019" s="204"/>
      <c r="BO1019" s="204"/>
      <c r="BP1019" s="204"/>
      <c r="BQ1019" s="204"/>
      <c r="BR1019" s="204"/>
      <c r="BS1019" s="204"/>
      <c r="BT1019" s="204"/>
      <c r="BU1019" s="204"/>
      <c r="BV1019" s="204"/>
      <c r="BW1019" s="204"/>
      <c r="BX1019" s="204"/>
      <c r="BY1019" s="204"/>
      <c r="BZ1019" s="204"/>
      <c r="CA1019" s="204"/>
      <c r="CB1019" s="204"/>
      <c r="CC1019" s="204"/>
      <c r="CD1019" s="204"/>
    </row>
    <row r="1020" spans="61:82" x14ac:dyDescent="0.25">
      <c r="BI1020" s="204"/>
      <c r="BJ1020" s="204"/>
      <c r="BK1020" s="204"/>
      <c r="BL1020" s="204"/>
      <c r="BM1020" s="204"/>
      <c r="BN1020" s="204"/>
      <c r="BO1020" s="204"/>
      <c r="BP1020" s="204"/>
      <c r="BQ1020" s="204"/>
      <c r="BR1020" s="204"/>
      <c r="BS1020" s="204"/>
      <c r="BT1020" s="204"/>
      <c r="BU1020" s="204"/>
      <c r="BV1020" s="204"/>
      <c r="BW1020" s="204"/>
      <c r="BX1020" s="204"/>
      <c r="BY1020" s="204"/>
      <c r="BZ1020" s="204"/>
      <c r="CA1020" s="204"/>
      <c r="CB1020" s="204"/>
      <c r="CC1020" s="204"/>
      <c r="CD1020" s="204"/>
    </row>
    <row r="1021" spans="61:82" x14ac:dyDescent="0.25">
      <c r="BI1021" s="204"/>
      <c r="BJ1021" s="204"/>
      <c r="BK1021" s="204"/>
      <c r="BL1021" s="204"/>
      <c r="BM1021" s="204"/>
      <c r="BN1021" s="204"/>
      <c r="BO1021" s="204"/>
      <c r="BP1021" s="204"/>
      <c r="BQ1021" s="204"/>
      <c r="BR1021" s="204"/>
      <c r="BS1021" s="204"/>
      <c r="BT1021" s="204"/>
      <c r="BU1021" s="204"/>
      <c r="BV1021" s="204"/>
      <c r="BW1021" s="204"/>
      <c r="BX1021" s="204"/>
      <c r="BY1021" s="204"/>
      <c r="BZ1021" s="204"/>
      <c r="CA1021" s="204"/>
      <c r="CB1021" s="204"/>
      <c r="CC1021" s="204"/>
      <c r="CD1021" s="204"/>
    </row>
    <row r="1022" spans="61:82" x14ac:dyDescent="0.25">
      <c r="BI1022" s="204"/>
      <c r="BJ1022" s="204"/>
      <c r="BK1022" s="204"/>
      <c r="BL1022" s="204"/>
      <c r="BM1022" s="204"/>
      <c r="BN1022" s="204"/>
      <c r="BO1022" s="204"/>
      <c r="BP1022" s="204"/>
      <c r="BQ1022" s="204"/>
      <c r="BR1022" s="204"/>
      <c r="BS1022" s="204"/>
      <c r="BT1022" s="204"/>
      <c r="BU1022" s="204"/>
      <c r="BV1022" s="204"/>
      <c r="BW1022" s="204"/>
      <c r="BX1022" s="204"/>
      <c r="BY1022" s="204"/>
      <c r="BZ1022" s="204"/>
      <c r="CA1022" s="204"/>
      <c r="CB1022" s="204"/>
      <c r="CC1022" s="204"/>
      <c r="CD1022" s="204"/>
    </row>
    <row r="1023" spans="61:82" x14ac:dyDescent="0.25">
      <c r="BI1023" s="204"/>
      <c r="BJ1023" s="204"/>
      <c r="BK1023" s="204"/>
      <c r="BL1023" s="204"/>
      <c r="BM1023" s="204"/>
      <c r="BN1023" s="204"/>
      <c r="BO1023" s="204"/>
      <c r="BP1023" s="204"/>
      <c r="BQ1023" s="204"/>
      <c r="BR1023" s="204"/>
      <c r="BS1023" s="204"/>
      <c r="BT1023" s="204"/>
      <c r="BU1023" s="204"/>
      <c r="BV1023" s="204"/>
      <c r="BW1023" s="204"/>
      <c r="BX1023" s="204"/>
      <c r="BY1023" s="204"/>
      <c r="BZ1023" s="204"/>
      <c r="CA1023" s="204"/>
      <c r="CB1023" s="204"/>
      <c r="CC1023" s="204"/>
      <c r="CD1023" s="204"/>
    </row>
    <row r="1024" spans="61:82" x14ac:dyDescent="0.25">
      <c r="BI1024" s="204"/>
      <c r="BJ1024" s="204"/>
      <c r="BK1024" s="204"/>
      <c r="BL1024" s="204"/>
      <c r="BM1024" s="204"/>
      <c r="BN1024" s="204"/>
      <c r="BO1024" s="204"/>
      <c r="BP1024" s="204"/>
      <c r="BQ1024" s="204"/>
      <c r="BR1024" s="204"/>
      <c r="BS1024" s="204"/>
      <c r="BT1024" s="204"/>
      <c r="BU1024" s="204"/>
      <c r="BV1024" s="204"/>
      <c r="BW1024" s="204"/>
      <c r="BX1024" s="204"/>
      <c r="BY1024" s="204"/>
      <c r="BZ1024" s="204"/>
      <c r="CA1024" s="204"/>
      <c r="CB1024" s="204"/>
      <c r="CC1024" s="204"/>
      <c r="CD1024" s="204"/>
    </row>
    <row r="1025" spans="61:82" x14ac:dyDescent="0.25">
      <c r="BI1025" s="204"/>
      <c r="BJ1025" s="204"/>
      <c r="BK1025" s="204"/>
      <c r="BL1025" s="204"/>
      <c r="BM1025" s="204"/>
      <c r="BN1025" s="204"/>
      <c r="BO1025" s="204"/>
      <c r="BP1025" s="204"/>
      <c r="BQ1025" s="204"/>
      <c r="BR1025" s="204"/>
      <c r="BS1025" s="204"/>
      <c r="BT1025" s="204"/>
      <c r="BU1025" s="204"/>
      <c r="BV1025" s="204"/>
      <c r="BW1025" s="204"/>
      <c r="BX1025" s="204"/>
      <c r="BY1025" s="204"/>
      <c r="BZ1025" s="204"/>
      <c r="CA1025" s="204"/>
      <c r="CB1025" s="204"/>
      <c r="CC1025" s="204"/>
      <c r="CD1025" s="204"/>
    </row>
    <row r="1026" spans="61:82" x14ac:dyDescent="0.25">
      <c r="BI1026" s="204"/>
      <c r="BJ1026" s="204"/>
      <c r="BK1026" s="204"/>
      <c r="BL1026" s="204"/>
      <c r="BM1026" s="204"/>
      <c r="BN1026" s="204"/>
      <c r="BO1026" s="204"/>
      <c r="BP1026" s="204"/>
      <c r="BQ1026" s="204"/>
      <c r="BR1026" s="204"/>
      <c r="BS1026" s="204"/>
      <c r="BT1026" s="204"/>
      <c r="BU1026" s="204"/>
      <c r="BV1026" s="204"/>
      <c r="BW1026" s="204"/>
      <c r="BX1026" s="204"/>
      <c r="BY1026" s="204"/>
      <c r="BZ1026" s="204"/>
      <c r="CA1026" s="204"/>
      <c r="CB1026" s="204"/>
      <c r="CC1026" s="204"/>
      <c r="CD1026" s="204"/>
    </row>
    <row r="1027" spans="61:82" x14ac:dyDescent="0.25">
      <c r="BI1027" s="204"/>
      <c r="BJ1027" s="204"/>
      <c r="BK1027" s="204"/>
      <c r="BL1027" s="204"/>
      <c r="BM1027" s="204"/>
      <c r="BN1027" s="204"/>
      <c r="BO1027" s="204"/>
      <c r="BP1027" s="204"/>
      <c r="BQ1027" s="204"/>
      <c r="BR1027" s="204"/>
      <c r="BS1027" s="204"/>
      <c r="BT1027" s="204"/>
      <c r="BU1027" s="204"/>
      <c r="BV1027" s="204"/>
      <c r="BW1027" s="204"/>
      <c r="BX1027" s="204"/>
      <c r="BY1027" s="204"/>
      <c r="BZ1027" s="204"/>
      <c r="CA1027" s="204"/>
      <c r="CB1027" s="204"/>
      <c r="CC1027" s="204"/>
      <c r="CD1027" s="204"/>
    </row>
    <row r="1028" spans="61:82" x14ac:dyDescent="0.25">
      <c r="BI1028" s="204"/>
      <c r="BJ1028" s="204"/>
      <c r="BK1028" s="204"/>
      <c r="BL1028" s="204"/>
      <c r="BM1028" s="204"/>
      <c r="BN1028" s="204"/>
      <c r="BO1028" s="204"/>
      <c r="BP1028" s="204"/>
      <c r="BQ1028" s="204"/>
      <c r="BR1028" s="204"/>
      <c r="BS1028" s="204"/>
      <c r="BT1028" s="204"/>
      <c r="BU1028" s="204"/>
      <c r="BV1028" s="204"/>
      <c r="BW1028" s="204"/>
      <c r="BX1028" s="204"/>
      <c r="BY1028" s="204"/>
      <c r="BZ1028" s="204"/>
      <c r="CA1028" s="204"/>
      <c r="CB1028" s="204"/>
      <c r="CC1028" s="204"/>
      <c r="CD1028" s="204"/>
    </row>
    <row r="1029" spans="61:82" x14ac:dyDescent="0.25">
      <c r="BI1029" s="204"/>
      <c r="BJ1029" s="204"/>
      <c r="BK1029" s="204"/>
      <c r="BL1029" s="204"/>
      <c r="BM1029" s="204"/>
      <c r="BN1029" s="204"/>
      <c r="BO1029" s="204"/>
      <c r="BP1029" s="204"/>
      <c r="BQ1029" s="204"/>
      <c r="BR1029" s="204"/>
      <c r="BS1029" s="204"/>
      <c r="BT1029" s="204"/>
      <c r="BU1029" s="204"/>
      <c r="BV1029" s="204"/>
      <c r="BW1029" s="204"/>
      <c r="BX1029" s="204"/>
      <c r="BY1029" s="204"/>
      <c r="BZ1029" s="204"/>
      <c r="CA1029" s="204"/>
      <c r="CB1029" s="204"/>
      <c r="CC1029" s="204"/>
      <c r="CD1029" s="204"/>
    </row>
    <row r="1030" spans="61:82" x14ac:dyDescent="0.25">
      <c r="BI1030" s="204"/>
      <c r="BJ1030" s="204"/>
      <c r="BK1030" s="204"/>
      <c r="BL1030" s="204"/>
      <c r="BM1030" s="204"/>
      <c r="BN1030" s="204"/>
      <c r="BO1030" s="204"/>
      <c r="BP1030" s="204"/>
      <c r="BQ1030" s="204"/>
      <c r="BR1030" s="204"/>
      <c r="BS1030" s="204"/>
      <c r="BT1030" s="204"/>
      <c r="BU1030" s="204"/>
      <c r="BV1030" s="204"/>
      <c r="BW1030" s="204"/>
      <c r="BX1030" s="204"/>
      <c r="BY1030" s="204"/>
      <c r="BZ1030" s="204"/>
      <c r="CA1030" s="204"/>
      <c r="CB1030" s="204"/>
      <c r="CC1030" s="204"/>
      <c r="CD1030" s="204"/>
    </row>
    <row r="1031" spans="61:82" x14ac:dyDescent="0.25">
      <c r="BI1031" s="204"/>
      <c r="BJ1031" s="204"/>
      <c r="BK1031" s="204"/>
      <c r="BL1031" s="204"/>
      <c r="BM1031" s="204"/>
      <c r="BN1031" s="204"/>
      <c r="BO1031" s="204"/>
      <c r="BP1031" s="204"/>
      <c r="BQ1031" s="204"/>
      <c r="BR1031" s="204"/>
      <c r="BS1031" s="204"/>
      <c r="BT1031" s="204"/>
      <c r="BU1031" s="204"/>
      <c r="BV1031" s="204"/>
      <c r="BW1031" s="204"/>
      <c r="BX1031" s="204"/>
      <c r="BY1031" s="204"/>
      <c r="BZ1031" s="204"/>
      <c r="CA1031" s="204"/>
      <c r="CB1031" s="204"/>
      <c r="CC1031" s="204"/>
      <c r="CD1031" s="204"/>
    </row>
    <row r="1032" spans="61:82" x14ac:dyDescent="0.25">
      <c r="BI1032" s="204"/>
      <c r="BJ1032" s="204"/>
      <c r="BK1032" s="204"/>
      <c r="BL1032" s="204"/>
      <c r="BM1032" s="204"/>
      <c r="BN1032" s="204"/>
      <c r="BO1032" s="204"/>
      <c r="BP1032" s="204"/>
      <c r="BQ1032" s="204"/>
      <c r="BR1032" s="204"/>
      <c r="BS1032" s="204"/>
      <c r="BT1032" s="204"/>
      <c r="BU1032" s="204"/>
      <c r="BV1032" s="204"/>
      <c r="BW1032" s="204"/>
      <c r="BX1032" s="204"/>
      <c r="BY1032" s="204"/>
      <c r="BZ1032" s="204"/>
      <c r="CA1032" s="204"/>
      <c r="CB1032" s="204"/>
      <c r="CC1032" s="204"/>
      <c r="CD1032" s="204"/>
    </row>
    <row r="1033" spans="61:82" x14ac:dyDescent="0.25">
      <c r="BI1033" s="204"/>
      <c r="BJ1033" s="204"/>
      <c r="BK1033" s="204"/>
      <c r="BL1033" s="204"/>
      <c r="BM1033" s="204"/>
      <c r="BN1033" s="204"/>
      <c r="BO1033" s="204"/>
      <c r="BP1033" s="204"/>
      <c r="BQ1033" s="204"/>
      <c r="BR1033" s="204"/>
      <c r="BS1033" s="204"/>
      <c r="BT1033" s="204"/>
      <c r="BU1033" s="204"/>
      <c r="BV1033" s="204"/>
      <c r="BW1033" s="204"/>
      <c r="BX1033" s="204"/>
      <c r="BY1033" s="204"/>
      <c r="BZ1033" s="204"/>
      <c r="CA1033" s="204"/>
      <c r="CB1033" s="204"/>
      <c r="CC1033" s="204"/>
      <c r="CD1033" s="204"/>
    </row>
    <row r="1034" spans="61:82" x14ac:dyDescent="0.25">
      <c r="BI1034" s="204"/>
      <c r="BJ1034" s="204"/>
      <c r="BK1034" s="204"/>
      <c r="BL1034" s="204"/>
      <c r="BM1034" s="204"/>
      <c r="BN1034" s="204"/>
      <c r="BO1034" s="204"/>
      <c r="BP1034" s="204"/>
      <c r="BQ1034" s="204"/>
      <c r="BR1034" s="204"/>
      <c r="BS1034" s="204"/>
      <c r="BT1034" s="204"/>
      <c r="BU1034" s="204"/>
      <c r="BV1034" s="204"/>
      <c r="BW1034" s="204"/>
      <c r="BX1034" s="204"/>
      <c r="BY1034" s="204"/>
      <c r="BZ1034" s="204"/>
      <c r="CA1034" s="204"/>
      <c r="CB1034" s="204"/>
      <c r="CC1034" s="204"/>
      <c r="CD1034" s="204"/>
    </row>
    <row r="1035" spans="61:82" x14ac:dyDescent="0.25">
      <c r="BI1035" s="204"/>
      <c r="BJ1035" s="204"/>
      <c r="BK1035" s="204"/>
      <c r="BL1035" s="204"/>
      <c r="BM1035" s="204"/>
      <c r="BN1035" s="204"/>
      <c r="BO1035" s="204"/>
      <c r="BP1035" s="204"/>
      <c r="BQ1035" s="204"/>
      <c r="BR1035" s="204"/>
      <c r="BS1035" s="204"/>
      <c r="BT1035" s="204"/>
      <c r="BU1035" s="204"/>
      <c r="BV1035" s="204"/>
      <c r="BW1035" s="204"/>
      <c r="BX1035" s="204"/>
      <c r="BY1035" s="204"/>
      <c r="BZ1035" s="204"/>
      <c r="CA1035" s="204"/>
      <c r="CB1035" s="204"/>
      <c r="CC1035" s="204"/>
      <c r="CD1035" s="204"/>
    </row>
    <row r="1036" spans="61:82" x14ac:dyDescent="0.25">
      <c r="BI1036" s="204"/>
      <c r="BJ1036" s="204"/>
      <c r="BK1036" s="204"/>
      <c r="BL1036" s="204"/>
      <c r="BM1036" s="204"/>
      <c r="BN1036" s="204"/>
      <c r="BO1036" s="204"/>
      <c r="BP1036" s="204"/>
      <c r="BQ1036" s="204"/>
      <c r="BR1036" s="204"/>
      <c r="BS1036" s="204"/>
      <c r="BT1036" s="204"/>
      <c r="BU1036" s="204"/>
      <c r="BV1036" s="204"/>
      <c r="BW1036" s="204"/>
      <c r="BX1036" s="204"/>
      <c r="BY1036" s="204"/>
      <c r="BZ1036" s="204"/>
      <c r="CA1036" s="204"/>
      <c r="CB1036" s="204"/>
      <c r="CC1036" s="204"/>
      <c r="CD1036" s="204"/>
    </row>
    <row r="1037" spans="61:82" x14ac:dyDescent="0.25">
      <c r="BI1037" s="204"/>
      <c r="BJ1037" s="204"/>
      <c r="BK1037" s="204"/>
      <c r="BL1037" s="204"/>
      <c r="BM1037" s="204"/>
      <c r="BN1037" s="204"/>
      <c r="BO1037" s="204"/>
      <c r="BP1037" s="204"/>
      <c r="BQ1037" s="204"/>
      <c r="BR1037" s="204"/>
      <c r="BS1037" s="204"/>
      <c r="BT1037" s="204"/>
      <c r="BU1037" s="204"/>
      <c r="BV1037" s="204"/>
      <c r="BW1037" s="204"/>
      <c r="BX1037" s="204"/>
      <c r="BY1037" s="204"/>
      <c r="BZ1037" s="204"/>
      <c r="CA1037" s="204"/>
      <c r="CB1037" s="204"/>
      <c r="CC1037" s="204"/>
      <c r="CD1037" s="204"/>
    </row>
    <row r="1038" spans="61:82" x14ac:dyDescent="0.25">
      <c r="BI1038" s="204"/>
      <c r="BJ1038" s="204"/>
      <c r="BK1038" s="204"/>
      <c r="BL1038" s="204"/>
      <c r="BM1038" s="204"/>
      <c r="BN1038" s="204"/>
      <c r="BO1038" s="204"/>
      <c r="BP1038" s="204"/>
      <c r="BQ1038" s="204"/>
      <c r="BR1038" s="204"/>
      <c r="BS1038" s="204"/>
      <c r="BT1038" s="204"/>
      <c r="BU1038" s="204"/>
      <c r="BV1038" s="204"/>
      <c r="BW1038" s="204"/>
      <c r="BX1038" s="204"/>
      <c r="BY1038" s="204"/>
      <c r="BZ1038" s="204"/>
      <c r="CA1038" s="204"/>
      <c r="CB1038" s="204"/>
      <c r="CC1038" s="204"/>
      <c r="CD1038" s="204"/>
    </row>
    <row r="1039" spans="61:82" x14ac:dyDescent="0.25">
      <c r="BI1039" s="204"/>
      <c r="BJ1039" s="204"/>
      <c r="BK1039" s="204"/>
      <c r="BL1039" s="204"/>
      <c r="BM1039" s="204"/>
      <c r="BN1039" s="204"/>
      <c r="BO1039" s="204"/>
      <c r="BP1039" s="204"/>
      <c r="BQ1039" s="204"/>
      <c r="BR1039" s="204"/>
      <c r="BS1039" s="204"/>
      <c r="BT1039" s="204"/>
      <c r="BU1039" s="204"/>
      <c r="BV1039" s="204"/>
      <c r="BW1039" s="204"/>
      <c r="BX1039" s="204"/>
      <c r="BY1039" s="204"/>
      <c r="BZ1039" s="204"/>
      <c r="CA1039" s="204"/>
      <c r="CB1039" s="204"/>
      <c r="CC1039" s="204"/>
      <c r="CD1039" s="204"/>
    </row>
    <row r="1040" spans="61:82" x14ac:dyDescent="0.25">
      <c r="BI1040" s="204"/>
      <c r="BJ1040" s="204"/>
      <c r="BK1040" s="204"/>
      <c r="BL1040" s="204"/>
      <c r="BM1040" s="204"/>
      <c r="BN1040" s="204"/>
      <c r="BO1040" s="204"/>
      <c r="BP1040" s="204"/>
      <c r="BQ1040" s="204"/>
      <c r="BR1040" s="204"/>
      <c r="BS1040" s="204"/>
      <c r="BT1040" s="204"/>
      <c r="BU1040" s="204"/>
      <c r="BV1040" s="204"/>
      <c r="BW1040" s="204"/>
      <c r="BX1040" s="204"/>
      <c r="BY1040" s="204"/>
      <c r="BZ1040" s="204"/>
      <c r="CA1040" s="204"/>
      <c r="CB1040" s="204"/>
      <c r="CC1040" s="204"/>
      <c r="CD1040" s="204"/>
    </row>
    <row r="1041" spans="61:82" x14ac:dyDescent="0.25">
      <c r="BI1041" s="204"/>
      <c r="BJ1041" s="204"/>
      <c r="BK1041" s="204"/>
      <c r="BL1041" s="204"/>
      <c r="BM1041" s="204"/>
      <c r="BN1041" s="204"/>
      <c r="BO1041" s="204"/>
      <c r="BP1041" s="204"/>
      <c r="BQ1041" s="204"/>
      <c r="BR1041" s="204"/>
      <c r="BS1041" s="204"/>
      <c r="BT1041" s="204"/>
      <c r="BU1041" s="204"/>
      <c r="BV1041" s="204"/>
      <c r="BW1041" s="204"/>
      <c r="BX1041" s="204"/>
      <c r="BY1041" s="204"/>
      <c r="BZ1041" s="204"/>
      <c r="CA1041" s="204"/>
      <c r="CB1041" s="204"/>
      <c r="CC1041" s="204"/>
      <c r="CD1041" s="204"/>
    </row>
    <row r="1042" spans="61:82" x14ac:dyDescent="0.25">
      <c r="BI1042" s="204"/>
      <c r="BJ1042" s="204"/>
      <c r="BK1042" s="204"/>
      <c r="BL1042" s="204"/>
      <c r="BM1042" s="204"/>
      <c r="BN1042" s="204"/>
      <c r="BO1042" s="204"/>
      <c r="BP1042" s="204"/>
      <c r="BQ1042" s="204"/>
      <c r="BR1042" s="204"/>
      <c r="BS1042" s="204"/>
      <c r="BT1042" s="204"/>
      <c r="BU1042" s="204"/>
      <c r="BV1042" s="204"/>
      <c r="BW1042" s="204"/>
      <c r="BX1042" s="204"/>
      <c r="BY1042" s="204"/>
      <c r="BZ1042" s="204"/>
      <c r="CA1042" s="204"/>
      <c r="CB1042" s="204"/>
      <c r="CC1042" s="204"/>
      <c r="CD1042" s="204"/>
    </row>
    <row r="1043" spans="61:82" x14ac:dyDescent="0.25">
      <c r="BI1043" s="204"/>
      <c r="BJ1043" s="204"/>
      <c r="BK1043" s="204"/>
      <c r="BL1043" s="204"/>
      <c r="BM1043" s="204"/>
      <c r="BN1043" s="204"/>
      <c r="BO1043" s="204"/>
      <c r="BP1043" s="204"/>
      <c r="BQ1043" s="204"/>
      <c r="BR1043" s="204"/>
      <c r="BS1043" s="204"/>
      <c r="BT1043" s="204"/>
      <c r="BU1043" s="204"/>
      <c r="BV1043" s="204"/>
      <c r="BW1043" s="204"/>
      <c r="BX1043" s="204"/>
      <c r="BY1043" s="204"/>
      <c r="BZ1043" s="204"/>
      <c r="CA1043" s="204"/>
      <c r="CB1043" s="204"/>
      <c r="CC1043" s="204"/>
      <c r="CD1043" s="204"/>
    </row>
    <row r="1044" spans="61:82" x14ac:dyDescent="0.25">
      <c r="BI1044" s="204"/>
      <c r="BJ1044" s="204"/>
      <c r="BK1044" s="204"/>
      <c r="BL1044" s="204"/>
      <c r="BM1044" s="204"/>
      <c r="BN1044" s="204"/>
      <c r="BO1044" s="204"/>
      <c r="BP1044" s="204"/>
      <c r="BQ1044" s="204"/>
      <c r="BR1044" s="204"/>
      <c r="BS1044" s="204"/>
      <c r="BT1044" s="204"/>
      <c r="BU1044" s="204"/>
      <c r="BV1044" s="204"/>
      <c r="BW1044" s="204"/>
      <c r="BX1044" s="204"/>
      <c r="BY1044" s="204"/>
      <c r="BZ1044" s="204"/>
      <c r="CA1044" s="204"/>
      <c r="CB1044" s="204"/>
      <c r="CC1044" s="204"/>
      <c r="CD1044" s="204"/>
    </row>
    <row r="1045" spans="61:82" x14ac:dyDescent="0.25">
      <c r="BI1045" s="204"/>
      <c r="BJ1045" s="204"/>
      <c r="BK1045" s="204"/>
      <c r="BL1045" s="204"/>
      <c r="BM1045" s="204"/>
      <c r="BN1045" s="204"/>
      <c r="BO1045" s="204"/>
      <c r="BP1045" s="204"/>
      <c r="BQ1045" s="204"/>
      <c r="BR1045" s="204"/>
      <c r="BS1045" s="204"/>
      <c r="BT1045" s="204"/>
      <c r="BU1045" s="204"/>
      <c r="BV1045" s="204"/>
      <c r="BW1045" s="204"/>
      <c r="BX1045" s="204"/>
      <c r="BY1045" s="204"/>
      <c r="BZ1045" s="204"/>
      <c r="CA1045" s="204"/>
      <c r="CB1045" s="204"/>
      <c r="CC1045" s="204"/>
      <c r="CD1045" s="204"/>
    </row>
    <row r="1046" spans="61:82" x14ac:dyDescent="0.25">
      <c r="BI1046" s="204"/>
      <c r="BJ1046" s="204"/>
      <c r="BK1046" s="204"/>
      <c r="BL1046" s="204"/>
      <c r="BM1046" s="204"/>
      <c r="BN1046" s="204"/>
      <c r="BO1046" s="204"/>
      <c r="BP1046" s="204"/>
      <c r="BQ1046" s="204"/>
      <c r="BR1046" s="204"/>
      <c r="BS1046" s="204"/>
      <c r="BT1046" s="204"/>
      <c r="BU1046" s="204"/>
      <c r="BV1046" s="204"/>
      <c r="BW1046" s="204"/>
      <c r="BX1046" s="204"/>
      <c r="BY1046" s="204"/>
      <c r="BZ1046" s="204"/>
      <c r="CA1046" s="204"/>
      <c r="CB1046" s="204"/>
      <c r="CC1046" s="204"/>
      <c r="CD1046" s="204"/>
    </row>
    <row r="1047" spans="61:82" x14ac:dyDescent="0.25">
      <c r="BI1047" s="204"/>
      <c r="BJ1047" s="204"/>
      <c r="BK1047" s="204"/>
      <c r="BL1047" s="204"/>
      <c r="BM1047" s="204"/>
      <c r="BN1047" s="204"/>
      <c r="BO1047" s="204"/>
      <c r="BP1047" s="204"/>
      <c r="BQ1047" s="204"/>
      <c r="BR1047" s="204"/>
      <c r="BS1047" s="204"/>
      <c r="BT1047" s="204"/>
      <c r="BU1047" s="204"/>
      <c r="BV1047" s="204"/>
      <c r="BW1047" s="204"/>
      <c r="BX1047" s="204"/>
      <c r="BY1047" s="204"/>
      <c r="BZ1047" s="204"/>
      <c r="CA1047" s="204"/>
      <c r="CB1047" s="204"/>
      <c r="CC1047" s="204"/>
      <c r="CD1047" s="204"/>
    </row>
    <row r="1048" spans="61:82" x14ac:dyDescent="0.25">
      <c r="BI1048" s="204"/>
      <c r="BJ1048" s="204"/>
      <c r="BK1048" s="204"/>
      <c r="BL1048" s="204"/>
      <c r="BM1048" s="204"/>
      <c r="BN1048" s="204"/>
      <c r="BO1048" s="204"/>
      <c r="BP1048" s="204"/>
      <c r="BQ1048" s="204"/>
      <c r="BR1048" s="204"/>
      <c r="BS1048" s="204"/>
      <c r="BT1048" s="204"/>
      <c r="BU1048" s="204"/>
      <c r="BV1048" s="204"/>
      <c r="BW1048" s="204"/>
      <c r="BX1048" s="204"/>
      <c r="BY1048" s="204"/>
      <c r="BZ1048" s="204"/>
      <c r="CA1048" s="204"/>
      <c r="CB1048" s="204"/>
      <c r="CC1048" s="204"/>
      <c r="CD1048" s="204"/>
    </row>
    <row r="1049" spans="61:82" x14ac:dyDescent="0.25">
      <c r="BI1049" s="204"/>
      <c r="BJ1049" s="204"/>
      <c r="BK1049" s="204"/>
      <c r="BL1049" s="204"/>
      <c r="BM1049" s="204"/>
      <c r="BN1049" s="204"/>
      <c r="BO1049" s="204"/>
      <c r="BP1049" s="204"/>
      <c r="BQ1049" s="204"/>
      <c r="BR1049" s="204"/>
      <c r="BS1049" s="204"/>
      <c r="BT1049" s="204"/>
      <c r="BU1049" s="204"/>
      <c r="BV1049" s="204"/>
      <c r="BW1049" s="204"/>
      <c r="BX1049" s="204"/>
      <c r="BY1049" s="204"/>
      <c r="BZ1049" s="204"/>
      <c r="CA1049" s="204"/>
      <c r="CB1049" s="204"/>
      <c r="CC1049" s="204"/>
      <c r="CD1049" s="204"/>
    </row>
    <row r="1050" spans="61:82" x14ac:dyDescent="0.25">
      <c r="BI1050" s="204"/>
      <c r="BJ1050" s="204"/>
      <c r="BK1050" s="204"/>
      <c r="BL1050" s="204"/>
      <c r="BM1050" s="204"/>
      <c r="BN1050" s="204"/>
      <c r="BO1050" s="204"/>
      <c r="BP1050" s="204"/>
      <c r="BQ1050" s="204"/>
      <c r="BR1050" s="204"/>
      <c r="BS1050" s="204"/>
      <c r="BT1050" s="204"/>
      <c r="BU1050" s="204"/>
      <c r="BV1050" s="204"/>
      <c r="BW1050" s="204"/>
      <c r="BX1050" s="204"/>
      <c r="BY1050" s="204"/>
      <c r="BZ1050" s="204"/>
      <c r="CA1050" s="204"/>
      <c r="CB1050" s="204"/>
      <c r="CC1050" s="204"/>
      <c r="CD1050" s="204"/>
    </row>
    <row r="1051" spans="61:82" x14ac:dyDescent="0.25">
      <c r="BI1051" s="204"/>
      <c r="BJ1051" s="204"/>
      <c r="BK1051" s="204"/>
      <c r="BL1051" s="204"/>
      <c r="BM1051" s="204"/>
      <c r="BN1051" s="204"/>
      <c r="BO1051" s="204"/>
      <c r="BP1051" s="204"/>
      <c r="BQ1051" s="204"/>
      <c r="BR1051" s="204"/>
      <c r="BS1051" s="204"/>
      <c r="BT1051" s="204"/>
      <c r="BU1051" s="204"/>
      <c r="BV1051" s="204"/>
      <c r="BW1051" s="204"/>
      <c r="BX1051" s="204"/>
      <c r="BY1051" s="204"/>
      <c r="BZ1051" s="204"/>
      <c r="CA1051" s="204"/>
      <c r="CB1051" s="204"/>
      <c r="CC1051" s="204"/>
      <c r="CD1051" s="204"/>
    </row>
    <row r="1052" spans="61:82" x14ac:dyDescent="0.25">
      <c r="BI1052" s="204"/>
      <c r="BJ1052" s="204"/>
      <c r="BK1052" s="204"/>
      <c r="BL1052" s="204"/>
      <c r="BM1052" s="204"/>
      <c r="BN1052" s="204"/>
      <c r="BO1052" s="204"/>
      <c r="BP1052" s="204"/>
      <c r="BQ1052" s="204"/>
      <c r="BR1052" s="204"/>
      <c r="BS1052" s="204"/>
      <c r="BT1052" s="204"/>
      <c r="BU1052" s="204"/>
      <c r="BV1052" s="204"/>
      <c r="BW1052" s="204"/>
      <c r="BX1052" s="204"/>
      <c r="BY1052" s="204"/>
      <c r="BZ1052" s="204"/>
      <c r="CA1052" s="204"/>
      <c r="CB1052" s="204"/>
      <c r="CC1052" s="204"/>
      <c r="CD1052" s="204"/>
    </row>
    <row r="1053" spans="61:82" x14ac:dyDescent="0.25">
      <c r="BI1053" s="204"/>
      <c r="BJ1053" s="204"/>
      <c r="BK1053" s="204"/>
      <c r="BL1053" s="204"/>
      <c r="BM1053" s="204"/>
      <c r="BN1053" s="204"/>
      <c r="BO1053" s="204"/>
      <c r="BP1053" s="204"/>
      <c r="BQ1053" s="204"/>
      <c r="BR1053" s="204"/>
      <c r="BS1053" s="204"/>
      <c r="BT1053" s="204"/>
      <c r="BU1053" s="204"/>
      <c r="BV1053" s="204"/>
      <c r="BW1053" s="204"/>
      <c r="BX1053" s="204"/>
      <c r="BY1053" s="204"/>
      <c r="BZ1053" s="204"/>
      <c r="CA1053" s="204"/>
      <c r="CB1053" s="204"/>
      <c r="CC1053" s="204"/>
      <c r="CD1053" s="204"/>
    </row>
    <row r="1054" spans="61:82" x14ac:dyDescent="0.25">
      <c r="BI1054" s="204"/>
      <c r="BJ1054" s="204"/>
      <c r="BK1054" s="204"/>
      <c r="BL1054" s="204"/>
      <c r="BM1054" s="204"/>
      <c r="BN1054" s="204"/>
      <c r="BO1054" s="204"/>
      <c r="BP1054" s="204"/>
      <c r="BQ1054" s="204"/>
      <c r="BR1054" s="204"/>
      <c r="BS1054" s="204"/>
      <c r="BT1054" s="204"/>
      <c r="BU1054" s="204"/>
      <c r="BV1054" s="204"/>
      <c r="BW1054" s="204"/>
      <c r="BX1054" s="204"/>
      <c r="BY1054" s="204"/>
      <c r="BZ1054" s="204"/>
      <c r="CA1054" s="204"/>
      <c r="CB1054" s="204"/>
      <c r="CC1054" s="204"/>
      <c r="CD1054" s="204"/>
    </row>
    <row r="1055" spans="61:82" x14ac:dyDescent="0.25">
      <c r="BI1055" s="204"/>
      <c r="BJ1055" s="204"/>
      <c r="BK1055" s="204"/>
      <c r="BL1055" s="204"/>
      <c r="BM1055" s="204"/>
      <c r="BN1055" s="204"/>
      <c r="BO1055" s="204"/>
      <c r="BP1055" s="204"/>
      <c r="BQ1055" s="204"/>
      <c r="BR1055" s="204"/>
      <c r="BS1055" s="204"/>
      <c r="BT1055" s="204"/>
      <c r="BU1055" s="204"/>
      <c r="BV1055" s="204"/>
      <c r="BW1055" s="204"/>
      <c r="BX1055" s="204"/>
      <c r="BY1055" s="204"/>
      <c r="BZ1055" s="204"/>
      <c r="CA1055" s="204"/>
      <c r="CB1055" s="204"/>
      <c r="CC1055" s="204"/>
      <c r="CD1055" s="204"/>
    </row>
    <row r="1056" spans="61:82" x14ac:dyDescent="0.25">
      <c r="BI1056" s="204"/>
      <c r="BJ1056" s="204"/>
      <c r="BK1056" s="204"/>
      <c r="BL1056" s="204"/>
      <c r="BM1056" s="204"/>
      <c r="BN1056" s="204"/>
      <c r="BO1056" s="204"/>
      <c r="BP1056" s="204"/>
      <c r="BQ1056" s="204"/>
      <c r="BR1056" s="204"/>
      <c r="BS1056" s="204"/>
      <c r="BT1056" s="204"/>
      <c r="BU1056" s="204"/>
      <c r="BV1056" s="204"/>
      <c r="BW1056" s="204"/>
      <c r="BX1056" s="204"/>
      <c r="BY1056" s="204"/>
      <c r="BZ1056" s="204"/>
      <c r="CA1056" s="204"/>
      <c r="CB1056" s="204"/>
      <c r="CC1056" s="204"/>
      <c r="CD1056" s="204"/>
    </row>
    <row r="1057" spans="61:82" x14ac:dyDescent="0.25">
      <c r="BI1057" s="204"/>
      <c r="BJ1057" s="204"/>
      <c r="BK1057" s="204"/>
      <c r="BL1057" s="204"/>
      <c r="BM1057" s="204"/>
      <c r="BN1057" s="204"/>
      <c r="BO1057" s="204"/>
      <c r="BP1057" s="204"/>
      <c r="BQ1057" s="204"/>
      <c r="BR1057" s="204"/>
      <c r="BS1057" s="204"/>
      <c r="BT1057" s="204"/>
      <c r="BU1057" s="204"/>
      <c r="BV1057" s="204"/>
      <c r="BW1057" s="204"/>
      <c r="BX1057" s="204"/>
      <c r="BY1057" s="204"/>
      <c r="BZ1057" s="204"/>
      <c r="CA1057" s="204"/>
      <c r="CB1057" s="204"/>
      <c r="CC1057" s="204"/>
      <c r="CD1057" s="204"/>
    </row>
    <row r="1058" spans="61:82" x14ac:dyDescent="0.25">
      <c r="BI1058" s="204"/>
      <c r="BJ1058" s="204"/>
      <c r="BK1058" s="204"/>
      <c r="BL1058" s="204"/>
      <c r="BM1058" s="204"/>
      <c r="BN1058" s="204"/>
      <c r="BO1058" s="204"/>
      <c r="BP1058" s="204"/>
      <c r="BQ1058" s="204"/>
      <c r="BR1058" s="204"/>
      <c r="BS1058" s="204"/>
      <c r="BT1058" s="204"/>
      <c r="BU1058" s="204"/>
      <c r="BV1058" s="204"/>
      <c r="BW1058" s="204"/>
      <c r="BX1058" s="204"/>
      <c r="BY1058" s="204"/>
      <c r="BZ1058" s="204"/>
      <c r="CA1058" s="204"/>
      <c r="CB1058" s="204"/>
      <c r="CC1058" s="204"/>
      <c r="CD1058" s="204"/>
    </row>
    <row r="1059" spans="61:82" x14ac:dyDescent="0.25">
      <c r="BI1059" s="204"/>
      <c r="BJ1059" s="204"/>
      <c r="BK1059" s="204"/>
      <c r="BL1059" s="204"/>
      <c r="BM1059" s="204"/>
      <c r="BN1059" s="204"/>
      <c r="BO1059" s="204"/>
      <c r="BP1059" s="204"/>
      <c r="BQ1059" s="204"/>
      <c r="BR1059" s="204"/>
      <c r="BS1059" s="204"/>
      <c r="BT1059" s="204"/>
      <c r="BU1059" s="204"/>
      <c r="BV1059" s="204"/>
      <c r="BW1059" s="204"/>
      <c r="BX1059" s="204"/>
      <c r="BY1059" s="204"/>
      <c r="BZ1059" s="204"/>
      <c r="CA1059" s="204"/>
      <c r="CB1059" s="204"/>
      <c r="CC1059" s="204"/>
      <c r="CD1059" s="204"/>
    </row>
    <row r="1060" spans="61:82" x14ac:dyDescent="0.25">
      <c r="BI1060" s="204"/>
      <c r="BJ1060" s="204"/>
      <c r="BK1060" s="204"/>
      <c r="BL1060" s="204"/>
      <c r="BM1060" s="204"/>
      <c r="BN1060" s="204"/>
      <c r="BO1060" s="204"/>
      <c r="BP1060" s="204"/>
      <c r="BQ1060" s="204"/>
      <c r="BR1060" s="204"/>
      <c r="BS1060" s="204"/>
      <c r="BT1060" s="204"/>
      <c r="BU1060" s="204"/>
      <c r="BV1060" s="204"/>
      <c r="BW1060" s="204"/>
      <c r="BX1060" s="204"/>
      <c r="BY1060" s="204"/>
      <c r="BZ1060" s="204"/>
      <c r="CA1060" s="204"/>
      <c r="CB1060" s="204"/>
      <c r="CC1060" s="204"/>
      <c r="CD1060" s="204"/>
    </row>
    <row r="1061" spans="61:82" x14ac:dyDescent="0.25">
      <c r="BI1061" s="204"/>
      <c r="BJ1061" s="204"/>
      <c r="BK1061" s="204"/>
      <c r="BL1061" s="204"/>
      <c r="BM1061" s="204"/>
      <c r="BN1061" s="204"/>
      <c r="BO1061" s="204"/>
      <c r="BP1061" s="204"/>
      <c r="BQ1061" s="204"/>
      <c r="BR1061" s="204"/>
      <c r="BS1061" s="204"/>
      <c r="BT1061" s="204"/>
      <c r="BU1061" s="204"/>
      <c r="BV1061" s="204"/>
      <c r="BW1061" s="204"/>
      <c r="BX1061" s="204"/>
      <c r="BY1061" s="204"/>
      <c r="BZ1061" s="204"/>
      <c r="CA1061" s="204"/>
      <c r="CB1061" s="204"/>
      <c r="CC1061" s="204"/>
      <c r="CD1061" s="204"/>
    </row>
    <row r="1062" spans="61:82" x14ac:dyDescent="0.25">
      <c r="BI1062" s="204"/>
      <c r="BJ1062" s="204"/>
      <c r="BK1062" s="204"/>
      <c r="BL1062" s="204"/>
      <c r="BM1062" s="204"/>
      <c r="BN1062" s="204"/>
      <c r="BO1062" s="204"/>
      <c r="BP1062" s="204"/>
      <c r="BQ1062" s="204"/>
      <c r="BR1062" s="204"/>
      <c r="BS1062" s="204"/>
      <c r="BT1062" s="204"/>
      <c r="BU1062" s="204"/>
      <c r="BV1062" s="204"/>
      <c r="BW1062" s="204"/>
      <c r="BX1062" s="204"/>
      <c r="BY1062" s="204"/>
      <c r="BZ1062" s="204"/>
      <c r="CA1062" s="204"/>
      <c r="CB1062" s="204"/>
      <c r="CC1062" s="204"/>
      <c r="CD1062" s="204"/>
    </row>
    <row r="1063" spans="61:82" x14ac:dyDescent="0.25">
      <c r="BI1063" s="204"/>
      <c r="BJ1063" s="204"/>
      <c r="BK1063" s="204"/>
      <c r="BL1063" s="204"/>
      <c r="BM1063" s="204"/>
      <c r="BN1063" s="204"/>
      <c r="BO1063" s="204"/>
      <c r="BP1063" s="204"/>
      <c r="BQ1063" s="204"/>
      <c r="BR1063" s="204"/>
      <c r="BS1063" s="204"/>
      <c r="BT1063" s="204"/>
      <c r="BU1063" s="204"/>
      <c r="BV1063" s="204"/>
      <c r="BW1063" s="204"/>
      <c r="BX1063" s="204"/>
      <c r="BY1063" s="204"/>
      <c r="BZ1063" s="204"/>
      <c r="CA1063" s="204"/>
      <c r="CB1063" s="204"/>
      <c r="CC1063" s="204"/>
      <c r="CD1063" s="204"/>
    </row>
    <row r="1064" spans="61:82" x14ac:dyDescent="0.25">
      <c r="BI1064" s="204"/>
      <c r="BJ1064" s="204"/>
      <c r="BK1064" s="204"/>
      <c r="BL1064" s="204"/>
      <c r="BM1064" s="204"/>
      <c r="BN1064" s="204"/>
      <c r="BO1064" s="204"/>
      <c r="BP1064" s="204"/>
      <c r="BQ1064" s="204"/>
      <c r="BR1064" s="204"/>
      <c r="BS1064" s="204"/>
      <c r="BT1064" s="204"/>
      <c r="BU1064" s="204"/>
      <c r="BV1064" s="204"/>
      <c r="BW1064" s="204"/>
      <c r="BX1064" s="204"/>
      <c r="BY1064" s="204"/>
      <c r="BZ1064" s="204"/>
      <c r="CA1064" s="204"/>
      <c r="CB1064" s="204"/>
      <c r="CC1064" s="204"/>
      <c r="CD1064" s="204"/>
    </row>
    <row r="1065" spans="61:82" x14ac:dyDescent="0.25">
      <c r="BI1065" s="204"/>
      <c r="BJ1065" s="204"/>
      <c r="BK1065" s="204"/>
      <c r="BL1065" s="204"/>
      <c r="BM1065" s="204"/>
      <c r="BN1065" s="204"/>
      <c r="BO1065" s="204"/>
      <c r="BP1065" s="204"/>
      <c r="BQ1065" s="204"/>
      <c r="BR1065" s="204"/>
      <c r="BS1065" s="204"/>
      <c r="BT1065" s="204"/>
      <c r="BU1065" s="204"/>
      <c r="BV1065" s="204"/>
      <c r="BW1065" s="204"/>
      <c r="BX1065" s="204"/>
      <c r="BY1065" s="204"/>
      <c r="BZ1065" s="204"/>
      <c r="CA1065" s="204"/>
      <c r="CB1065" s="204"/>
      <c r="CC1065" s="204"/>
      <c r="CD1065" s="204"/>
    </row>
    <row r="1066" spans="61:82" x14ac:dyDescent="0.25">
      <c r="BI1066" s="204"/>
      <c r="BJ1066" s="204"/>
      <c r="BK1066" s="204"/>
      <c r="BL1066" s="204"/>
      <c r="BM1066" s="204"/>
      <c r="BN1066" s="204"/>
      <c r="BO1066" s="204"/>
      <c r="BP1066" s="204"/>
      <c r="BQ1066" s="204"/>
      <c r="BR1066" s="204"/>
      <c r="BS1066" s="204"/>
      <c r="BT1066" s="204"/>
      <c r="BU1066" s="204"/>
      <c r="BV1066" s="204"/>
      <c r="BW1066" s="204"/>
      <c r="BX1066" s="204"/>
      <c r="BY1066" s="204"/>
      <c r="BZ1066" s="204"/>
      <c r="CA1066" s="204"/>
      <c r="CB1066" s="204"/>
      <c r="CC1066" s="204"/>
      <c r="CD1066" s="204"/>
    </row>
    <row r="1067" spans="61:82" x14ac:dyDescent="0.25">
      <c r="BI1067" s="204"/>
      <c r="BJ1067" s="204"/>
      <c r="BK1067" s="204"/>
      <c r="BL1067" s="204"/>
      <c r="BM1067" s="204"/>
      <c r="BN1067" s="204"/>
      <c r="BO1067" s="204"/>
      <c r="BP1067" s="204"/>
      <c r="BQ1067" s="204"/>
      <c r="BR1067" s="204"/>
      <c r="BS1067" s="204"/>
      <c r="BT1067" s="204"/>
      <c r="BU1067" s="204"/>
      <c r="BV1067" s="204"/>
      <c r="BW1067" s="204"/>
      <c r="BX1067" s="204"/>
      <c r="BY1067" s="204"/>
      <c r="BZ1067" s="204"/>
      <c r="CA1067" s="204"/>
      <c r="CB1067" s="204"/>
      <c r="CC1067" s="204"/>
      <c r="CD1067" s="204"/>
    </row>
    <row r="1068" spans="61:82" x14ac:dyDescent="0.25">
      <c r="BI1068" s="204"/>
      <c r="BJ1068" s="204"/>
      <c r="BK1068" s="204"/>
      <c r="BL1068" s="204"/>
      <c r="BM1068" s="204"/>
      <c r="BN1068" s="204"/>
      <c r="BO1068" s="204"/>
      <c r="BP1068" s="204"/>
      <c r="BQ1068" s="204"/>
      <c r="BR1068" s="204"/>
      <c r="BS1068" s="204"/>
      <c r="BT1068" s="204"/>
      <c r="BU1068" s="204"/>
      <c r="BV1068" s="204"/>
      <c r="BW1068" s="204"/>
      <c r="BX1068" s="204"/>
      <c r="BY1068" s="204"/>
      <c r="BZ1068" s="204"/>
      <c r="CA1068" s="204"/>
      <c r="CB1068" s="204"/>
      <c r="CC1068" s="204"/>
      <c r="CD1068" s="204"/>
    </row>
    <row r="1069" spans="61:82" x14ac:dyDescent="0.25">
      <c r="BI1069" s="204"/>
      <c r="BJ1069" s="204"/>
      <c r="BK1069" s="204"/>
      <c r="BL1069" s="204"/>
      <c r="BM1069" s="204"/>
      <c r="BN1069" s="204"/>
      <c r="BO1069" s="204"/>
      <c r="BP1069" s="204"/>
      <c r="BQ1069" s="204"/>
      <c r="BR1069" s="204"/>
      <c r="BS1069" s="204"/>
      <c r="BT1069" s="204"/>
      <c r="BU1069" s="204"/>
      <c r="BV1069" s="204"/>
      <c r="BW1069" s="204"/>
      <c r="BX1069" s="204"/>
      <c r="BY1069" s="204"/>
      <c r="BZ1069" s="204"/>
      <c r="CA1069" s="204"/>
      <c r="CB1069" s="204"/>
      <c r="CC1069" s="204"/>
      <c r="CD1069" s="204"/>
    </row>
    <row r="1070" spans="61:82" x14ac:dyDescent="0.25">
      <c r="BI1070" s="204"/>
      <c r="BJ1070" s="204"/>
      <c r="BK1070" s="204"/>
      <c r="BL1070" s="204"/>
      <c r="BM1070" s="204"/>
      <c r="BN1070" s="204"/>
      <c r="BO1070" s="204"/>
      <c r="BP1070" s="204"/>
      <c r="BQ1070" s="204"/>
      <c r="BR1070" s="204"/>
      <c r="BS1070" s="204"/>
      <c r="BT1070" s="204"/>
      <c r="BU1070" s="204"/>
      <c r="BV1070" s="204"/>
      <c r="BW1070" s="204"/>
      <c r="BX1070" s="204"/>
      <c r="BY1070" s="204"/>
      <c r="BZ1070" s="204"/>
      <c r="CA1070" s="204"/>
      <c r="CB1070" s="204"/>
      <c r="CC1070" s="204"/>
      <c r="CD1070" s="204"/>
    </row>
    <row r="1071" spans="61:82" x14ac:dyDescent="0.25">
      <c r="BI1071" s="204"/>
      <c r="BJ1071" s="204"/>
      <c r="BK1071" s="204"/>
      <c r="BL1071" s="204"/>
      <c r="BM1071" s="204"/>
      <c r="BN1071" s="204"/>
      <c r="BO1071" s="204"/>
      <c r="BP1071" s="204"/>
      <c r="BQ1071" s="204"/>
      <c r="BR1071" s="204"/>
      <c r="BS1071" s="204"/>
      <c r="BT1071" s="204"/>
      <c r="BU1071" s="204"/>
      <c r="BV1071" s="204"/>
      <c r="BW1071" s="204"/>
      <c r="BX1071" s="204"/>
      <c r="BY1071" s="204"/>
      <c r="BZ1071" s="204"/>
      <c r="CA1071" s="204"/>
      <c r="CB1071" s="204"/>
      <c r="CC1071" s="204"/>
      <c r="CD1071" s="204"/>
    </row>
    <row r="1072" spans="61:82" x14ac:dyDescent="0.25">
      <c r="BI1072" s="204"/>
      <c r="BJ1072" s="204"/>
      <c r="BK1072" s="204"/>
      <c r="BL1072" s="204"/>
      <c r="BM1072" s="204"/>
      <c r="BN1072" s="204"/>
      <c r="BO1072" s="204"/>
      <c r="BP1072" s="204"/>
      <c r="BQ1072" s="204"/>
      <c r="BR1072" s="204"/>
      <c r="BS1072" s="204"/>
      <c r="BT1072" s="204"/>
      <c r="BU1072" s="204"/>
      <c r="BV1072" s="204"/>
      <c r="BW1072" s="204"/>
      <c r="BX1072" s="204"/>
      <c r="BY1072" s="204"/>
      <c r="BZ1072" s="204"/>
      <c r="CA1072" s="204"/>
      <c r="CB1072" s="204"/>
      <c r="CC1072" s="204"/>
      <c r="CD1072" s="204"/>
    </row>
    <row r="1073" spans="61:82" x14ac:dyDescent="0.25">
      <c r="BI1073" s="204"/>
      <c r="BJ1073" s="204"/>
      <c r="BK1073" s="204"/>
      <c r="BL1073" s="204"/>
      <c r="BM1073" s="204"/>
      <c r="BN1073" s="204"/>
      <c r="BO1073" s="204"/>
      <c r="BP1073" s="204"/>
      <c r="BQ1073" s="204"/>
      <c r="BR1073" s="204"/>
      <c r="BS1073" s="204"/>
      <c r="BT1073" s="204"/>
      <c r="BU1073" s="204"/>
      <c r="BV1073" s="204"/>
      <c r="BW1073" s="204"/>
      <c r="BX1073" s="204"/>
      <c r="BY1073" s="204"/>
      <c r="BZ1073" s="204"/>
      <c r="CA1073" s="204"/>
      <c r="CB1073" s="204"/>
      <c r="CC1073" s="204"/>
      <c r="CD1073" s="204"/>
    </row>
    <row r="1074" spans="61:82" x14ac:dyDescent="0.25">
      <c r="BI1074" s="204"/>
      <c r="BJ1074" s="204"/>
      <c r="BK1074" s="204"/>
      <c r="BL1074" s="204"/>
      <c r="BM1074" s="204"/>
      <c r="BN1074" s="204"/>
      <c r="BO1074" s="204"/>
      <c r="BP1074" s="204"/>
      <c r="BQ1074" s="204"/>
      <c r="BR1074" s="204"/>
      <c r="BS1074" s="204"/>
      <c r="BT1074" s="204"/>
      <c r="BU1074" s="204"/>
      <c r="BV1074" s="204"/>
      <c r="BW1074" s="204"/>
      <c r="BX1074" s="204"/>
      <c r="BY1074" s="204"/>
      <c r="BZ1074" s="204"/>
      <c r="CA1074" s="204"/>
      <c r="CB1074" s="204"/>
      <c r="CC1074" s="204"/>
      <c r="CD1074" s="204"/>
    </row>
    <row r="1075" spans="61:82" x14ac:dyDescent="0.25">
      <c r="BI1075" s="204"/>
      <c r="BJ1075" s="204"/>
      <c r="BK1075" s="204"/>
      <c r="BL1075" s="204"/>
      <c r="BM1075" s="204"/>
      <c r="BN1075" s="204"/>
      <c r="BO1075" s="204"/>
      <c r="BP1075" s="204"/>
      <c r="BQ1075" s="204"/>
      <c r="BR1075" s="204"/>
      <c r="BS1075" s="204"/>
      <c r="BT1075" s="204"/>
      <c r="BU1075" s="204"/>
      <c r="BV1075" s="204"/>
      <c r="BW1075" s="204"/>
      <c r="BX1075" s="204"/>
      <c r="BY1075" s="204"/>
      <c r="BZ1075" s="204"/>
      <c r="CA1075" s="204"/>
      <c r="CB1075" s="204"/>
      <c r="CC1075" s="204"/>
      <c r="CD1075" s="204"/>
    </row>
    <row r="1076" spans="61:82" x14ac:dyDescent="0.25">
      <c r="BI1076" s="204"/>
      <c r="BJ1076" s="204"/>
      <c r="BK1076" s="204"/>
      <c r="BL1076" s="204"/>
      <c r="BM1076" s="204"/>
      <c r="BN1076" s="204"/>
      <c r="BO1076" s="204"/>
      <c r="BP1076" s="204"/>
      <c r="BQ1076" s="204"/>
      <c r="BR1076" s="204"/>
      <c r="BS1076" s="204"/>
      <c r="BT1076" s="204"/>
      <c r="BU1076" s="204"/>
      <c r="BV1076" s="204"/>
      <c r="BW1076" s="204"/>
      <c r="BX1076" s="204"/>
      <c r="BY1076" s="204"/>
      <c r="BZ1076" s="204"/>
      <c r="CA1076" s="204"/>
      <c r="CB1076" s="204"/>
      <c r="CC1076" s="204"/>
      <c r="CD1076" s="204"/>
    </row>
    <row r="1077" spans="61:82" x14ac:dyDescent="0.25">
      <c r="BI1077" s="204"/>
      <c r="BJ1077" s="204"/>
      <c r="BK1077" s="204"/>
      <c r="BL1077" s="204"/>
      <c r="BM1077" s="204"/>
      <c r="BN1077" s="204"/>
      <c r="BO1077" s="204"/>
      <c r="BP1077" s="204"/>
      <c r="BQ1077" s="204"/>
      <c r="BR1077" s="204"/>
      <c r="BS1077" s="204"/>
      <c r="BT1077" s="204"/>
      <c r="BU1077" s="204"/>
      <c r="BV1077" s="204"/>
      <c r="BW1077" s="204"/>
      <c r="BX1077" s="204"/>
      <c r="BY1077" s="204"/>
      <c r="BZ1077" s="204"/>
      <c r="CA1077" s="204"/>
      <c r="CB1077" s="204"/>
      <c r="CC1077" s="204"/>
      <c r="CD1077" s="204"/>
    </row>
    <row r="1078" spans="61:82" x14ac:dyDescent="0.25">
      <c r="BI1078" s="204"/>
      <c r="BJ1078" s="204"/>
      <c r="BK1078" s="204"/>
      <c r="BL1078" s="204"/>
      <c r="BM1078" s="204"/>
      <c r="BN1078" s="204"/>
      <c r="BO1078" s="204"/>
      <c r="BP1078" s="204"/>
      <c r="BQ1078" s="204"/>
      <c r="BR1078" s="204"/>
      <c r="BS1078" s="204"/>
      <c r="BT1078" s="204"/>
      <c r="BU1078" s="204"/>
      <c r="BV1078" s="204"/>
      <c r="BW1078" s="204"/>
      <c r="BX1078" s="204"/>
      <c r="BY1078" s="204"/>
      <c r="BZ1078" s="204"/>
      <c r="CA1078" s="204"/>
      <c r="CB1078" s="204"/>
      <c r="CC1078" s="204"/>
      <c r="CD1078" s="204"/>
    </row>
    <row r="1079" spans="61:82" x14ac:dyDescent="0.25">
      <c r="BI1079" s="204"/>
      <c r="BJ1079" s="204"/>
      <c r="BK1079" s="204"/>
      <c r="BL1079" s="204"/>
      <c r="BM1079" s="204"/>
      <c r="BN1079" s="204"/>
      <c r="BO1079" s="204"/>
      <c r="BP1079" s="204"/>
      <c r="BQ1079" s="204"/>
      <c r="BR1079" s="204"/>
      <c r="BS1079" s="204"/>
      <c r="BT1079" s="204"/>
      <c r="BU1079" s="204"/>
      <c r="BV1079" s="204"/>
      <c r="BW1079" s="204"/>
      <c r="BX1079" s="204"/>
      <c r="BY1079" s="204"/>
      <c r="BZ1079" s="204"/>
      <c r="CA1079" s="204"/>
      <c r="CB1079" s="204"/>
      <c r="CC1079" s="204"/>
      <c r="CD1079" s="204"/>
    </row>
    <row r="1080" spans="61:82" x14ac:dyDescent="0.25">
      <c r="BI1080" s="204"/>
      <c r="BJ1080" s="204"/>
      <c r="BK1080" s="204"/>
      <c r="BL1080" s="204"/>
      <c r="BM1080" s="204"/>
      <c r="BN1080" s="204"/>
      <c r="BO1080" s="204"/>
      <c r="BP1080" s="204"/>
      <c r="BQ1080" s="204"/>
      <c r="BR1080" s="204"/>
      <c r="BS1080" s="204"/>
      <c r="BT1080" s="204"/>
      <c r="BU1080" s="204"/>
      <c r="BV1080" s="204"/>
      <c r="BW1080" s="204"/>
      <c r="BX1080" s="204"/>
      <c r="BY1080" s="204"/>
      <c r="BZ1080" s="204"/>
      <c r="CA1080" s="204"/>
      <c r="CB1080" s="204"/>
      <c r="CC1080" s="204"/>
      <c r="CD1080" s="204"/>
    </row>
    <row r="1081" spans="61:82" x14ac:dyDescent="0.25">
      <c r="BI1081" s="204"/>
      <c r="BJ1081" s="204"/>
      <c r="BK1081" s="204"/>
      <c r="BL1081" s="204"/>
      <c r="BM1081" s="204"/>
      <c r="BN1081" s="204"/>
      <c r="BO1081" s="204"/>
      <c r="BP1081" s="204"/>
      <c r="BQ1081" s="204"/>
      <c r="BR1081" s="204"/>
      <c r="BS1081" s="204"/>
      <c r="BT1081" s="204"/>
      <c r="BU1081" s="204"/>
      <c r="BV1081" s="204"/>
      <c r="BW1081" s="204"/>
      <c r="BX1081" s="204"/>
      <c r="BY1081" s="204"/>
      <c r="BZ1081" s="204"/>
      <c r="CA1081" s="204"/>
      <c r="CB1081" s="204"/>
      <c r="CC1081" s="204"/>
      <c r="CD1081" s="204"/>
    </row>
    <row r="1082" spans="61:82" x14ac:dyDescent="0.25">
      <c r="BI1082" s="204"/>
      <c r="BJ1082" s="204"/>
      <c r="BK1082" s="204"/>
      <c r="BL1082" s="204"/>
      <c r="BM1082" s="204"/>
      <c r="BN1082" s="204"/>
      <c r="BO1082" s="204"/>
      <c r="BP1082" s="204"/>
      <c r="BQ1082" s="204"/>
      <c r="BR1082" s="204"/>
      <c r="BS1082" s="204"/>
      <c r="BT1082" s="204"/>
      <c r="BU1082" s="204"/>
      <c r="BV1082" s="204"/>
      <c r="BW1082" s="204"/>
      <c r="BX1082" s="204"/>
      <c r="BY1082" s="204"/>
      <c r="BZ1082" s="204"/>
      <c r="CA1082" s="204"/>
      <c r="CB1082" s="204"/>
      <c r="CC1082" s="204"/>
      <c r="CD1082" s="204"/>
    </row>
    <row r="1083" spans="61:82" x14ac:dyDescent="0.25">
      <c r="BI1083" s="204"/>
      <c r="BJ1083" s="204"/>
      <c r="BK1083" s="204"/>
      <c r="BL1083" s="204"/>
      <c r="BM1083" s="204"/>
      <c r="BN1083" s="204"/>
      <c r="BO1083" s="204"/>
      <c r="BP1083" s="204"/>
      <c r="BQ1083" s="204"/>
      <c r="BR1083" s="204"/>
      <c r="BS1083" s="204"/>
      <c r="BT1083" s="204"/>
      <c r="BU1083" s="204"/>
      <c r="BV1083" s="204"/>
      <c r="BW1083" s="204"/>
      <c r="BX1083" s="204"/>
      <c r="BY1083" s="204"/>
      <c r="BZ1083" s="204"/>
      <c r="CA1083" s="204"/>
      <c r="CB1083" s="204"/>
      <c r="CC1083" s="204"/>
      <c r="CD1083" s="204"/>
    </row>
    <row r="1084" spans="61:82" x14ac:dyDescent="0.25">
      <c r="BI1084" s="204"/>
      <c r="BJ1084" s="204"/>
      <c r="BK1084" s="204"/>
      <c r="BL1084" s="204"/>
      <c r="BM1084" s="204"/>
      <c r="BN1084" s="204"/>
      <c r="BO1084" s="204"/>
      <c r="BP1084" s="204"/>
      <c r="BQ1084" s="204"/>
      <c r="BR1084" s="204"/>
      <c r="BS1084" s="204"/>
      <c r="BT1084" s="204"/>
      <c r="BU1084" s="204"/>
      <c r="BV1084" s="204"/>
      <c r="BW1084" s="204"/>
      <c r="BX1084" s="204"/>
      <c r="BY1084" s="204"/>
      <c r="BZ1084" s="204"/>
      <c r="CA1084" s="204"/>
      <c r="CB1084" s="204"/>
      <c r="CC1084" s="204"/>
      <c r="CD1084" s="204"/>
    </row>
    <row r="1085" spans="61:82" x14ac:dyDescent="0.25">
      <c r="BI1085" s="204"/>
      <c r="BJ1085" s="204"/>
      <c r="BK1085" s="204"/>
      <c r="BL1085" s="204"/>
      <c r="BM1085" s="204"/>
      <c r="BN1085" s="204"/>
      <c r="BO1085" s="204"/>
      <c r="BP1085" s="204"/>
      <c r="BQ1085" s="204"/>
      <c r="BR1085" s="204"/>
      <c r="BS1085" s="204"/>
      <c r="BT1085" s="204"/>
      <c r="BU1085" s="204"/>
      <c r="BV1085" s="204"/>
      <c r="BW1085" s="204"/>
      <c r="BX1085" s="204"/>
      <c r="BY1085" s="204"/>
      <c r="BZ1085" s="204"/>
      <c r="CA1085" s="204"/>
      <c r="CB1085" s="204"/>
      <c r="CC1085" s="204"/>
      <c r="CD1085" s="204"/>
    </row>
    <row r="1086" spans="61:82" x14ac:dyDescent="0.25">
      <c r="BI1086" s="204"/>
      <c r="BJ1086" s="204"/>
      <c r="BK1086" s="204"/>
      <c r="BL1086" s="204"/>
      <c r="BM1086" s="204"/>
      <c r="BN1086" s="204"/>
      <c r="BO1086" s="204"/>
      <c r="BP1086" s="204"/>
      <c r="BQ1086" s="204"/>
      <c r="BR1086" s="204"/>
      <c r="BS1086" s="204"/>
      <c r="BT1086" s="204"/>
      <c r="BU1086" s="204"/>
      <c r="BV1086" s="204"/>
      <c r="BW1086" s="204"/>
      <c r="BX1086" s="204"/>
      <c r="BY1086" s="204"/>
      <c r="BZ1086" s="204"/>
      <c r="CA1086" s="204"/>
      <c r="CB1086" s="204"/>
      <c r="CC1086" s="204"/>
      <c r="CD1086" s="204"/>
    </row>
    <row r="1087" spans="61:82" x14ac:dyDescent="0.25">
      <c r="BI1087" s="204"/>
      <c r="BJ1087" s="204"/>
      <c r="BK1087" s="204"/>
      <c r="BL1087" s="204"/>
      <c r="BM1087" s="204"/>
      <c r="BN1087" s="204"/>
      <c r="BO1087" s="204"/>
      <c r="BP1087" s="204"/>
      <c r="BQ1087" s="204"/>
      <c r="BR1087" s="204"/>
      <c r="BS1087" s="204"/>
      <c r="BT1087" s="204"/>
      <c r="BU1087" s="204"/>
      <c r="BV1087" s="204"/>
      <c r="BW1087" s="204"/>
      <c r="BX1087" s="204"/>
      <c r="BY1087" s="204"/>
      <c r="BZ1087" s="204"/>
      <c r="CA1087" s="204"/>
      <c r="CB1087" s="204"/>
      <c r="CC1087" s="204"/>
      <c r="CD1087" s="204"/>
    </row>
    <row r="1088" spans="61:82" x14ac:dyDescent="0.25">
      <c r="BI1088" s="204"/>
      <c r="BJ1088" s="204"/>
      <c r="BK1088" s="204"/>
      <c r="BL1088" s="204"/>
      <c r="BM1088" s="204"/>
      <c r="BN1088" s="204"/>
      <c r="BO1088" s="204"/>
      <c r="BP1088" s="204"/>
      <c r="BQ1088" s="204"/>
      <c r="BR1088" s="204"/>
      <c r="BS1088" s="204"/>
      <c r="BT1088" s="204"/>
      <c r="BU1088" s="204"/>
      <c r="BV1088" s="204"/>
      <c r="BW1088" s="204"/>
      <c r="BX1088" s="204"/>
      <c r="BY1088" s="204"/>
      <c r="BZ1088" s="204"/>
      <c r="CA1088" s="204"/>
      <c r="CB1088" s="204"/>
      <c r="CC1088" s="204"/>
      <c r="CD1088" s="204"/>
    </row>
    <row r="1089" spans="61:82" x14ac:dyDescent="0.25">
      <c r="BI1089" s="204"/>
      <c r="BJ1089" s="204"/>
      <c r="BK1089" s="204"/>
      <c r="BL1089" s="204"/>
      <c r="BM1089" s="204"/>
      <c r="BN1089" s="204"/>
      <c r="BO1089" s="204"/>
      <c r="BP1089" s="204"/>
      <c r="BQ1089" s="204"/>
      <c r="BR1089" s="204"/>
      <c r="BS1089" s="204"/>
      <c r="BT1089" s="204"/>
      <c r="BU1089" s="204"/>
      <c r="BV1089" s="204"/>
      <c r="BW1089" s="204"/>
      <c r="BX1089" s="204"/>
      <c r="BY1089" s="204"/>
      <c r="BZ1089" s="204"/>
      <c r="CA1089" s="204"/>
      <c r="CB1089" s="204"/>
      <c r="CC1089" s="204"/>
      <c r="CD1089" s="204"/>
    </row>
    <row r="1090" spans="61:82" x14ac:dyDescent="0.25">
      <c r="BI1090" s="204"/>
      <c r="BJ1090" s="204"/>
      <c r="BK1090" s="204"/>
      <c r="BL1090" s="204"/>
      <c r="BM1090" s="204"/>
      <c r="BN1090" s="204"/>
      <c r="BO1090" s="204"/>
      <c r="BP1090" s="204"/>
      <c r="BQ1090" s="204"/>
      <c r="BR1090" s="204"/>
      <c r="BS1090" s="204"/>
      <c r="BT1090" s="204"/>
      <c r="BU1090" s="204"/>
      <c r="BV1090" s="204"/>
      <c r="BW1090" s="204"/>
      <c r="BX1090" s="204"/>
      <c r="BY1090" s="204"/>
      <c r="BZ1090" s="204"/>
      <c r="CA1090" s="204"/>
      <c r="CB1090" s="204"/>
      <c r="CC1090" s="204"/>
      <c r="CD1090" s="204"/>
    </row>
    <row r="1091" spans="61:82" x14ac:dyDescent="0.25">
      <c r="BI1091" s="204"/>
      <c r="BJ1091" s="204"/>
      <c r="BK1091" s="204"/>
      <c r="BL1091" s="204"/>
      <c r="BM1091" s="204"/>
      <c r="BN1091" s="204"/>
      <c r="BO1091" s="204"/>
      <c r="BP1091" s="204"/>
      <c r="BQ1091" s="204"/>
      <c r="BR1091" s="204"/>
      <c r="BS1091" s="204"/>
      <c r="BT1091" s="204"/>
      <c r="BU1091" s="204"/>
      <c r="BV1091" s="204"/>
      <c r="BW1091" s="204"/>
      <c r="BX1091" s="204"/>
      <c r="BY1091" s="204"/>
      <c r="BZ1091" s="204"/>
      <c r="CA1091" s="204"/>
      <c r="CB1091" s="204"/>
      <c r="CC1091" s="204"/>
      <c r="CD1091" s="204"/>
    </row>
    <row r="1092" spans="61:82" x14ac:dyDescent="0.25">
      <c r="BI1092" s="204"/>
      <c r="BJ1092" s="204"/>
      <c r="BK1092" s="204"/>
      <c r="BL1092" s="204"/>
      <c r="BM1092" s="204"/>
      <c r="BN1092" s="204"/>
      <c r="BO1092" s="204"/>
      <c r="BP1092" s="204"/>
      <c r="BQ1092" s="204"/>
      <c r="BR1092" s="204"/>
      <c r="BS1092" s="204"/>
      <c r="BT1092" s="204"/>
      <c r="BU1092" s="204"/>
      <c r="BV1092" s="204"/>
      <c r="BW1092" s="204"/>
      <c r="BX1092" s="204"/>
      <c r="BY1092" s="204"/>
      <c r="BZ1092" s="204"/>
      <c r="CA1092" s="204"/>
      <c r="CB1092" s="204"/>
      <c r="CC1092" s="204"/>
      <c r="CD1092" s="204"/>
    </row>
    <row r="1093" spans="61:82" x14ac:dyDescent="0.25">
      <c r="BI1093" s="204"/>
      <c r="BJ1093" s="204"/>
      <c r="BK1093" s="204"/>
      <c r="BL1093" s="204"/>
      <c r="BM1093" s="204"/>
      <c r="BN1093" s="204"/>
      <c r="BO1093" s="204"/>
      <c r="BP1093" s="204"/>
      <c r="BQ1093" s="204"/>
      <c r="BR1093" s="204"/>
      <c r="BS1093" s="204"/>
      <c r="BT1093" s="204"/>
      <c r="BU1093" s="204"/>
      <c r="BV1093" s="204"/>
      <c r="BW1093" s="204"/>
      <c r="BX1093" s="204"/>
      <c r="BY1093" s="204"/>
      <c r="BZ1093" s="204"/>
      <c r="CA1093" s="204"/>
      <c r="CB1093" s="204"/>
      <c r="CC1093" s="204"/>
      <c r="CD1093" s="204"/>
    </row>
    <row r="1094" spans="61:82" x14ac:dyDescent="0.25">
      <c r="BI1094" s="204"/>
      <c r="BJ1094" s="204"/>
      <c r="BK1094" s="204"/>
      <c r="BL1094" s="204"/>
      <c r="BM1094" s="204"/>
      <c r="BN1094" s="204"/>
      <c r="BO1094" s="204"/>
      <c r="BP1094" s="204"/>
      <c r="BQ1094" s="204"/>
      <c r="BR1094" s="204"/>
      <c r="BS1094" s="204"/>
      <c r="BT1094" s="204"/>
      <c r="BU1094" s="204"/>
      <c r="BV1094" s="204"/>
      <c r="BW1094" s="204"/>
      <c r="BX1094" s="204"/>
      <c r="BY1094" s="204"/>
      <c r="BZ1094" s="204"/>
      <c r="CA1094" s="204"/>
      <c r="CB1094" s="204"/>
      <c r="CC1094" s="204"/>
      <c r="CD1094" s="204"/>
    </row>
    <row r="1095" spans="61:82" x14ac:dyDescent="0.25">
      <c r="BI1095" s="204"/>
      <c r="BJ1095" s="204"/>
      <c r="BK1095" s="204"/>
      <c r="BL1095" s="204"/>
      <c r="BM1095" s="204"/>
      <c r="BN1095" s="204"/>
      <c r="BO1095" s="204"/>
      <c r="BP1095" s="204"/>
      <c r="BQ1095" s="204"/>
      <c r="BR1095" s="204"/>
      <c r="BS1095" s="204"/>
      <c r="BT1095" s="204"/>
      <c r="BU1095" s="204"/>
      <c r="BV1095" s="204"/>
      <c r="BW1095" s="204"/>
      <c r="BX1095" s="204"/>
      <c r="BY1095" s="204"/>
      <c r="BZ1095" s="204"/>
      <c r="CA1095" s="204"/>
      <c r="CB1095" s="204"/>
      <c r="CC1095" s="204"/>
      <c r="CD1095" s="204"/>
    </row>
    <row r="1096" spans="61:82" x14ac:dyDescent="0.25">
      <c r="BI1096" s="204"/>
      <c r="BJ1096" s="204"/>
      <c r="BK1096" s="204"/>
      <c r="BL1096" s="204"/>
      <c r="BM1096" s="204"/>
      <c r="BN1096" s="204"/>
      <c r="BO1096" s="204"/>
      <c r="BP1096" s="204"/>
      <c r="BQ1096" s="204"/>
      <c r="BR1096" s="204"/>
      <c r="BS1096" s="204"/>
      <c r="BT1096" s="204"/>
      <c r="BU1096" s="204"/>
      <c r="BV1096" s="204"/>
      <c r="BW1096" s="204"/>
      <c r="BX1096" s="204"/>
      <c r="BY1096" s="204"/>
      <c r="BZ1096" s="204"/>
      <c r="CA1096" s="204"/>
      <c r="CB1096" s="204"/>
      <c r="CC1096" s="204"/>
      <c r="CD1096" s="204"/>
    </row>
    <row r="1097" spans="61:82" x14ac:dyDescent="0.25">
      <c r="BI1097" s="204"/>
      <c r="BJ1097" s="204"/>
      <c r="BK1097" s="204"/>
      <c r="BL1097" s="204"/>
      <c r="BM1097" s="204"/>
      <c r="BN1097" s="204"/>
      <c r="BO1097" s="204"/>
      <c r="BP1097" s="204"/>
      <c r="BQ1097" s="204"/>
      <c r="BR1097" s="204"/>
      <c r="BS1097" s="204"/>
      <c r="BT1097" s="204"/>
      <c r="BU1097" s="204"/>
      <c r="BV1097" s="204"/>
      <c r="BW1097" s="204"/>
      <c r="BX1097" s="204"/>
      <c r="BY1097" s="204"/>
      <c r="BZ1097" s="204"/>
      <c r="CA1097" s="204"/>
      <c r="CB1097" s="204"/>
      <c r="CC1097" s="204"/>
      <c r="CD1097" s="204"/>
    </row>
    <row r="1098" spans="61:82" x14ac:dyDescent="0.25">
      <c r="BI1098" s="204"/>
      <c r="BJ1098" s="204"/>
      <c r="BK1098" s="204"/>
      <c r="BL1098" s="204"/>
      <c r="BM1098" s="204"/>
      <c r="BN1098" s="204"/>
      <c r="BO1098" s="204"/>
      <c r="BP1098" s="204"/>
      <c r="BQ1098" s="204"/>
      <c r="BR1098" s="204"/>
      <c r="BS1098" s="204"/>
      <c r="BT1098" s="204"/>
      <c r="BU1098" s="204"/>
      <c r="BV1098" s="204"/>
      <c r="BW1098" s="204"/>
      <c r="BX1098" s="204"/>
      <c r="BY1098" s="204"/>
      <c r="BZ1098" s="204"/>
      <c r="CA1098" s="204"/>
      <c r="CB1098" s="204"/>
      <c r="CC1098" s="204"/>
      <c r="CD1098" s="204"/>
    </row>
    <row r="1099" spans="61:82" x14ac:dyDescent="0.25">
      <c r="BI1099" s="204"/>
      <c r="BJ1099" s="204"/>
      <c r="BK1099" s="204"/>
      <c r="BL1099" s="204"/>
      <c r="BM1099" s="204"/>
      <c r="BN1099" s="204"/>
      <c r="BO1099" s="204"/>
      <c r="BP1099" s="204"/>
      <c r="BQ1099" s="204"/>
      <c r="BR1099" s="204"/>
      <c r="BS1099" s="204"/>
      <c r="BT1099" s="204"/>
      <c r="BU1099" s="204"/>
      <c r="BV1099" s="204"/>
      <c r="BW1099" s="204"/>
      <c r="BX1099" s="204"/>
      <c r="BY1099" s="204"/>
      <c r="BZ1099" s="204"/>
      <c r="CA1099" s="204"/>
      <c r="CB1099" s="204"/>
      <c r="CC1099" s="204"/>
      <c r="CD1099" s="204"/>
    </row>
    <row r="1100" spans="61:82" x14ac:dyDescent="0.25">
      <c r="BI1100" s="204"/>
      <c r="BJ1100" s="204"/>
      <c r="BK1100" s="204"/>
      <c r="BL1100" s="204"/>
      <c r="BM1100" s="204"/>
      <c r="BN1100" s="204"/>
      <c r="BO1100" s="204"/>
      <c r="BP1100" s="204"/>
      <c r="BQ1100" s="204"/>
      <c r="BR1100" s="204"/>
      <c r="BS1100" s="204"/>
      <c r="BT1100" s="204"/>
      <c r="BU1100" s="204"/>
      <c r="BV1100" s="204"/>
      <c r="BW1100" s="204"/>
      <c r="BX1100" s="204"/>
      <c r="BY1100" s="204"/>
      <c r="BZ1100" s="204"/>
      <c r="CA1100" s="204"/>
      <c r="CB1100" s="204"/>
      <c r="CC1100" s="204"/>
      <c r="CD1100" s="204"/>
    </row>
    <row r="1101" spans="61:82" x14ac:dyDescent="0.25">
      <c r="BI1101" s="204"/>
      <c r="BJ1101" s="204"/>
      <c r="BK1101" s="204"/>
      <c r="BL1101" s="204"/>
      <c r="BM1101" s="204"/>
      <c r="BN1101" s="204"/>
      <c r="BO1101" s="204"/>
      <c r="BP1101" s="204"/>
      <c r="BQ1101" s="204"/>
      <c r="BR1101" s="204"/>
      <c r="BS1101" s="204"/>
      <c r="BT1101" s="204"/>
      <c r="BU1101" s="204"/>
      <c r="BV1101" s="204"/>
      <c r="BW1101" s="204"/>
      <c r="BX1101" s="204"/>
      <c r="BY1101" s="204"/>
      <c r="BZ1101" s="204"/>
      <c r="CA1101" s="204"/>
      <c r="CB1101" s="204"/>
      <c r="CC1101" s="204"/>
      <c r="CD1101" s="204"/>
    </row>
    <row r="1102" spans="61:82" x14ac:dyDescent="0.25">
      <c r="BI1102" s="204"/>
      <c r="BJ1102" s="204"/>
      <c r="BK1102" s="204"/>
      <c r="BL1102" s="204"/>
      <c r="BM1102" s="204"/>
      <c r="BN1102" s="204"/>
      <c r="BO1102" s="204"/>
      <c r="BP1102" s="204"/>
      <c r="BQ1102" s="204"/>
      <c r="BR1102" s="204"/>
      <c r="BS1102" s="204"/>
      <c r="BT1102" s="204"/>
      <c r="BU1102" s="204"/>
      <c r="BV1102" s="204"/>
      <c r="BW1102" s="204"/>
      <c r="BX1102" s="204"/>
      <c r="BY1102" s="204"/>
      <c r="BZ1102" s="204"/>
      <c r="CA1102" s="204"/>
      <c r="CB1102" s="204"/>
      <c r="CC1102" s="204"/>
      <c r="CD1102" s="204"/>
    </row>
    <row r="1103" spans="61:82" x14ac:dyDescent="0.25">
      <c r="BI1103" s="204"/>
      <c r="BJ1103" s="204"/>
      <c r="BK1103" s="204"/>
      <c r="BL1103" s="204"/>
      <c r="BM1103" s="204"/>
      <c r="BN1103" s="204"/>
      <c r="BO1103" s="204"/>
      <c r="BP1103" s="204"/>
      <c r="BQ1103" s="204"/>
      <c r="BR1103" s="204"/>
      <c r="BS1103" s="204"/>
      <c r="BT1103" s="204"/>
      <c r="BU1103" s="204"/>
      <c r="BV1103" s="204"/>
      <c r="BW1103" s="204"/>
      <c r="BX1103" s="204"/>
      <c r="BY1103" s="204"/>
      <c r="BZ1103" s="204"/>
      <c r="CA1103" s="204"/>
      <c r="CB1103" s="204"/>
      <c r="CC1103" s="204"/>
      <c r="CD1103" s="204"/>
    </row>
    <row r="1104" spans="61:82" x14ac:dyDescent="0.25">
      <c r="BI1104" s="204"/>
      <c r="BJ1104" s="204"/>
      <c r="BK1104" s="204"/>
      <c r="BL1104" s="204"/>
      <c r="BM1104" s="204"/>
      <c r="BN1104" s="204"/>
      <c r="BO1104" s="204"/>
      <c r="BP1104" s="204"/>
      <c r="BQ1104" s="204"/>
      <c r="BR1104" s="204"/>
      <c r="BS1104" s="204"/>
      <c r="BT1104" s="204"/>
      <c r="BU1104" s="204"/>
      <c r="BV1104" s="204"/>
      <c r="BW1104" s="204"/>
      <c r="BX1104" s="204"/>
      <c r="BY1104" s="204"/>
      <c r="BZ1104" s="204"/>
      <c r="CA1104" s="204"/>
      <c r="CB1104" s="204"/>
      <c r="CC1104" s="204"/>
      <c r="CD1104" s="204"/>
    </row>
    <row r="1105" spans="61:82" x14ac:dyDescent="0.25">
      <c r="BI1105" s="204"/>
      <c r="BJ1105" s="204"/>
      <c r="BK1105" s="204"/>
      <c r="BL1105" s="204"/>
      <c r="BM1105" s="204"/>
      <c r="BN1105" s="204"/>
      <c r="BO1105" s="204"/>
      <c r="BP1105" s="204"/>
      <c r="BQ1105" s="204"/>
      <c r="BR1105" s="204"/>
      <c r="BS1105" s="204"/>
      <c r="BT1105" s="204"/>
      <c r="BU1105" s="204"/>
      <c r="BV1105" s="204"/>
      <c r="BW1105" s="204"/>
      <c r="BX1105" s="204"/>
      <c r="BY1105" s="204"/>
      <c r="BZ1105" s="204"/>
      <c r="CA1105" s="204"/>
      <c r="CB1105" s="204"/>
      <c r="CC1105" s="204"/>
      <c r="CD1105" s="204"/>
    </row>
    <row r="1106" spans="61:82" x14ac:dyDescent="0.25">
      <c r="BI1106" s="204"/>
      <c r="BJ1106" s="204"/>
      <c r="BK1106" s="204"/>
      <c r="BL1106" s="204"/>
      <c r="BM1106" s="204"/>
      <c r="BN1106" s="204"/>
      <c r="BO1106" s="204"/>
      <c r="BP1106" s="204"/>
      <c r="BQ1106" s="204"/>
      <c r="BR1106" s="204"/>
      <c r="BS1106" s="204"/>
      <c r="BT1106" s="204"/>
      <c r="BU1106" s="204"/>
      <c r="BV1106" s="204"/>
      <c r="BW1106" s="204"/>
      <c r="BX1106" s="204"/>
      <c r="BY1106" s="204"/>
      <c r="BZ1106" s="204"/>
      <c r="CA1106" s="204"/>
      <c r="CB1106" s="204"/>
      <c r="CC1106" s="204"/>
      <c r="CD1106" s="204"/>
    </row>
    <row r="1107" spans="61:82" x14ac:dyDescent="0.25">
      <c r="BI1107" s="204"/>
      <c r="BJ1107" s="204"/>
      <c r="BK1107" s="204"/>
      <c r="BL1107" s="204"/>
      <c r="BM1107" s="204"/>
      <c r="BN1107" s="204"/>
      <c r="BO1107" s="204"/>
      <c r="BP1107" s="204"/>
      <c r="BQ1107" s="204"/>
      <c r="BR1107" s="204"/>
      <c r="BS1107" s="204"/>
      <c r="BT1107" s="204"/>
      <c r="BU1107" s="204"/>
      <c r="BV1107" s="204"/>
      <c r="BW1107" s="204"/>
      <c r="BX1107" s="204"/>
      <c r="BY1107" s="204"/>
      <c r="BZ1107" s="204"/>
      <c r="CA1107" s="204"/>
      <c r="CB1107" s="204"/>
      <c r="CC1107" s="204"/>
      <c r="CD1107" s="204"/>
    </row>
    <row r="1108" spans="61:82" x14ac:dyDescent="0.25">
      <c r="BI1108" s="204"/>
      <c r="BJ1108" s="204"/>
      <c r="BK1108" s="204"/>
      <c r="BL1108" s="204"/>
      <c r="BM1108" s="204"/>
      <c r="BN1108" s="204"/>
      <c r="BO1108" s="204"/>
      <c r="BP1108" s="204"/>
      <c r="BQ1108" s="204"/>
      <c r="BR1108" s="204"/>
      <c r="BS1108" s="204"/>
      <c r="BT1108" s="204"/>
      <c r="BU1108" s="204"/>
      <c r="BV1108" s="204"/>
      <c r="BW1108" s="204"/>
      <c r="BX1108" s="204"/>
      <c r="BY1108" s="204"/>
      <c r="BZ1108" s="204"/>
      <c r="CA1108" s="204"/>
      <c r="CB1108" s="204"/>
      <c r="CC1108" s="204"/>
      <c r="CD1108" s="204"/>
    </row>
    <row r="1109" spans="61:82" x14ac:dyDescent="0.25">
      <c r="BI1109" s="204"/>
      <c r="BJ1109" s="204"/>
      <c r="BK1109" s="204"/>
      <c r="BL1109" s="204"/>
      <c r="BM1109" s="204"/>
      <c r="BN1109" s="204"/>
      <c r="BO1109" s="204"/>
      <c r="BP1109" s="204"/>
      <c r="BQ1109" s="204"/>
      <c r="BR1109" s="204"/>
      <c r="BS1109" s="204"/>
      <c r="BT1109" s="204"/>
      <c r="BU1109" s="204"/>
      <c r="BV1109" s="204"/>
      <c r="BW1109" s="204"/>
      <c r="BX1109" s="204"/>
      <c r="BY1109" s="204"/>
      <c r="BZ1109" s="204"/>
      <c r="CA1109" s="204"/>
      <c r="CB1109" s="204"/>
      <c r="CC1109" s="204"/>
      <c r="CD1109" s="204"/>
    </row>
    <row r="1110" spans="61:82" x14ac:dyDescent="0.25">
      <c r="BI1110" s="204"/>
      <c r="BJ1110" s="204"/>
      <c r="BK1110" s="204"/>
      <c r="BL1110" s="204"/>
      <c r="BM1110" s="204"/>
      <c r="BN1110" s="204"/>
      <c r="BO1110" s="204"/>
      <c r="BP1110" s="204"/>
      <c r="BQ1110" s="204"/>
      <c r="BR1110" s="204"/>
      <c r="BS1110" s="204"/>
      <c r="BT1110" s="204"/>
      <c r="BU1110" s="204"/>
      <c r="BV1110" s="204"/>
      <c r="BW1110" s="204"/>
      <c r="BX1110" s="204"/>
      <c r="BY1110" s="204"/>
      <c r="BZ1110" s="204"/>
      <c r="CA1110" s="204"/>
      <c r="CB1110" s="204"/>
      <c r="CC1110" s="204"/>
      <c r="CD1110" s="204"/>
    </row>
    <row r="1111" spans="61:82" x14ac:dyDescent="0.25">
      <c r="BI1111" s="204"/>
      <c r="BJ1111" s="204"/>
      <c r="BK1111" s="204"/>
      <c r="BL1111" s="204"/>
      <c r="BM1111" s="204"/>
      <c r="BN1111" s="204"/>
      <c r="BO1111" s="204"/>
      <c r="BP1111" s="204"/>
      <c r="BQ1111" s="204"/>
      <c r="BR1111" s="204"/>
      <c r="BS1111" s="204"/>
      <c r="BT1111" s="204"/>
      <c r="BU1111" s="204"/>
      <c r="BV1111" s="204"/>
      <c r="BW1111" s="204"/>
      <c r="BX1111" s="204"/>
      <c r="BY1111" s="204"/>
      <c r="BZ1111" s="204"/>
      <c r="CA1111" s="204"/>
      <c r="CB1111" s="204"/>
      <c r="CC1111" s="204"/>
      <c r="CD1111" s="204"/>
    </row>
    <row r="1112" spans="61:82" x14ac:dyDescent="0.25">
      <c r="BI1112" s="204"/>
      <c r="BJ1112" s="204"/>
      <c r="BK1112" s="204"/>
      <c r="BL1112" s="204"/>
      <c r="BM1112" s="204"/>
      <c r="BN1112" s="204"/>
      <c r="BO1112" s="204"/>
      <c r="BP1112" s="204"/>
      <c r="BQ1112" s="204"/>
      <c r="BR1112" s="204"/>
      <c r="BS1112" s="204"/>
      <c r="BT1112" s="204"/>
      <c r="BU1112" s="204"/>
      <c r="BV1112" s="204"/>
      <c r="BW1112" s="204"/>
      <c r="BX1112" s="204"/>
      <c r="BY1112" s="204"/>
      <c r="BZ1112" s="204"/>
      <c r="CA1112" s="204"/>
      <c r="CB1112" s="204"/>
      <c r="CC1112" s="204"/>
      <c r="CD1112" s="204"/>
    </row>
    <row r="1113" spans="61:82" x14ac:dyDescent="0.25">
      <c r="BI1113" s="204"/>
      <c r="BJ1113" s="204"/>
      <c r="BK1113" s="204"/>
      <c r="BL1113" s="204"/>
      <c r="BM1113" s="204"/>
      <c r="BN1113" s="204"/>
      <c r="BO1113" s="204"/>
      <c r="BP1113" s="204"/>
      <c r="BQ1113" s="204"/>
      <c r="BR1113" s="204"/>
      <c r="BS1113" s="204"/>
      <c r="BT1113" s="204"/>
      <c r="BU1113" s="204"/>
      <c r="BV1113" s="204"/>
      <c r="BW1113" s="204"/>
      <c r="BX1113" s="204"/>
      <c r="BY1113" s="204"/>
      <c r="BZ1113" s="204"/>
      <c r="CA1113" s="204"/>
      <c r="CB1113" s="204"/>
      <c r="CC1113" s="204"/>
      <c r="CD1113" s="204"/>
    </row>
    <row r="1114" spans="61:82" x14ac:dyDescent="0.25">
      <c r="BI1114" s="204"/>
      <c r="BJ1114" s="204"/>
      <c r="BK1114" s="204"/>
      <c r="BL1114" s="204"/>
      <c r="BM1114" s="204"/>
      <c r="BN1114" s="204"/>
      <c r="BO1114" s="204"/>
      <c r="BP1114" s="204"/>
      <c r="BQ1114" s="204"/>
      <c r="BR1114" s="204"/>
      <c r="BS1114" s="204"/>
      <c r="BT1114" s="204"/>
      <c r="BU1114" s="204"/>
      <c r="BV1114" s="204"/>
      <c r="BW1114" s="204"/>
      <c r="BX1114" s="204"/>
      <c r="BY1114" s="204"/>
      <c r="BZ1114" s="204"/>
      <c r="CA1114" s="204"/>
      <c r="CB1114" s="204"/>
      <c r="CC1114" s="204"/>
      <c r="CD1114" s="204"/>
    </row>
    <row r="1115" spans="61:82" x14ac:dyDescent="0.25">
      <c r="BI1115" s="204"/>
      <c r="BJ1115" s="204"/>
      <c r="BK1115" s="204"/>
      <c r="BL1115" s="204"/>
      <c r="BM1115" s="204"/>
      <c r="BN1115" s="204"/>
      <c r="BO1115" s="204"/>
      <c r="BP1115" s="204"/>
      <c r="BQ1115" s="204"/>
      <c r="BR1115" s="204"/>
      <c r="BS1115" s="204"/>
      <c r="BT1115" s="204"/>
      <c r="BU1115" s="204"/>
      <c r="BV1115" s="204"/>
      <c r="BW1115" s="204"/>
      <c r="BX1115" s="204"/>
      <c r="BY1115" s="204"/>
      <c r="BZ1115" s="204"/>
      <c r="CA1115" s="204"/>
      <c r="CB1115" s="204"/>
      <c r="CC1115" s="204"/>
      <c r="CD1115" s="204"/>
    </row>
    <row r="1116" spans="61:82" x14ac:dyDescent="0.25">
      <c r="BI1116" s="204"/>
      <c r="BJ1116" s="204"/>
      <c r="BK1116" s="204"/>
      <c r="BL1116" s="204"/>
      <c r="BM1116" s="204"/>
      <c r="BN1116" s="204"/>
      <c r="BO1116" s="204"/>
      <c r="BP1116" s="204"/>
      <c r="BQ1116" s="204"/>
      <c r="BR1116" s="204"/>
      <c r="BS1116" s="204"/>
      <c r="BT1116" s="204"/>
      <c r="BU1116" s="204"/>
      <c r="BV1116" s="204"/>
      <c r="BW1116" s="204"/>
      <c r="BX1116" s="204"/>
      <c r="BY1116" s="204"/>
      <c r="BZ1116" s="204"/>
      <c r="CA1116" s="204"/>
      <c r="CB1116" s="204"/>
      <c r="CC1116" s="204"/>
      <c r="CD1116" s="204"/>
    </row>
    <row r="1117" spans="61:82" x14ac:dyDescent="0.25">
      <c r="BI1117" s="204"/>
      <c r="BJ1117" s="204"/>
      <c r="BK1117" s="204"/>
      <c r="BL1117" s="204"/>
      <c r="BM1117" s="204"/>
      <c r="BN1117" s="204"/>
      <c r="BO1117" s="204"/>
      <c r="BP1117" s="204"/>
      <c r="BQ1117" s="204"/>
      <c r="BR1117" s="204"/>
      <c r="BS1117" s="204"/>
      <c r="BT1117" s="204"/>
      <c r="BU1117" s="204"/>
      <c r="BV1117" s="204"/>
      <c r="BW1117" s="204"/>
      <c r="BX1117" s="204"/>
      <c r="BY1117" s="204"/>
      <c r="BZ1117" s="204"/>
      <c r="CA1117" s="204"/>
      <c r="CB1117" s="204"/>
      <c r="CC1117" s="204"/>
      <c r="CD1117" s="204"/>
    </row>
    <row r="1118" spans="61:82" x14ac:dyDescent="0.25">
      <c r="BI1118" s="204"/>
      <c r="BJ1118" s="204"/>
      <c r="BK1118" s="204"/>
      <c r="BL1118" s="204"/>
      <c r="BM1118" s="204"/>
      <c r="BN1118" s="204"/>
      <c r="BO1118" s="204"/>
      <c r="BP1118" s="204"/>
      <c r="BQ1118" s="204"/>
      <c r="BR1118" s="204"/>
      <c r="BS1118" s="204"/>
      <c r="BT1118" s="204"/>
      <c r="BU1118" s="204"/>
      <c r="BV1118" s="204"/>
      <c r="BW1118" s="204"/>
      <c r="BX1118" s="204"/>
      <c r="BY1118" s="204"/>
      <c r="BZ1118" s="204"/>
      <c r="CA1118" s="204"/>
      <c r="CB1118" s="204"/>
      <c r="CC1118" s="204"/>
      <c r="CD1118" s="204"/>
    </row>
    <row r="1119" spans="61:82" x14ac:dyDescent="0.25">
      <c r="BI1119" s="204"/>
      <c r="BJ1119" s="204"/>
      <c r="BK1119" s="204"/>
      <c r="BL1119" s="204"/>
      <c r="BM1119" s="204"/>
      <c r="BN1119" s="204"/>
      <c r="BO1119" s="204"/>
      <c r="BP1119" s="204"/>
      <c r="BQ1119" s="204"/>
      <c r="BR1119" s="204"/>
      <c r="BS1119" s="204"/>
      <c r="BT1119" s="204"/>
      <c r="BU1119" s="204"/>
      <c r="BV1119" s="204"/>
      <c r="BW1119" s="204"/>
      <c r="BX1119" s="204"/>
      <c r="BY1119" s="204"/>
      <c r="BZ1119" s="204"/>
      <c r="CA1119" s="204"/>
      <c r="CB1119" s="204"/>
      <c r="CC1119" s="204"/>
      <c r="CD1119" s="204"/>
    </row>
    <row r="1120" spans="61:82" x14ac:dyDescent="0.25">
      <c r="BI1120" s="204"/>
      <c r="BJ1120" s="204"/>
      <c r="BK1120" s="204"/>
      <c r="BL1120" s="204"/>
      <c r="BM1120" s="204"/>
      <c r="BN1120" s="204"/>
      <c r="BO1120" s="204"/>
      <c r="BP1120" s="204"/>
      <c r="BQ1120" s="204"/>
      <c r="BR1120" s="204"/>
      <c r="BS1120" s="204"/>
      <c r="BT1120" s="204"/>
      <c r="BU1120" s="204"/>
      <c r="BV1120" s="204"/>
      <c r="BW1120" s="204"/>
      <c r="BX1120" s="204"/>
      <c r="BY1120" s="204"/>
      <c r="BZ1120" s="204"/>
      <c r="CA1120" s="204"/>
      <c r="CB1120" s="204"/>
      <c r="CC1120" s="204"/>
      <c r="CD1120" s="204"/>
    </row>
    <row r="1121" spans="61:82" x14ac:dyDescent="0.25">
      <c r="BI1121" s="204"/>
      <c r="BJ1121" s="204"/>
      <c r="BK1121" s="204"/>
      <c r="BL1121" s="204"/>
      <c r="BM1121" s="204"/>
      <c r="BN1121" s="204"/>
      <c r="BO1121" s="204"/>
      <c r="BP1121" s="204"/>
      <c r="BQ1121" s="204"/>
      <c r="BR1121" s="204"/>
      <c r="BS1121" s="204"/>
      <c r="BT1121" s="204"/>
      <c r="BU1121" s="204"/>
      <c r="BV1121" s="204"/>
      <c r="BW1121" s="204"/>
      <c r="BX1121" s="204"/>
      <c r="BY1121" s="204"/>
      <c r="BZ1121" s="204"/>
      <c r="CA1121" s="204"/>
      <c r="CB1121" s="204"/>
      <c r="CC1121" s="204"/>
      <c r="CD1121" s="204"/>
    </row>
    <row r="1122" spans="61:82" x14ac:dyDescent="0.25">
      <c r="BI1122" s="204"/>
      <c r="BJ1122" s="204"/>
      <c r="BK1122" s="204"/>
      <c r="BL1122" s="204"/>
      <c r="BM1122" s="204"/>
      <c r="BN1122" s="204"/>
      <c r="BO1122" s="204"/>
      <c r="BP1122" s="204"/>
      <c r="BQ1122" s="204"/>
      <c r="BR1122" s="204"/>
      <c r="BS1122" s="204"/>
      <c r="BT1122" s="204"/>
      <c r="BU1122" s="204"/>
      <c r="BV1122" s="204"/>
      <c r="BW1122" s="204"/>
      <c r="BX1122" s="204"/>
      <c r="BY1122" s="204"/>
      <c r="BZ1122" s="204"/>
      <c r="CA1122" s="204"/>
      <c r="CB1122" s="204"/>
      <c r="CC1122" s="204"/>
      <c r="CD1122" s="204"/>
    </row>
    <row r="1123" spans="61:82" x14ac:dyDescent="0.25">
      <c r="BI1123" s="204"/>
      <c r="BJ1123" s="204"/>
      <c r="BK1123" s="204"/>
      <c r="BL1123" s="204"/>
      <c r="BM1123" s="204"/>
      <c r="BN1123" s="204"/>
      <c r="BO1123" s="204"/>
      <c r="BP1123" s="204"/>
      <c r="BQ1123" s="204"/>
      <c r="BR1123" s="204"/>
      <c r="BS1123" s="204"/>
      <c r="BT1123" s="204"/>
      <c r="BU1123" s="204"/>
      <c r="BV1123" s="204"/>
      <c r="BW1123" s="204"/>
      <c r="BX1123" s="204"/>
      <c r="BY1123" s="204"/>
      <c r="BZ1123" s="204"/>
      <c r="CA1123" s="204"/>
      <c r="CB1123" s="204"/>
      <c r="CC1123" s="204"/>
      <c r="CD1123" s="204"/>
    </row>
    <row r="1124" spans="61:82" x14ac:dyDescent="0.25">
      <c r="BI1124" s="204"/>
      <c r="BJ1124" s="204"/>
      <c r="BK1124" s="204"/>
      <c r="BL1124" s="204"/>
      <c r="BM1124" s="204"/>
      <c r="BN1124" s="204"/>
      <c r="BO1124" s="204"/>
      <c r="BP1124" s="204"/>
      <c r="BQ1124" s="204"/>
      <c r="BR1124" s="204"/>
      <c r="BS1124" s="204"/>
      <c r="BT1124" s="204"/>
      <c r="BU1124" s="204"/>
      <c r="BV1124" s="204"/>
      <c r="BW1124" s="204"/>
      <c r="BX1124" s="204"/>
      <c r="BY1124" s="204"/>
      <c r="BZ1124" s="204"/>
      <c r="CA1124" s="204"/>
      <c r="CB1124" s="204"/>
      <c r="CC1124" s="204"/>
      <c r="CD1124" s="204"/>
    </row>
    <row r="1125" spans="61:82" x14ac:dyDescent="0.25">
      <c r="BI1125" s="204"/>
      <c r="BJ1125" s="204"/>
      <c r="BK1125" s="204"/>
      <c r="BL1125" s="204"/>
      <c r="BM1125" s="204"/>
      <c r="BN1125" s="204"/>
      <c r="BO1125" s="204"/>
      <c r="BP1125" s="204"/>
      <c r="BQ1125" s="204"/>
      <c r="BR1125" s="204"/>
      <c r="BS1125" s="204"/>
      <c r="BT1125" s="204"/>
      <c r="BU1125" s="204"/>
      <c r="BV1125" s="204"/>
      <c r="BW1125" s="204"/>
      <c r="BX1125" s="204"/>
      <c r="BY1125" s="204"/>
      <c r="BZ1125" s="204"/>
      <c r="CA1125" s="204"/>
      <c r="CB1125" s="204"/>
      <c r="CC1125" s="204"/>
      <c r="CD1125" s="204"/>
    </row>
    <row r="1126" spans="61:82" x14ac:dyDescent="0.25">
      <c r="BI1126" s="204"/>
      <c r="BJ1126" s="204"/>
      <c r="BK1126" s="204"/>
      <c r="BL1126" s="204"/>
      <c r="BM1126" s="204"/>
      <c r="BN1126" s="204"/>
      <c r="BO1126" s="204"/>
      <c r="BP1126" s="204"/>
      <c r="BQ1126" s="204"/>
      <c r="BR1126" s="204"/>
      <c r="BS1126" s="204"/>
      <c r="BT1126" s="204"/>
      <c r="BU1126" s="204"/>
      <c r="BV1126" s="204"/>
      <c r="BW1126" s="204"/>
      <c r="BX1126" s="204"/>
      <c r="BY1126" s="204"/>
      <c r="BZ1126" s="204"/>
      <c r="CA1126" s="204"/>
      <c r="CB1126" s="204"/>
      <c r="CC1126" s="204"/>
      <c r="CD1126" s="204"/>
    </row>
    <row r="1127" spans="61:82" x14ac:dyDescent="0.25">
      <c r="BI1127" s="204"/>
      <c r="BJ1127" s="204"/>
      <c r="BK1127" s="204"/>
      <c r="BL1127" s="204"/>
      <c r="BM1127" s="204"/>
      <c r="BN1127" s="204"/>
      <c r="BO1127" s="204"/>
      <c r="BP1127" s="204"/>
      <c r="BQ1127" s="204"/>
      <c r="BR1127" s="204"/>
      <c r="BS1127" s="204"/>
      <c r="BT1127" s="204"/>
      <c r="BU1127" s="204"/>
      <c r="BV1127" s="204"/>
      <c r="BW1127" s="204"/>
      <c r="BX1127" s="204"/>
      <c r="BY1127" s="204"/>
      <c r="BZ1127" s="204"/>
      <c r="CA1127" s="204"/>
      <c r="CB1127" s="204"/>
      <c r="CC1127" s="204"/>
      <c r="CD1127" s="204"/>
    </row>
    <row r="1128" spans="61:82" x14ac:dyDescent="0.25">
      <c r="BI1128" s="204"/>
      <c r="BJ1128" s="204"/>
      <c r="BK1128" s="204"/>
      <c r="BL1128" s="204"/>
      <c r="BM1128" s="204"/>
      <c r="BN1128" s="204"/>
      <c r="BO1128" s="204"/>
      <c r="BP1128" s="204"/>
      <c r="BQ1128" s="204"/>
      <c r="BR1128" s="204"/>
      <c r="BS1128" s="204"/>
      <c r="BT1128" s="204"/>
      <c r="BU1128" s="204"/>
      <c r="BV1128" s="204"/>
      <c r="BW1128" s="204"/>
      <c r="BX1128" s="204"/>
      <c r="BY1128" s="204"/>
      <c r="BZ1128" s="204"/>
      <c r="CA1128" s="204"/>
      <c r="CB1128" s="204"/>
      <c r="CC1128" s="204"/>
      <c r="CD1128" s="204"/>
    </row>
    <row r="1129" spans="61:82" x14ac:dyDescent="0.25">
      <c r="BI1129" s="204"/>
      <c r="BJ1129" s="204"/>
      <c r="BK1129" s="204"/>
      <c r="BL1129" s="204"/>
      <c r="BM1129" s="204"/>
      <c r="BN1129" s="204"/>
      <c r="BO1129" s="204"/>
      <c r="BP1129" s="204"/>
      <c r="BQ1129" s="204"/>
      <c r="BR1129" s="204"/>
      <c r="BS1129" s="204"/>
      <c r="BT1129" s="204"/>
      <c r="BU1129" s="204"/>
      <c r="BV1129" s="204"/>
      <c r="BW1129" s="204"/>
      <c r="BX1129" s="204"/>
      <c r="BY1129" s="204"/>
      <c r="BZ1129" s="204"/>
      <c r="CA1129" s="204"/>
      <c r="CB1129" s="204"/>
      <c r="CC1129" s="204"/>
      <c r="CD1129" s="204"/>
    </row>
    <row r="1130" spans="61:82" x14ac:dyDescent="0.25">
      <c r="BI1130" s="204"/>
      <c r="BJ1130" s="204"/>
      <c r="BK1130" s="204"/>
      <c r="BL1130" s="204"/>
      <c r="BM1130" s="204"/>
      <c r="BN1130" s="204"/>
      <c r="BO1130" s="204"/>
      <c r="BP1130" s="204"/>
      <c r="BQ1130" s="204"/>
      <c r="BR1130" s="204"/>
      <c r="BS1130" s="204"/>
      <c r="BT1130" s="204"/>
      <c r="BU1130" s="204"/>
      <c r="BV1130" s="204"/>
      <c r="BW1130" s="204"/>
      <c r="BX1130" s="204"/>
      <c r="BY1130" s="204"/>
      <c r="BZ1130" s="204"/>
      <c r="CA1130" s="204"/>
      <c r="CB1130" s="204"/>
      <c r="CC1130" s="204"/>
      <c r="CD1130" s="204"/>
    </row>
    <row r="1131" spans="61:82" x14ac:dyDescent="0.25">
      <c r="BI1131" s="204"/>
      <c r="BJ1131" s="204"/>
      <c r="BK1131" s="204"/>
      <c r="BL1131" s="204"/>
      <c r="BM1131" s="204"/>
      <c r="BN1131" s="204"/>
      <c r="BO1131" s="204"/>
      <c r="BP1131" s="204"/>
      <c r="BQ1131" s="204"/>
      <c r="BR1131" s="204"/>
      <c r="BS1131" s="204"/>
      <c r="BT1131" s="204"/>
      <c r="BU1131" s="204"/>
      <c r="BV1131" s="204"/>
      <c r="BW1131" s="204"/>
      <c r="BX1131" s="204"/>
      <c r="BY1131" s="204"/>
      <c r="BZ1131" s="204"/>
      <c r="CA1131" s="204"/>
      <c r="CB1131" s="204"/>
      <c r="CC1131" s="204"/>
      <c r="CD1131" s="204"/>
    </row>
    <row r="1132" spans="61:82" x14ac:dyDescent="0.25">
      <c r="BI1132" s="204"/>
      <c r="BJ1132" s="204"/>
      <c r="BK1132" s="204"/>
      <c r="BL1132" s="204"/>
      <c r="BM1132" s="204"/>
      <c r="BN1132" s="204"/>
      <c r="BO1132" s="204"/>
      <c r="BP1132" s="204"/>
      <c r="BQ1132" s="204"/>
      <c r="BR1132" s="204"/>
      <c r="BS1132" s="204"/>
      <c r="BT1132" s="204"/>
      <c r="BU1132" s="204"/>
      <c r="BV1132" s="204"/>
      <c r="BW1132" s="204"/>
      <c r="BX1132" s="204"/>
      <c r="BY1132" s="204"/>
      <c r="BZ1132" s="204"/>
      <c r="CA1132" s="204"/>
      <c r="CB1132" s="204"/>
      <c r="CC1132" s="204"/>
      <c r="CD1132" s="204"/>
    </row>
    <row r="1133" spans="61:82" x14ac:dyDescent="0.25">
      <c r="BI1133" s="204"/>
      <c r="BJ1133" s="204"/>
      <c r="BK1133" s="204"/>
      <c r="BL1133" s="204"/>
      <c r="BM1133" s="204"/>
      <c r="BN1133" s="204"/>
      <c r="BO1133" s="204"/>
      <c r="BP1133" s="204"/>
      <c r="BQ1133" s="204"/>
      <c r="BR1133" s="204"/>
      <c r="BS1133" s="204"/>
      <c r="BT1133" s="204"/>
      <c r="BU1133" s="204"/>
      <c r="BV1133" s="204"/>
      <c r="BW1133" s="204"/>
      <c r="BX1133" s="204"/>
      <c r="BY1133" s="204"/>
      <c r="BZ1133" s="204"/>
      <c r="CA1133" s="204"/>
      <c r="CB1133" s="204"/>
      <c r="CC1133" s="204"/>
      <c r="CD1133" s="204"/>
    </row>
    <row r="1134" spans="61:82" x14ac:dyDescent="0.25">
      <c r="BI1134" s="204"/>
      <c r="BJ1134" s="204"/>
      <c r="BK1134" s="204"/>
      <c r="BL1134" s="204"/>
      <c r="BM1134" s="204"/>
      <c r="BN1134" s="204"/>
      <c r="BO1134" s="204"/>
      <c r="BP1134" s="204"/>
      <c r="BQ1134" s="204"/>
      <c r="BR1134" s="204"/>
      <c r="BS1134" s="204"/>
      <c r="BT1134" s="204"/>
      <c r="BU1134" s="204"/>
      <c r="BV1134" s="204"/>
      <c r="BW1134" s="204"/>
      <c r="BX1134" s="204"/>
      <c r="BY1134" s="204"/>
      <c r="BZ1134" s="204"/>
      <c r="CA1134" s="204"/>
      <c r="CB1134" s="204"/>
      <c r="CC1134" s="204"/>
      <c r="CD1134" s="204"/>
    </row>
    <row r="1135" spans="61:82" x14ac:dyDescent="0.25">
      <c r="BI1135" s="204"/>
      <c r="BJ1135" s="204"/>
      <c r="BK1135" s="204"/>
      <c r="BL1135" s="204"/>
      <c r="BM1135" s="204"/>
      <c r="BN1135" s="204"/>
      <c r="BO1135" s="204"/>
      <c r="BP1135" s="204"/>
      <c r="BQ1135" s="204"/>
      <c r="BR1135" s="204"/>
      <c r="BS1135" s="204"/>
      <c r="BT1135" s="204"/>
      <c r="BU1135" s="204"/>
      <c r="BV1135" s="204"/>
      <c r="BW1135" s="204"/>
      <c r="BX1135" s="204"/>
      <c r="BY1135" s="204"/>
      <c r="BZ1135" s="204"/>
      <c r="CA1135" s="204"/>
      <c r="CB1135" s="204"/>
      <c r="CC1135" s="204"/>
      <c r="CD1135" s="204"/>
    </row>
    <row r="1136" spans="61:82" x14ac:dyDescent="0.25">
      <c r="BI1136" s="204"/>
      <c r="BJ1136" s="204"/>
      <c r="BK1136" s="204"/>
      <c r="BL1136" s="204"/>
      <c r="BM1136" s="204"/>
      <c r="BN1136" s="204"/>
      <c r="BO1136" s="204"/>
      <c r="BP1136" s="204"/>
      <c r="BQ1136" s="204"/>
      <c r="BR1136" s="204"/>
      <c r="BS1136" s="204"/>
      <c r="BT1136" s="204"/>
      <c r="BU1136" s="204"/>
      <c r="BV1136" s="204"/>
      <c r="BW1136" s="204"/>
      <c r="BX1136" s="204"/>
      <c r="BY1136" s="204"/>
      <c r="BZ1136" s="204"/>
      <c r="CA1136" s="204"/>
      <c r="CB1136" s="204"/>
      <c r="CC1136" s="204"/>
      <c r="CD1136" s="204"/>
    </row>
    <row r="1137" spans="61:82" x14ac:dyDescent="0.25">
      <c r="BI1137" s="204"/>
      <c r="BJ1137" s="204"/>
      <c r="BK1137" s="204"/>
      <c r="BL1137" s="204"/>
      <c r="BM1137" s="204"/>
      <c r="BN1137" s="204"/>
      <c r="BO1137" s="204"/>
      <c r="BP1137" s="204"/>
      <c r="BQ1137" s="204"/>
      <c r="BR1137" s="204"/>
      <c r="BS1137" s="204"/>
      <c r="BT1137" s="204"/>
      <c r="BU1137" s="204"/>
      <c r="BV1137" s="204"/>
      <c r="BW1137" s="204"/>
      <c r="BX1137" s="204"/>
      <c r="BY1137" s="204"/>
      <c r="BZ1137" s="204"/>
      <c r="CA1137" s="204"/>
      <c r="CB1137" s="204"/>
      <c r="CC1137" s="204"/>
      <c r="CD1137" s="204"/>
    </row>
    <row r="1138" spans="61:82" x14ac:dyDescent="0.25">
      <c r="BI1138" s="204"/>
      <c r="BJ1138" s="204"/>
      <c r="BK1138" s="204"/>
      <c r="BL1138" s="204"/>
      <c r="BM1138" s="204"/>
      <c r="BN1138" s="204"/>
      <c r="BO1138" s="204"/>
      <c r="BP1138" s="204"/>
      <c r="BQ1138" s="204"/>
      <c r="BR1138" s="204"/>
      <c r="BS1138" s="204"/>
      <c r="BT1138" s="204"/>
      <c r="BU1138" s="204"/>
      <c r="BV1138" s="204"/>
      <c r="BW1138" s="204"/>
      <c r="BX1138" s="204"/>
      <c r="BY1138" s="204"/>
      <c r="BZ1138" s="204"/>
      <c r="CA1138" s="204"/>
      <c r="CB1138" s="204"/>
      <c r="CC1138" s="204"/>
      <c r="CD1138" s="204"/>
    </row>
    <row r="1139" spans="61:82" x14ac:dyDescent="0.25">
      <c r="BI1139" s="204"/>
      <c r="BJ1139" s="204"/>
      <c r="BK1139" s="204"/>
      <c r="BL1139" s="204"/>
      <c r="BM1139" s="204"/>
      <c r="BN1139" s="204"/>
      <c r="BO1139" s="204"/>
      <c r="BP1139" s="204"/>
      <c r="BQ1139" s="204"/>
      <c r="BR1139" s="204"/>
      <c r="BS1139" s="204"/>
      <c r="BT1139" s="204"/>
      <c r="BU1139" s="204"/>
      <c r="BV1139" s="204"/>
      <c r="BW1139" s="204"/>
      <c r="BX1139" s="204"/>
      <c r="BY1139" s="204"/>
      <c r="BZ1139" s="204"/>
      <c r="CA1139" s="204"/>
      <c r="CB1139" s="204"/>
      <c r="CC1139" s="204"/>
      <c r="CD1139" s="204"/>
    </row>
    <row r="1140" spans="61:82" x14ac:dyDescent="0.25">
      <c r="BI1140" s="204"/>
      <c r="BJ1140" s="204"/>
      <c r="BK1140" s="204"/>
      <c r="BL1140" s="204"/>
      <c r="BM1140" s="204"/>
      <c r="BN1140" s="204"/>
      <c r="BO1140" s="204"/>
      <c r="BP1140" s="204"/>
      <c r="BQ1140" s="204"/>
      <c r="BR1140" s="204"/>
      <c r="BS1140" s="204"/>
      <c r="BT1140" s="204"/>
      <c r="BU1140" s="204"/>
      <c r="BV1140" s="204"/>
      <c r="BW1140" s="204"/>
      <c r="BX1140" s="204"/>
      <c r="BY1140" s="204"/>
      <c r="BZ1140" s="204"/>
      <c r="CA1140" s="204"/>
      <c r="CB1140" s="204"/>
      <c r="CC1140" s="204"/>
      <c r="CD1140" s="204"/>
    </row>
    <row r="1141" spans="61:82" x14ac:dyDescent="0.25">
      <c r="BI1141" s="204"/>
      <c r="BJ1141" s="204"/>
      <c r="BK1141" s="204"/>
      <c r="BL1141" s="204"/>
      <c r="BM1141" s="204"/>
      <c r="BN1141" s="204"/>
      <c r="BO1141" s="204"/>
      <c r="BP1141" s="204"/>
      <c r="BQ1141" s="204"/>
      <c r="BR1141" s="204"/>
      <c r="BS1141" s="204"/>
      <c r="BT1141" s="204"/>
      <c r="BU1141" s="204"/>
      <c r="BV1141" s="204"/>
      <c r="BW1141" s="204"/>
      <c r="BX1141" s="204"/>
      <c r="BY1141" s="204"/>
      <c r="BZ1141" s="204"/>
      <c r="CA1141" s="204"/>
      <c r="CB1141" s="204"/>
      <c r="CC1141" s="204"/>
      <c r="CD1141" s="204"/>
    </row>
    <row r="1142" spans="61:82" x14ac:dyDescent="0.25">
      <c r="BI1142" s="204"/>
      <c r="BJ1142" s="204"/>
      <c r="BK1142" s="204"/>
      <c r="BL1142" s="204"/>
      <c r="BM1142" s="204"/>
      <c r="BN1142" s="204"/>
      <c r="BO1142" s="204"/>
      <c r="BP1142" s="204"/>
      <c r="BQ1142" s="204"/>
      <c r="BR1142" s="204"/>
      <c r="BS1142" s="204"/>
      <c r="BT1142" s="204"/>
      <c r="BU1142" s="204"/>
      <c r="BV1142" s="204"/>
      <c r="BW1142" s="204"/>
      <c r="BX1142" s="204"/>
      <c r="BY1142" s="204"/>
      <c r="BZ1142" s="204"/>
      <c r="CA1142" s="204"/>
      <c r="CB1142" s="204"/>
      <c r="CC1142" s="204"/>
      <c r="CD1142" s="204"/>
    </row>
    <row r="1143" spans="61:82" x14ac:dyDescent="0.25">
      <c r="BI1143" s="204"/>
      <c r="BJ1143" s="204"/>
      <c r="BK1143" s="204"/>
      <c r="BL1143" s="204"/>
      <c r="BM1143" s="204"/>
      <c r="BN1143" s="204"/>
      <c r="BO1143" s="204"/>
      <c r="BP1143" s="204"/>
      <c r="BQ1143" s="204"/>
      <c r="BR1143" s="204"/>
      <c r="BS1143" s="204"/>
      <c r="BT1143" s="204"/>
      <c r="BU1143" s="204"/>
      <c r="BV1143" s="204"/>
      <c r="BW1143" s="204"/>
      <c r="BX1143" s="204"/>
      <c r="BY1143" s="204"/>
      <c r="BZ1143" s="204"/>
      <c r="CA1143" s="204"/>
      <c r="CB1143" s="204"/>
      <c r="CC1143" s="204"/>
      <c r="CD1143" s="204"/>
    </row>
    <row r="1144" spans="61:82" x14ac:dyDescent="0.25">
      <c r="BI1144" s="204"/>
      <c r="BJ1144" s="204"/>
      <c r="BK1144" s="204"/>
      <c r="BL1144" s="204"/>
      <c r="BM1144" s="204"/>
      <c r="BN1144" s="204"/>
      <c r="BO1144" s="204"/>
      <c r="BP1144" s="204"/>
      <c r="BQ1144" s="204"/>
      <c r="BR1144" s="204"/>
      <c r="BS1144" s="204"/>
      <c r="BT1144" s="204"/>
      <c r="BU1144" s="204"/>
      <c r="BV1144" s="204"/>
      <c r="BW1144" s="204"/>
      <c r="BX1144" s="204"/>
      <c r="BY1144" s="204"/>
      <c r="BZ1144" s="204"/>
      <c r="CA1144" s="204"/>
      <c r="CB1144" s="204"/>
      <c r="CC1144" s="204"/>
      <c r="CD1144" s="204"/>
    </row>
    <row r="1145" spans="61:82" x14ac:dyDescent="0.25">
      <c r="BI1145" s="204"/>
      <c r="BJ1145" s="204"/>
      <c r="BK1145" s="204"/>
      <c r="BL1145" s="204"/>
      <c r="BM1145" s="204"/>
      <c r="BN1145" s="204"/>
      <c r="BO1145" s="204"/>
      <c r="BP1145" s="204"/>
      <c r="BQ1145" s="204"/>
      <c r="BR1145" s="204"/>
      <c r="BS1145" s="204"/>
      <c r="BT1145" s="204"/>
      <c r="BU1145" s="204"/>
      <c r="BV1145" s="204"/>
      <c r="BW1145" s="204"/>
      <c r="BX1145" s="204"/>
      <c r="BY1145" s="204"/>
      <c r="BZ1145" s="204"/>
      <c r="CA1145" s="204"/>
      <c r="CB1145" s="204"/>
      <c r="CC1145" s="204"/>
      <c r="CD1145" s="204"/>
    </row>
    <row r="1146" spans="61:82" x14ac:dyDescent="0.25">
      <c r="BI1146" s="204"/>
      <c r="BJ1146" s="204"/>
      <c r="BK1146" s="204"/>
      <c r="BL1146" s="204"/>
      <c r="BM1146" s="204"/>
      <c r="BN1146" s="204"/>
      <c r="BO1146" s="204"/>
      <c r="BP1146" s="204"/>
      <c r="BQ1146" s="204"/>
      <c r="BR1146" s="204"/>
      <c r="BS1146" s="204"/>
      <c r="BT1146" s="204"/>
      <c r="BU1146" s="204"/>
      <c r="BV1146" s="204"/>
      <c r="BW1146" s="204"/>
      <c r="BX1146" s="204"/>
      <c r="BY1146" s="204"/>
      <c r="BZ1146" s="204"/>
      <c r="CA1146" s="204"/>
      <c r="CB1146" s="204"/>
      <c r="CC1146" s="204"/>
      <c r="CD1146" s="204"/>
    </row>
    <row r="1147" spans="61:82" x14ac:dyDescent="0.25">
      <c r="BI1147" s="204"/>
      <c r="BJ1147" s="204"/>
      <c r="BK1147" s="204"/>
      <c r="BL1147" s="204"/>
      <c r="BM1147" s="204"/>
      <c r="BN1147" s="204"/>
      <c r="BO1147" s="204"/>
      <c r="BP1147" s="204"/>
      <c r="BQ1147" s="204"/>
      <c r="BR1147" s="204"/>
      <c r="BS1147" s="204"/>
      <c r="BT1147" s="204"/>
      <c r="BU1147" s="204"/>
      <c r="BV1147" s="204"/>
      <c r="BW1147" s="204"/>
      <c r="BX1147" s="204"/>
      <c r="BY1147" s="204"/>
      <c r="BZ1147" s="204"/>
      <c r="CA1147" s="204"/>
      <c r="CB1147" s="204"/>
      <c r="CC1147" s="204"/>
      <c r="CD1147" s="204"/>
    </row>
    <row r="1148" spans="61:82" x14ac:dyDescent="0.25">
      <c r="BI1148" s="204"/>
      <c r="BJ1148" s="204"/>
      <c r="BK1148" s="204"/>
      <c r="BL1148" s="204"/>
      <c r="BM1148" s="204"/>
      <c r="BN1148" s="204"/>
      <c r="BO1148" s="204"/>
      <c r="BP1148" s="204"/>
      <c r="BQ1148" s="204"/>
      <c r="BR1148" s="204"/>
      <c r="BS1148" s="204"/>
      <c r="BT1148" s="204"/>
      <c r="BU1148" s="204"/>
      <c r="BV1148" s="204"/>
      <c r="BW1148" s="204"/>
      <c r="BX1148" s="204"/>
      <c r="BY1148" s="204"/>
      <c r="BZ1148" s="204"/>
      <c r="CA1148" s="204"/>
      <c r="CB1148" s="204"/>
      <c r="CC1148" s="204"/>
      <c r="CD1148" s="204"/>
    </row>
    <row r="1149" spans="61:82" x14ac:dyDescent="0.25">
      <c r="BI1149" s="204"/>
      <c r="BJ1149" s="204"/>
      <c r="BK1149" s="204"/>
      <c r="BL1149" s="204"/>
      <c r="BM1149" s="204"/>
      <c r="BN1149" s="204"/>
      <c r="BO1149" s="204"/>
      <c r="BP1149" s="204"/>
      <c r="BQ1149" s="204"/>
      <c r="BR1149" s="204"/>
      <c r="BS1149" s="204"/>
      <c r="BT1149" s="204"/>
      <c r="BU1149" s="204"/>
      <c r="BV1149" s="204"/>
      <c r="BW1149" s="204"/>
      <c r="BX1149" s="204"/>
      <c r="BY1149" s="204"/>
      <c r="BZ1149" s="204"/>
      <c r="CA1149" s="204"/>
      <c r="CB1149" s="204"/>
      <c r="CC1149" s="204"/>
      <c r="CD1149" s="204"/>
    </row>
    <row r="1150" spans="61:82" x14ac:dyDescent="0.25">
      <c r="BI1150" s="204"/>
      <c r="BJ1150" s="204"/>
      <c r="BK1150" s="204"/>
      <c r="BL1150" s="204"/>
      <c r="BM1150" s="204"/>
      <c r="BN1150" s="204"/>
      <c r="BO1150" s="204"/>
      <c r="BP1150" s="204"/>
      <c r="BQ1150" s="204"/>
      <c r="BR1150" s="204"/>
      <c r="BS1150" s="204"/>
      <c r="BT1150" s="204"/>
      <c r="BU1150" s="204"/>
      <c r="BV1150" s="204"/>
      <c r="BW1150" s="204"/>
      <c r="BX1150" s="204"/>
      <c r="BY1150" s="204"/>
      <c r="BZ1150" s="204"/>
      <c r="CA1150" s="204"/>
      <c r="CB1150" s="204"/>
      <c r="CC1150" s="204"/>
      <c r="CD1150" s="204"/>
    </row>
    <row r="1151" spans="61:82" x14ac:dyDescent="0.25">
      <c r="BI1151" s="204"/>
      <c r="BJ1151" s="204"/>
      <c r="BK1151" s="204"/>
      <c r="BL1151" s="204"/>
      <c r="BM1151" s="204"/>
      <c r="BN1151" s="204"/>
      <c r="BO1151" s="204"/>
      <c r="BP1151" s="204"/>
      <c r="BQ1151" s="204"/>
      <c r="BR1151" s="204"/>
      <c r="BS1151" s="204"/>
      <c r="BT1151" s="204"/>
      <c r="BU1151" s="204"/>
      <c r="BV1151" s="204"/>
      <c r="BW1151" s="204"/>
      <c r="BX1151" s="204"/>
      <c r="BY1151" s="204"/>
      <c r="BZ1151" s="204"/>
      <c r="CA1151" s="204"/>
      <c r="CB1151" s="204"/>
      <c r="CC1151" s="204"/>
      <c r="CD1151" s="204"/>
    </row>
    <row r="1152" spans="61:82" x14ac:dyDescent="0.25">
      <c r="BI1152" s="204"/>
      <c r="BJ1152" s="204"/>
      <c r="BK1152" s="204"/>
      <c r="BL1152" s="204"/>
      <c r="BM1152" s="204"/>
      <c r="BN1152" s="204"/>
      <c r="BO1152" s="204"/>
      <c r="BP1152" s="204"/>
      <c r="BQ1152" s="204"/>
      <c r="BR1152" s="204"/>
      <c r="BS1152" s="204"/>
      <c r="BT1152" s="204"/>
      <c r="BU1152" s="204"/>
      <c r="BV1152" s="204"/>
      <c r="BW1152" s="204"/>
      <c r="BX1152" s="204"/>
      <c r="BY1152" s="204"/>
      <c r="BZ1152" s="204"/>
      <c r="CA1152" s="204"/>
      <c r="CB1152" s="204"/>
      <c r="CC1152" s="204"/>
      <c r="CD1152" s="204"/>
    </row>
    <row r="1153" spans="61:82" x14ac:dyDescent="0.25">
      <c r="BI1153" s="204"/>
      <c r="BJ1153" s="204"/>
      <c r="BK1153" s="204"/>
      <c r="BL1153" s="204"/>
      <c r="BM1153" s="204"/>
      <c r="BN1153" s="204"/>
      <c r="BO1153" s="204"/>
      <c r="BP1153" s="204"/>
      <c r="BQ1153" s="204"/>
      <c r="BR1153" s="204"/>
      <c r="BS1153" s="204"/>
      <c r="BT1153" s="204"/>
      <c r="BU1153" s="204"/>
      <c r="BV1153" s="204"/>
      <c r="BW1153" s="204"/>
      <c r="BX1153" s="204"/>
      <c r="BY1153" s="204"/>
      <c r="BZ1153" s="204"/>
      <c r="CA1153" s="204"/>
      <c r="CB1153" s="204"/>
      <c r="CC1153" s="204"/>
      <c r="CD1153" s="204"/>
    </row>
    <row r="1154" spans="61:82" x14ac:dyDescent="0.25">
      <c r="BI1154" s="204"/>
      <c r="BJ1154" s="204"/>
      <c r="BK1154" s="204"/>
      <c r="BL1154" s="204"/>
      <c r="BM1154" s="204"/>
      <c r="BN1154" s="204"/>
      <c r="BO1154" s="204"/>
      <c r="BP1154" s="204"/>
      <c r="BQ1154" s="204"/>
      <c r="BR1154" s="204"/>
      <c r="BS1154" s="204"/>
      <c r="BT1154" s="204"/>
      <c r="BU1154" s="204"/>
      <c r="BV1154" s="204"/>
      <c r="BW1154" s="204"/>
      <c r="BX1154" s="204"/>
      <c r="BY1154" s="204"/>
      <c r="BZ1154" s="204"/>
      <c r="CA1154" s="204"/>
      <c r="CB1154" s="204"/>
      <c r="CC1154" s="204"/>
      <c r="CD1154" s="204"/>
    </row>
    <row r="1155" spans="61:82" x14ac:dyDescent="0.25">
      <c r="BI1155" s="204"/>
      <c r="BJ1155" s="204"/>
      <c r="BK1155" s="204"/>
      <c r="BL1155" s="204"/>
      <c r="BM1155" s="204"/>
      <c r="BN1155" s="204"/>
      <c r="BO1155" s="204"/>
      <c r="BP1155" s="204"/>
      <c r="BQ1155" s="204"/>
      <c r="BR1155" s="204"/>
      <c r="BS1155" s="204"/>
      <c r="BT1155" s="204"/>
      <c r="BU1155" s="204"/>
      <c r="BV1155" s="204"/>
      <c r="BW1155" s="204"/>
      <c r="BX1155" s="204"/>
      <c r="BY1155" s="204"/>
      <c r="BZ1155" s="204"/>
      <c r="CA1155" s="204"/>
      <c r="CB1155" s="204"/>
      <c r="CC1155" s="204"/>
      <c r="CD1155" s="204"/>
    </row>
    <row r="1156" spans="61:82" x14ac:dyDescent="0.25">
      <c r="BI1156" s="204"/>
      <c r="BJ1156" s="204"/>
      <c r="BK1156" s="204"/>
      <c r="BL1156" s="204"/>
      <c r="BM1156" s="204"/>
      <c r="BN1156" s="204"/>
      <c r="BO1156" s="204"/>
      <c r="BP1156" s="204"/>
      <c r="BQ1156" s="204"/>
      <c r="BR1156" s="204"/>
      <c r="BS1156" s="204"/>
      <c r="BT1156" s="204"/>
      <c r="BU1156" s="204"/>
      <c r="BV1156" s="204"/>
      <c r="BW1156" s="204"/>
      <c r="BX1156" s="204"/>
      <c r="BY1156" s="204"/>
      <c r="BZ1156" s="204"/>
      <c r="CA1156" s="204"/>
      <c r="CB1156" s="204"/>
      <c r="CC1156" s="204"/>
      <c r="CD1156" s="204"/>
    </row>
    <row r="1157" spans="61:82" x14ac:dyDescent="0.25">
      <c r="BI1157" s="204"/>
      <c r="BJ1157" s="204"/>
      <c r="BK1157" s="204"/>
      <c r="BL1157" s="204"/>
      <c r="BM1157" s="204"/>
      <c r="BN1157" s="204"/>
      <c r="BO1157" s="204"/>
      <c r="BP1157" s="204"/>
      <c r="BQ1157" s="204"/>
      <c r="BR1157" s="204"/>
      <c r="BS1157" s="204"/>
      <c r="BT1157" s="204"/>
      <c r="BU1157" s="204"/>
      <c r="BV1157" s="204"/>
      <c r="BW1157" s="204"/>
      <c r="BX1157" s="204"/>
      <c r="BY1157" s="204"/>
      <c r="BZ1157" s="204"/>
      <c r="CA1157" s="204"/>
      <c r="CB1157" s="204"/>
      <c r="CC1157" s="204"/>
      <c r="CD1157" s="204"/>
    </row>
    <row r="1158" spans="61:82" x14ac:dyDescent="0.25">
      <c r="BI1158" s="204"/>
      <c r="BJ1158" s="204"/>
      <c r="BK1158" s="204"/>
      <c r="BL1158" s="204"/>
      <c r="BM1158" s="204"/>
      <c r="BN1158" s="204"/>
      <c r="BO1158" s="204"/>
      <c r="BP1158" s="204"/>
      <c r="BQ1158" s="204"/>
      <c r="BR1158" s="204"/>
      <c r="BS1158" s="204"/>
      <c r="BT1158" s="204"/>
      <c r="BU1158" s="204"/>
      <c r="BV1158" s="204"/>
      <c r="BW1158" s="204"/>
      <c r="BX1158" s="204"/>
      <c r="BY1158" s="204"/>
      <c r="BZ1158" s="204"/>
      <c r="CA1158" s="204"/>
      <c r="CB1158" s="204"/>
      <c r="CC1158" s="204"/>
      <c r="CD1158" s="204"/>
    </row>
    <row r="1159" spans="61:82" x14ac:dyDescent="0.25">
      <c r="BI1159" s="204"/>
      <c r="BJ1159" s="204"/>
      <c r="BK1159" s="204"/>
      <c r="BL1159" s="204"/>
      <c r="BM1159" s="204"/>
      <c r="BN1159" s="204"/>
      <c r="BO1159" s="204"/>
      <c r="BP1159" s="204"/>
      <c r="BQ1159" s="204"/>
      <c r="BR1159" s="204"/>
      <c r="BS1159" s="204"/>
      <c r="BT1159" s="204"/>
      <c r="BU1159" s="204"/>
      <c r="BV1159" s="204"/>
      <c r="BW1159" s="204"/>
      <c r="BX1159" s="204"/>
      <c r="BY1159" s="204"/>
      <c r="BZ1159" s="204"/>
      <c r="CA1159" s="204"/>
      <c r="CB1159" s="204"/>
      <c r="CC1159" s="204"/>
      <c r="CD1159" s="204"/>
    </row>
    <row r="1160" spans="61:82" x14ac:dyDescent="0.25">
      <c r="BI1160" s="204"/>
      <c r="BJ1160" s="204"/>
      <c r="BK1160" s="204"/>
      <c r="BL1160" s="204"/>
      <c r="BM1160" s="204"/>
      <c r="BN1160" s="204"/>
      <c r="BO1160" s="204"/>
      <c r="BP1160" s="204"/>
      <c r="BQ1160" s="204"/>
      <c r="BR1160" s="204"/>
      <c r="BS1160" s="204"/>
      <c r="BT1160" s="204"/>
      <c r="BU1160" s="204"/>
      <c r="BV1160" s="204"/>
      <c r="BW1160" s="204"/>
      <c r="BX1160" s="204"/>
      <c r="BY1160" s="204"/>
      <c r="BZ1160" s="204"/>
      <c r="CA1160" s="204"/>
      <c r="CB1160" s="204"/>
      <c r="CC1160" s="204"/>
      <c r="CD1160" s="204"/>
    </row>
    <row r="1161" spans="61:82" x14ac:dyDescent="0.25">
      <c r="BI1161" s="204"/>
      <c r="BJ1161" s="204"/>
      <c r="BK1161" s="204"/>
      <c r="BL1161" s="204"/>
      <c r="BM1161" s="204"/>
      <c r="BN1161" s="204"/>
      <c r="BO1161" s="204"/>
      <c r="BP1161" s="204"/>
      <c r="BQ1161" s="204"/>
      <c r="BR1161" s="204"/>
      <c r="BS1161" s="204"/>
      <c r="BT1161" s="204"/>
      <c r="BU1161" s="204"/>
      <c r="BV1161" s="204"/>
      <c r="BW1161" s="204"/>
      <c r="BX1161" s="204"/>
      <c r="BY1161" s="204"/>
      <c r="BZ1161" s="204"/>
      <c r="CA1161" s="204"/>
      <c r="CB1161" s="204"/>
      <c r="CC1161" s="204"/>
      <c r="CD1161" s="204"/>
    </row>
    <row r="1162" spans="61:82" x14ac:dyDescent="0.25">
      <c r="BI1162" s="204"/>
      <c r="BJ1162" s="204"/>
      <c r="BK1162" s="204"/>
      <c r="BL1162" s="204"/>
      <c r="BM1162" s="204"/>
      <c r="BN1162" s="204"/>
      <c r="BO1162" s="204"/>
      <c r="BP1162" s="204"/>
      <c r="BQ1162" s="204"/>
      <c r="BR1162" s="204"/>
      <c r="BS1162" s="204"/>
      <c r="BT1162" s="204"/>
      <c r="BU1162" s="204"/>
      <c r="BV1162" s="204"/>
      <c r="BW1162" s="204"/>
      <c r="BX1162" s="204"/>
      <c r="BY1162" s="204"/>
      <c r="BZ1162" s="204"/>
      <c r="CA1162" s="204"/>
      <c r="CB1162" s="204"/>
      <c r="CC1162" s="204"/>
      <c r="CD1162" s="204"/>
    </row>
    <row r="1163" spans="61:82" x14ac:dyDescent="0.25">
      <c r="BI1163" s="204"/>
      <c r="BJ1163" s="204"/>
      <c r="BK1163" s="204"/>
      <c r="BL1163" s="204"/>
      <c r="BM1163" s="204"/>
      <c r="BN1163" s="204"/>
      <c r="BO1163" s="204"/>
      <c r="BP1163" s="204"/>
      <c r="BQ1163" s="204"/>
      <c r="BR1163" s="204"/>
      <c r="BS1163" s="204"/>
      <c r="BT1163" s="204"/>
      <c r="BU1163" s="204"/>
      <c r="BV1163" s="204"/>
      <c r="BW1163" s="204"/>
      <c r="BX1163" s="204"/>
      <c r="BY1163" s="204"/>
      <c r="BZ1163" s="204"/>
      <c r="CA1163" s="204"/>
      <c r="CB1163" s="204"/>
      <c r="CC1163" s="204"/>
      <c r="CD1163" s="204"/>
    </row>
    <row r="1164" spans="61:82" x14ac:dyDescent="0.25">
      <c r="BI1164" s="204"/>
      <c r="BJ1164" s="204"/>
      <c r="BK1164" s="204"/>
      <c r="BL1164" s="204"/>
      <c r="BM1164" s="204"/>
      <c r="BN1164" s="204"/>
      <c r="BO1164" s="204"/>
      <c r="BP1164" s="204"/>
      <c r="BQ1164" s="204"/>
      <c r="BR1164" s="204"/>
      <c r="BS1164" s="204"/>
      <c r="BT1164" s="204"/>
      <c r="BU1164" s="204"/>
      <c r="BV1164" s="204"/>
      <c r="BW1164" s="204"/>
      <c r="BX1164" s="204"/>
      <c r="BY1164" s="204"/>
      <c r="BZ1164" s="204"/>
      <c r="CA1164" s="204"/>
      <c r="CB1164" s="204"/>
      <c r="CC1164" s="204"/>
      <c r="CD1164" s="204"/>
    </row>
    <row r="1165" spans="61:82" x14ac:dyDescent="0.25">
      <c r="BI1165" s="204"/>
      <c r="BJ1165" s="204"/>
      <c r="BK1165" s="204"/>
      <c r="BL1165" s="204"/>
      <c r="BM1165" s="204"/>
      <c r="BN1165" s="204"/>
      <c r="BO1165" s="204"/>
      <c r="BP1165" s="204"/>
      <c r="BQ1165" s="204"/>
      <c r="BR1165" s="204"/>
      <c r="BS1165" s="204"/>
      <c r="BT1165" s="204"/>
      <c r="BU1165" s="204"/>
      <c r="BV1165" s="204"/>
      <c r="BW1165" s="204"/>
      <c r="BX1165" s="204"/>
      <c r="BY1165" s="204"/>
      <c r="BZ1165" s="204"/>
      <c r="CA1165" s="204"/>
      <c r="CB1165" s="204"/>
      <c r="CC1165" s="204"/>
      <c r="CD1165" s="204"/>
    </row>
    <row r="1166" spans="61:82" x14ac:dyDescent="0.25">
      <c r="BI1166" s="204"/>
      <c r="BJ1166" s="204"/>
      <c r="BK1166" s="204"/>
      <c r="BL1166" s="204"/>
      <c r="BM1166" s="204"/>
      <c r="BN1166" s="204"/>
      <c r="BO1166" s="204"/>
      <c r="BP1166" s="204"/>
      <c r="BQ1166" s="204"/>
      <c r="BR1166" s="204"/>
      <c r="BS1166" s="204"/>
      <c r="BT1166" s="204"/>
      <c r="BU1166" s="204"/>
      <c r="BV1166" s="204"/>
      <c r="BW1166" s="204"/>
      <c r="BX1166" s="204"/>
      <c r="BY1166" s="204"/>
      <c r="BZ1166" s="204"/>
      <c r="CA1166" s="204"/>
      <c r="CB1166" s="204"/>
      <c r="CC1166" s="204"/>
      <c r="CD1166" s="204"/>
    </row>
    <row r="1167" spans="61:82" x14ac:dyDescent="0.25">
      <c r="BI1167" s="204"/>
      <c r="BJ1167" s="204"/>
      <c r="BK1167" s="204"/>
      <c r="BL1167" s="204"/>
      <c r="BM1167" s="204"/>
      <c r="BN1167" s="204"/>
      <c r="BO1167" s="204"/>
      <c r="BP1167" s="204"/>
      <c r="BQ1167" s="204"/>
      <c r="BR1167" s="204"/>
      <c r="BS1167" s="204"/>
      <c r="BT1167" s="204"/>
      <c r="BU1167" s="204"/>
      <c r="BV1167" s="204"/>
      <c r="BW1167" s="204"/>
      <c r="BX1167" s="204"/>
      <c r="BY1167" s="204"/>
      <c r="BZ1167" s="204"/>
      <c r="CA1167" s="204"/>
      <c r="CB1167" s="204"/>
      <c r="CC1167" s="204"/>
      <c r="CD1167" s="204"/>
    </row>
    <row r="1168" spans="61:82" x14ac:dyDescent="0.25">
      <c r="BI1168" s="204"/>
      <c r="BJ1168" s="204"/>
      <c r="BK1168" s="204"/>
      <c r="BL1168" s="204"/>
      <c r="BM1168" s="204"/>
      <c r="BN1168" s="204"/>
      <c r="BO1168" s="204"/>
      <c r="BP1168" s="204"/>
      <c r="BQ1168" s="204"/>
      <c r="BR1168" s="204"/>
      <c r="BS1168" s="204"/>
      <c r="BT1168" s="204"/>
      <c r="BU1168" s="204"/>
      <c r="BV1168" s="204"/>
      <c r="BW1168" s="204"/>
      <c r="BX1168" s="204"/>
      <c r="BY1168" s="204"/>
      <c r="BZ1168" s="204"/>
      <c r="CA1168" s="204"/>
      <c r="CB1168" s="204"/>
      <c r="CC1168" s="204"/>
      <c r="CD1168" s="204"/>
    </row>
    <row r="1169" spans="61:82" x14ac:dyDescent="0.25">
      <c r="BI1169" s="204"/>
      <c r="BJ1169" s="204"/>
      <c r="BK1169" s="204"/>
      <c r="BL1169" s="204"/>
      <c r="BM1169" s="204"/>
      <c r="BN1169" s="204"/>
      <c r="BO1169" s="204"/>
      <c r="BP1169" s="204"/>
      <c r="BQ1169" s="204"/>
      <c r="BR1169" s="204"/>
      <c r="BS1169" s="204"/>
      <c r="BT1169" s="204"/>
      <c r="BU1169" s="204"/>
      <c r="BV1169" s="204"/>
      <c r="BW1169" s="204"/>
      <c r="BX1169" s="204"/>
      <c r="BY1169" s="204"/>
      <c r="BZ1169" s="204"/>
      <c r="CA1169" s="204"/>
      <c r="CB1169" s="204"/>
      <c r="CC1169" s="204"/>
      <c r="CD1169" s="204"/>
    </row>
    <row r="1170" spans="61:82" x14ac:dyDescent="0.25">
      <c r="BI1170" s="204"/>
      <c r="BJ1170" s="204"/>
      <c r="BK1170" s="204"/>
      <c r="BL1170" s="204"/>
      <c r="BM1170" s="204"/>
      <c r="BN1170" s="204"/>
      <c r="BO1170" s="204"/>
      <c r="BP1170" s="204"/>
      <c r="BQ1170" s="204"/>
      <c r="BR1170" s="204"/>
      <c r="BS1170" s="204"/>
      <c r="BT1170" s="204"/>
      <c r="BU1170" s="204"/>
      <c r="BV1170" s="204"/>
      <c r="BW1170" s="204"/>
      <c r="BX1170" s="204"/>
      <c r="BY1170" s="204"/>
      <c r="BZ1170" s="204"/>
      <c r="CA1170" s="204"/>
      <c r="CB1170" s="204"/>
      <c r="CC1170" s="204"/>
      <c r="CD1170" s="204"/>
    </row>
    <row r="1171" spans="61:82" x14ac:dyDescent="0.25">
      <c r="BI1171" s="204"/>
      <c r="BJ1171" s="204"/>
      <c r="BK1171" s="204"/>
      <c r="BL1171" s="204"/>
      <c r="BM1171" s="204"/>
      <c r="BN1171" s="204"/>
      <c r="BO1171" s="204"/>
      <c r="BP1171" s="204"/>
      <c r="BQ1171" s="204"/>
      <c r="BR1171" s="204"/>
      <c r="BS1171" s="204"/>
      <c r="BT1171" s="204"/>
      <c r="BU1171" s="204"/>
      <c r="BV1171" s="204"/>
      <c r="BW1171" s="204"/>
      <c r="BX1171" s="204"/>
      <c r="BY1171" s="204"/>
      <c r="BZ1171" s="204"/>
      <c r="CA1171" s="204"/>
      <c r="CB1171" s="204"/>
      <c r="CC1171" s="204"/>
      <c r="CD1171" s="204"/>
    </row>
    <row r="1172" spans="61:82" x14ac:dyDescent="0.25">
      <c r="BI1172" s="204"/>
      <c r="BJ1172" s="204"/>
      <c r="BK1172" s="204"/>
      <c r="BL1172" s="204"/>
      <c r="BM1172" s="204"/>
      <c r="BN1172" s="204"/>
      <c r="BO1172" s="204"/>
      <c r="BP1172" s="204"/>
      <c r="BQ1172" s="204"/>
      <c r="BR1172" s="204"/>
      <c r="BS1172" s="204"/>
      <c r="BT1172" s="204"/>
      <c r="BU1172" s="204"/>
      <c r="BV1172" s="204"/>
      <c r="BW1172" s="204"/>
      <c r="BX1172" s="204"/>
      <c r="BY1172" s="204"/>
      <c r="BZ1172" s="204"/>
      <c r="CA1172" s="204"/>
      <c r="CB1172" s="204"/>
      <c r="CC1172" s="204"/>
      <c r="CD1172" s="204"/>
    </row>
    <row r="1173" spans="61:82" x14ac:dyDescent="0.25">
      <c r="BI1173" s="204"/>
      <c r="BJ1173" s="204"/>
      <c r="BK1173" s="204"/>
      <c r="BL1173" s="204"/>
      <c r="BM1173" s="204"/>
      <c r="BN1173" s="204"/>
      <c r="BO1173" s="204"/>
      <c r="BP1173" s="204"/>
      <c r="BQ1173" s="204"/>
      <c r="BR1173" s="204"/>
      <c r="BS1173" s="204"/>
      <c r="BT1173" s="204"/>
      <c r="BU1173" s="204"/>
      <c r="BV1173" s="204"/>
      <c r="BW1173" s="204"/>
      <c r="BX1173" s="204"/>
      <c r="BY1173" s="204"/>
      <c r="BZ1173" s="204"/>
      <c r="CA1173" s="204"/>
      <c r="CB1173" s="204"/>
      <c r="CC1173" s="204"/>
      <c r="CD1173" s="204"/>
    </row>
    <row r="1174" spans="61:82" x14ac:dyDescent="0.25">
      <c r="BI1174" s="204"/>
      <c r="BJ1174" s="204"/>
      <c r="BK1174" s="204"/>
      <c r="BL1174" s="204"/>
      <c r="BM1174" s="204"/>
      <c r="BN1174" s="204"/>
      <c r="BO1174" s="204"/>
      <c r="BP1174" s="204"/>
      <c r="BQ1174" s="204"/>
      <c r="BR1174" s="204"/>
      <c r="BS1174" s="204"/>
      <c r="BT1174" s="204"/>
      <c r="BU1174" s="204"/>
      <c r="BV1174" s="204"/>
      <c r="BW1174" s="204"/>
      <c r="BX1174" s="204"/>
      <c r="BY1174" s="204"/>
      <c r="BZ1174" s="204"/>
      <c r="CA1174" s="204"/>
      <c r="CB1174" s="204"/>
      <c r="CC1174" s="204"/>
      <c r="CD1174" s="204"/>
    </row>
    <row r="1175" spans="61:82" x14ac:dyDescent="0.25">
      <c r="BI1175" s="204"/>
      <c r="BJ1175" s="204"/>
      <c r="BK1175" s="204"/>
      <c r="BL1175" s="204"/>
      <c r="BM1175" s="204"/>
      <c r="BN1175" s="204"/>
      <c r="BO1175" s="204"/>
      <c r="BP1175" s="204"/>
      <c r="BQ1175" s="204"/>
      <c r="BR1175" s="204"/>
      <c r="BS1175" s="204"/>
      <c r="BT1175" s="204"/>
      <c r="BU1175" s="204"/>
      <c r="BV1175" s="204"/>
      <c r="BW1175" s="204"/>
      <c r="BX1175" s="204"/>
      <c r="BY1175" s="204"/>
      <c r="BZ1175" s="204"/>
      <c r="CA1175" s="204"/>
      <c r="CB1175" s="204"/>
      <c r="CC1175" s="204"/>
      <c r="CD1175" s="204"/>
    </row>
    <row r="1176" spans="61:82" x14ac:dyDescent="0.25">
      <c r="BI1176" s="204"/>
      <c r="BJ1176" s="204"/>
      <c r="BK1176" s="204"/>
      <c r="BL1176" s="204"/>
      <c r="BM1176" s="204"/>
      <c r="BN1176" s="204"/>
      <c r="BO1176" s="204"/>
      <c r="BP1176" s="204"/>
      <c r="BQ1176" s="204"/>
      <c r="BR1176" s="204"/>
      <c r="BS1176" s="204"/>
      <c r="BT1176" s="204"/>
      <c r="BU1176" s="204"/>
      <c r="BV1176" s="204"/>
      <c r="BW1176" s="204"/>
      <c r="BX1176" s="204"/>
      <c r="BY1176" s="204"/>
      <c r="BZ1176" s="204"/>
      <c r="CA1176" s="204"/>
      <c r="CB1176" s="204"/>
      <c r="CC1176" s="204"/>
      <c r="CD1176" s="204"/>
    </row>
    <row r="1177" spans="61:82" x14ac:dyDescent="0.25">
      <c r="BI1177" s="204"/>
      <c r="BJ1177" s="204"/>
      <c r="BK1177" s="204"/>
      <c r="BL1177" s="204"/>
      <c r="BM1177" s="204"/>
      <c r="BN1177" s="204"/>
      <c r="BO1177" s="204"/>
      <c r="BP1177" s="204"/>
      <c r="BQ1177" s="204"/>
      <c r="BR1177" s="204"/>
      <c r="BS1177" s="204"/>
      <c r="BT1177" s="204"/>
      <c r="BU1177" s="204"/>
      <c r="BV1177" s="204"/>
      <c r="BW1177" s="204"/>
      <c r="BX1177" s="204"/>
      <c r="BY1177" s="204"/>
      <c r="BZ1177" s="204"/>
      <c r="CA1177" s="204"/>
      <c r="CB1177" s="204"/>
      <c r="CC1177" s="204"/>
      <c r="CD1177" s="204"/>
    </row>
    <row r="1178" spans="61:82" x14ac:dyDescent="0.25">
      <c r="BI1178" s="204"/>
      <c r="BJ1178" s="204"/>
      <c r="BK1178" s="204"/>
      <c r="BL1178" s="204"/>
      <c r="BM1178" s="204"/>
      <c r="BN1178" s="204"/>
      <c r="BO1178" s="204"/>
      <c r="BP1178" s="204"/>
      <c r="BQ1178" s="204"/>
      <c r="BR1178" s="204"/>
      <c r="BS1178" s="204"/>
      <c r="BT1178" s="204"/>
      <c r="BU1178" s="204"/>
      <c r="BV1178" s="204"/>
      <c r="BW1178" s="204"/>
      <c r="BX1178" s="204"/>
      <c r="BY1178" s="204"/>
      <c r="BZ1178" s="204"/>
      <c r="CA1178" s="204"/>
      <c r="CB1178" s="204"/>
      <c r="CC1178" s="204"/>
      <c r="CD1178" s="204"/>
    </row>
    <row r="1179" spans="61:82" x14ac:dyDescent="0.25">
      <c r="BI1179" s="204"/>
      <c r="BJ1179" s="204"/>
      <c r="BK1179" s="204"/>
      <c r="BL1179" s="204"/>
      <c r="BM1179" s="204"/>
      <c r="BN1179" s="204"/>
      <c r="BO1179" s="204"/>
      <c r="BP1179" s="204"/>
      <c r="BQ1179" s="204"/>
      <c r="BR1179" s="204"/>
      <c r="BS1179" s="204"/>
      <c r="BT1179" s="204"/>
      <c r="BU1179" s="204"/>
      <c r="BV1179" s="204"/>
      <c r="BW1179" s="204"/>
      <c r="BX1179" s="204"/>
      <c r="BY1179" s="204"/>
      <c r="BZ1179" s="204"/>
      <c r="CA1179" s="204"/>
      <c r="CB1179" s="204"/>
      <c r="CC1179" s="204"/>
      <c r="CD1179" s="204"/>
    </row>
    <row r="1180" spans="61:82" x14ac:dyDescent="0.25">
      <c r="BI1180" s="204"/>
      <c r="BJ1180" s="204"/>
      <c r="BK1180" s="204"/>
      <c r="BL1180" s="204"/>
      <c r="BM1180" s="204"/>
      <c r="BN1180" s="204"/>
      <c r="BO1180" s="204"/>
      <c r="BP1180" s="204"/>
      <c r="BQ1180" s="204"/>
      <c r="BR1180" s="204"/>
      <c r="BS1180" s="204"/>
      <c r="BT1180" s="204"/>
      <c r="BU1180" s="204"/>
      <c r="BV1180" s="204"/>
      <c r="BW1180" s="204"/>
      <c r="BX1180" s="204"/>
      <c r="BY1180" s="204"/>
      <c r="BZ1180" s="204"/>
      <c r="CA1180" s="204"/>
      <c r="CB1180" s="204"/>
      <c r="CC1180" s="204"/>
      <c r="CD1180" s="204"/>
    </row>
    <row r="1181" spans="61:82" x14ac:dyDescent="0.25">
      <c r="BI1181" s="204"/>
      <c r="BJ1181" s="204"/>
      <c r="BK1181" s="204"/>
      <c r="BL1181" s="204"/>
      <c r="BM1181" s="204"/>
      <c r="BN1181" s="204"/>
      <c r="BO1181" s="204"/>
      <c r="BP1181" s="204"/>
      <c r="BQ1181" s="204"/>
      <c r="BR1181" s="204"/>
      <c r="BS1181" s="204"/>
      <c r="BT1181" s="204"/>
      <c r="BU1181" s="204"/>
      <c r="BV1181" s="204"/>
      <c r="BW1181" s="204"/>
      <c r="BX1181" s="204"/>
      <c r="BY1181" s="204"/>
      <c r="BZ1181" s="204"/>
      <c r="CA1181" s="204"/>
      <c r="CB1181" s="204"/>
      <c r="CC1181" s="204"/>
      <c r="CD1181" s="204"/>
    </row>
    <row r="1182" spans="61:82" x14ac:dyDescent="0.25">
      <c r="BI1182" s="204"/>
      <c r="BJ1182" s="204"/>
      <c r="BK1182" s="204"/>
      <c r="BL1182" s="204"/>
      <c r="BM1182" s="204"/>
      <c r="BN1182" s="204"/>
      <c r="BO1182" s="204"/>
      <c r="BP1182" s="204"/>
      <c r="BQ1182" s="204"/>
      <c r="BR1182" s="204"/>
      <c r="BS1182" s="204"/>
      <c r="BT1182" s="204"/>
      <c r="BU1182" s="204"/>
      <c r="BV1182" s="204"/>
      <c r="BW1182" s="204"/>
      <c r="BX1182" s="204"/>
      <c r="BY1182" s="204"/>
      <c r="BZ1182" s="204"/>
      <c r="CA1182" s="204"/>
      <c r="CB1182" s="204"/>
      <c r="CC1182" s="204"/>
      <c r="CD1182" s="204"/>
    </row>
    <row r="1183" spans="61:82" x14ac:dyDescent="0.25">
      <c r="BI1183" s="204"/>
      <c r="BJ1183" s="204"/>
      <c r="BK1183" s="204"/>
      <c r="BL1183" s="204"/>
      <c r="BM1183" s="204"/>
      <c r="BN1183" s="204"/>
      <c r="BO1183" s="204"/>
      <c r="BP1183" s="204"/>
      <c r="BQ1183" s="204"/>
      <c r="BR1183" s="204"/>
      <c r="BS1183" s="204"/>
      <c r="BT1183" s="204"/>
      <c r="BU1183" s="204"/>
      <c r="BV1183" s="204"/>
      <c r="BW1183" s="204"/>
      <c r="BX1183" s="204"/>
      <c r="BY1183" s="204"/>
      <c r="BZ1183" s="204"/>
      <c r="CA1183" s="204"/>
      <c r="CB1183" s="204"/>
      <c r="CC1183" s="204"/>
      <c r="CD1183" s="204"/>
    </row>
    <row r="1184" spans="61:82" x14ac:dyDescent="0.25">
      <c r="BI1184" s="204"/>
      <c r="BJ1184" s="204"/>
      <c r="BK1184" s="204"/>
      <c r="BL1184" s="204"/>
      <c r="BM1184" s="204"/>
      <c r="BN1184" s="204"/>
      <c r="BO1184" s="204"/>
      <c r="BP1184" s="204"/>
      <c r="BQ1184" s="204"/>
      <c r="BR1184" s="204"/>
      <c r="BS1184" s="204"/>
      <c r="BT1184" s="204"/>
      <c r="BU1184" s="204"/>
      <c r="BV1184" s="204"/>
      <c r="BW1184" s="204"/>
      <c r="BX1184" s="204"/>
      <c r="BY1184" s="204"/>
      <c r="BZ1184" s="204"/>
      <c r="CA1184" s="204"/>
      <c r="CB1184" s="204"/>
      <c r="CC1184" s="204"/>
      <c r="CD1184" s="204"/>
    </row>
    <row r="1185" spans="61:82" x14ac:dyDescent="0.25">
      <c r="BI1185" s="204"/>
      <c r="BJ1185" s="204"/>
      <c r="BK1185" s="204"/>
      <c r="BL1185" s="204"/>
      <c r="BM1185" s="204"/>
      <c r="BN1185" s="204"/>
      <c r="BO1185" s="204"/>
      <c r="BP1185" s="204"/>
      <c r="BQ1185" s="204"/>
      <c r="BR1185" s="204"/>
      <c r="BS1185" s="204"/>
      <c r="BT1185" s="204"/>
      <c r="BU1185" s="204"/>
      <c r="BV1185" s="204"/>
      <c r="BW1185" s="204"/>
      <c r="BX1185" s="204"/>
      <c r="BY1185" s="204"/>
      <c r="BZ1185" s="204"/>
      <c r="CA1185" s="204"/>
      <c r="CB1185" s="204"/>
      <c r="CC1185" s="204"/>
      <c r="CD1185" s="204"/>
    </row>
    <row r="1186" spans="61:82" x14ac:dyDescent="0.25">
      <c r="BI1186" s="204"/>
      <c r="BJ1186" s="204"/>
      <c r="BK1186" s="204"/>
      <c r="BL1186" s="204"/>
      <c r="BM1186" s="204"/>
      <c r="BN1186" s="204"/>
      <c r="BO1186" s="204"/>
      <c r="BP1186" s="204"/>
      <c r="BQ1186" s="204"/>
      <c r="BR1186" s="204"/>
      <c r="BS1186" s="204"/>
      <c r="BT1186" s="204"/>
      <c r="BU1186" s="204"/>
      <c r="BV1186" s="204"/>
      <c r="BW1186" s="204"/>
      <c r="BX1186" s="204"/>
      <c r="BY1186" s="204"/>
      <c r="BZ1186" s="204"/>
      <c r="CA1186" s="204"/>
      <c r="CB1186" s="204"/>
      <c r="CC1186" s="204"/>
      <c r="CD1186" s="204"/>
    </row>
    <row r="1187" spans="61:82" x14ac:dyDescent="0.25">
      <c r="BI1187" s="204"/>
      <c r="BJ1187" s="204"/>
      <c r="BK1187" s="204"/>
      <c r="BL1187" s="204"/>
      <c r="BM1187" s="204"/>
      <c r="BN1187" s="204"/>
      <c r="BO1187" s="204"/>
      <c r="BP1187" s="204"/>
      <c r="BQ1187" s="204"/>
      <c r="BR1187" s="204"/>
      <c r="BS1187" s="204"/>
      <c r="BT1187" s="204"/>
      <c r="BU1187" s="204"/>
      <c r="BV1187" s="204"/>
      <c r="BW1187" s="204"/>
      <c r="BX1187" s="204"/>
      <c r="BY1187" s="204"/>
      <c r="BZ1187" s="204"/>
      <c r="CA1187" s="204"/>
      <c r="CB1187" s="204"/>
      <c r="CC1187" s="204"/>
      <c r="CD1187" s="204"/>
    </row>
    <row r="1188" spans="61:82" x14ac:dyDescent="0.25">
      <c r="BI1188" s="204"/>
      <c r="BJ1188" s="204"/>
      <c r="BK1188" s="204"/>
      <c r="BL1188" s="204"/>
      <c r="BM1188" s="204"/>
      <c r="BN1188" s="204"/>
      <c r="BO1188" s="204"/>
      <c r="BP1188" s="204"/>
      <c r="BQ1188" s="204"/>
      <c r="BR1188" s="204"/>
      <c r="BS1188" s="204"/>
      <c r="BT1188" s="204"/>
      <c r="BU1188" s="204"/>
      <c r="BV1188" s="204"/>
      <c r="BW1188" s="204"/>
      <c r="BX1188" s="204"/>
      <c r="BY1188" s="204"/>
      <c r="BZ1188" s="204"/>
      <c r="CA1188" s="204"/>
      <c r="CB1188" s="204"/>
      <c r="CC1188" s="204"/>
      <c r="CD1188" s="204"/>
    </row>
    <row r="1189" spans="61:82" x14ac:dyDescent="0.25">
      <c r="BI1189" s="204"/>
      <c r="BJ1189" s="204"/>
      <c r="BK1189" s="204"/>
      <c r="BL1189" s="204"/>
      <c r="BM1189" s="204"/>
      <c r="BN1189" s="204"/>
      <c r="BO1189" s="204"/>
      <c r="BP1189" s="204"/>
      <c r="BQ1189" s="204"/>
      <c r="BR1189" s="204"/>
      <c r="BS1189" s="204"/>
      <c r="BT1189" s="204"/>
      <c r="BU1189" s="204"/>
      <c r="BV1189" s="204"/>
      <c r="BW1189" s="204"/>
      <c r="BX1189" s="204"/>
      <c r="BY1189" s="204"/>
      <c r="BZ1189" s="204"/>
      <c r="CA1189" s="204"/>
      <c r="CB1189" s="204"/>
      <c r="CC1189" s="204"/>
      <c r="CD1189" s="204"/>
    </row>
    <row r="1190" spans="61:82" x14ac:dyDescent="0.25">
      <c r="BI1190" s="204"/>
      <c r="BJ1190" s="204"/>
      <c r="BK1190" s="204"/>
      <c r="BL1190" s="204"/>
      <c r="BM1190" s="204"/>
      <c r="BN1190" s="204"/>
      <c r="BO1190" s="204"/>
      <c r="BP1190" s="204"/>
      <c r="BQ1190" s="204"/>
      <c r="BR1190" s="204"/>
      <c r="BS1190" s="204"/>
      <c r="BT1190" s="204"/>
      <c r="BU1190" s="204"/>
      <c r="BV1190" s="204"/>
      <c r="BW1190" s="204"/>
      <c r="BX1190" s="204"/>
      <c r="BY1190" s="204"/>
      <c r="BZ1190" s="204"/>
      <c r="CA1190" s="204"/>
      <c r="CB1190" s="204"/>
      <c r="CC1190" s="204"/>
      <c r="CD1190" s="204"/>
    </row>
    <row r="1191" spans="61:82" x14ac:dyDescent="0.25">
      <c r="BI1191" s="204"/>
      <c r="BJ1191" s="204"/>
      <c r="BK1191" s="204"/>
      <c r="BL1191" s="204"/>
      <c r="BM1191" s="204"/>
      <c r="BN1191" s="204"/>
      <c r="BO1191" s="204"/>
      <c r="BP1191" s="204"/>
      <c r="BQ1191" s="204"/>
      <c r="BR1191" s="204"/>
      <c r="BS1191" s="204"/>
      <c r="BT1191" s="204"/>
      <c r="BU1191" s="204"/>
      <c r="BV1191" s="204"/>
      <c r="BW1191" s="204"/>
      <c r="BX1191" s="204"/>
      <c r="BY1191" s="204"/>
      <c r="BZ1191" s="204"/>
      <c r="CA1191" s="204"/>
      <c r="CB1191" s="204"/>
      <c r="CC1191" s="204"/>
      <c r="CD1191" s="204"/>
    </row>
    <row r="1192" spans="61:82" x14ac:dyDescent="0.25">
      <c r="BI1192" s="204"/>
      <c r="BJ1192" s="204"/>
      <c r="BK1192" s="204"/>
      <c r="BL1192" s="204"/>
      <c r="BM1192" s="204"/>
      <c r="BN1192" s="204"/>
      <c r="BO1192" s="204"/>
      <c r="BP1192" s="204"/>
      <c r="BQ1192" s="204"/>
      <c r="BR1192" s="204"/>
      <c r="BS1192" s="204"/>
      <c r="BT1192" s="204"/>
      <c r="BU1192" s="204"/>
      <c r="BV1192" s="204"/>
      <c r="BW1192" s="204"/>
      <c r="BX1192" s="204"/>
      <c r="BY1192" s="204"/>
      <c r="BZ1192" s="204"/>
      <c r="CA1192" s="204"/>
      <c r="CB1192" s="204"/>
      <c r="CC1192" s="204"/>
      <c r="CD1192" s="204"/>
    </row>
    <row r="1193" spans="61:82" x14ac:dyDescent="0.25">
      <c r="BI1193" s="204"/>
      <c r="BJ1193" s="204"/>
      <c r="BK1193" s="204"/>
      <c r="BL1193" s="204"/>
      <c r="BM1193" s="204"/>
      <c r="BN1193" s="204"/>
      <c r="BO1193" s="204"/>
      <c r="BP1193" s="204"/>
      <c r="BQ1193" s="204"/>
      <c r="BR1193" s="204"/>
      <c r="BS1193" s="204"/>
      <c r="BT1193" s="204"/>
      <c r="BU1193" s="204"/>
      <c r="BV1193" s="204"/>
      <c r="BW1193" s="204"/>
      <c r="BX1193" s="204"/>
      <c r="BY1193" s="204"/>
      <c r="BZ1193" s="204"/>
      <c r="CA1193" s="204"/>
      <c r="CB1193" s="204"/>
      <c r="CC1193" s="204"/>
      <c r="CD1193" s="204"/>
    </row>
    <row r="1194" spans="61:82" x14ac:dyDescent="0.25">
      <c r="BI1194" s="204"/>
      <c r="BJ1194" s="204"/>
      <c r="BK1194" s="204"/>
      <c r="BL1194" s="204"/>
      <c r="BM1194" s="204"/>
      <c r="BN1194" s="204"/>
      <c r="BO1194" s="204"/>
      <c r="BP1194" s="204"/>
      <c r="BQ1194" s="204"/>
      <c r="BR1194" s="204"/>
      <c r="BS1194" s="204"/>
      <c r="BT1194" s="204"/>
      <c r="BU1194" s="204"/>
      <c r="BV1194" s="204"/>
      <c r="BW1194" s="204"/>
      <c r="BX1194" s="204"/>
      <c r="BY1194" s="204"/>
      <c r="BZ1194" s="204"/>
      <c r="CA1194" s="204"/>
      <c r="CB1194" s="204"/>
      <c r="CC1194" s="204"/>
      <c r="CD1194" s="204"/>
    </row>
    <row r="1195" spans="61:82" x14ac:dyDescent="0.25">
      <c r="BI1195" s="204"/>
      <c r="BJ1195" s="204"/>
      <c r="BK1195" s="204"/>
      <c r="BL1195" s="204"/>
      <c r="BM1195" s="204"/>
      <c r="BN1195" s="204"/>
      <c r="BO1195" s="204"/>
      <c r="BP1195" s="204"/>
      <c r="BQ1195" s="204"/>
      <c r="BR1195" s="204"/>
      <c r="BS1195" s="204"/>
      <c r="BT1195" s="204"/>
      <c r="BU1195" s="204"/>
      <c r="BV1195" s="204"/>
      <c r="BW1195" s="204"/>
      <c r="BX1195" s="204"/>
      <c r="BY1195" s="204"/>
      <c r="BZ1195" s="204"/>
      <c r="CA1195" s="204"/>
      <c r="CB1195" s="204"/>
      <c r="CC1195" s="204"/>
      <c r="CD1195" s="204"/>
    </row>
    <row r="1196" spans="61:82" x14ac:dyDescent="0.25">
      <c r="BI1196" s="204"/>
      <c r="BJ1196" s="204"/>
      <c r="BK1196" s="204"/>
      <c r="BL1196" s="204"/>
      <c r="BM1196" s="204"/>
      <c r="BN1196" s="204"/>
      <c r="BO1196" s="204"/>
      <c r="BP1196" s="204"/>
      <c r="BQ1196" s="204"/>
      <c r="BR1196" s="204"/>
      <c r="BS1196" s="204"/>
      <c r="BT1196" s="204"/>
      <c r="BU1196" s="204"/>
      <c r="BV1196" s="204"/>
      <c r="BW1196" s="204"/>
      <c r="BX1196" s="204"/>
      <c r="BY1196" s="204"/>
      <c r="BZ1196" s="204"/>
      <c r="CA1196" s="204"/>
      <c r="CB1196" s="204"/>
      <c r="CC1196" s="204"/>
      <c r="CD1196" s="204"/>
    </row>
    <row r="1197" spans="61:82" x14ac:dyDescent="0.25">
      <c r="BI1197" s="204"/>
      <c r="BJ1197" s="204"/>
      <c r="BK1197" s="204"/>
      <c r="BL1197" s="204"/>
      <c r="BM1197" s="204"/>
      <c r="BN1197" s="204"/>
      <c r="BO1197" s="204"/>
      <c r="BP1197" s="204"/>
      <c r="BQ1197" s="204"/>
      <c r="BR1197" s="204"/>
      <c r="BS1197" s="204"/>
      <c r="BT1197" s="204"/>
      <c r="BU1197" s="204"/>
      <c r="BV1197" s="204"/>
      <c r="BW1197" s="204"/>
      <c r="BX1197" s="204"/>
      <c r="BY1197" s="204"/>
      <c r="BZ1197" s="204"/>
      <c r="CA1197" s="204"/>
      <c r="CB1197" s="204"/>
      <c r="CC1197" s="204"/>
      <c r="CD1197" s="204"/>
    </row>
    <row r="1198" spans="61:82" x14ac:dyDescent="0.25">
      <c r="BI1198" s="204"/>
      <c r="BJ1198" s="204"/>
      <c r="BK1198" s="204"/>
      <c r="BL1198" s="204"/>
      <c r="BM1198" s="204"/>
      <c r="BN1198" s="204"/>
      <c r="BO1198" s="204"/>
      <c r="BP1198" s="204"/>
      <c r="BQ1198" s="204"/>
      <c r="BR1198" s="204"/>
      <c r="BS1198" s="204"/>
      <c r="BT1198" s="204"/>
      <c r="BU1198" s="204"/>
      <c r="BV1198" s="204"/>
      <c r="BW1198" s="204"/>
      <c r="BX1198" s="204"/>
      <c r="BY1198" s="204"/>
      <c r="BZ1198" s="204"/>
      <c r="CA1198" s="204"/>
      <c r="CB1198" s="204"/>
      <c r="CC1198" s="204"/>
      <c r="CD1198" s="204"/>
    </row>
    <row r="1199" spans="61:82" x14ac:dyDescent="0.25">
      <c r="BI1199" s="204"/>
      <c r="BJ1199" s="204"/>
      <c r="BK1199" s="204"/>
      <c r="BL1199" s="204"/>
      <c r="BM1199" s="204"/>
      <c r="BN1199" s="204"/>
      <c r="BO1199" s="204"/>
      <c r="BP1199" s="204"/>
      <c r="BQ1199" s="204"/>
      <c r="BR1199" s="204"/>
      <c r="BS1199" s="204"/>
      <c r="BT1199" s="204"/>
      <c r="BU1199" s="204"/>
      <c r="BV1199" s="204"/>
      <c r="BW1199" s="204"/>
      <c r="BX1199" s="204"/>
      <c r="BY1199" s="204"/>
      <c r="BZ1199" s="204"/>
      <c r="CA1199" s="204"/>
      <c r="CB1199" s="204"/>
      <c r="CC1199" s="204"/>
      <c r="CD1199" s="204"/>
    </row>
    <row r="1200" spans="61:82" x14ac:dyDescent="0.25">
      <c r="BI1200" s="204"/>
      <c r="BJ1200" s="204"/>
      <c r="BK1200" s="204"/>
      <c r="BL1200" s="204"/>
      <c r="BM1200" s="204"/>
      <c r="BN1200" s="204"/>
      <c r="BO1200" s="204"/>
      <c r="BP1200" s="204"/>
      <c r="BQ1200" s="204"/>
      <c r="BR1200" s="204"/>
      <c r="BS1200" s="204"/>
      <c r="BT1200" s="204"/>
      <c r="BU1200" s="204"/>
      <c r="BV1200" s="204"/>
      <c r="BW1200" s="204"/>
      <c r="BX1200" s="204"/>
      <c r="BY1200" s="204"/>
      <c r="BZ1200" s="204"/>
      <c r="CA1200" s="204"/>
      <c r="CB1200" s="204"/>
      <c r="CC1200" s="204"/>
      <c r="CD1200" s="204"/>
    </row>
    <row r="1201" spans="61:82" x14ac:dyDescent="0.25">
      <c r="BI1201" s="204"/>
      <c r="BJ1201" s="204"/>
      <c r="BK1201" s="204"/>
      <c r="BL1201" s="204"/>
      <c r="BM1201" s="204"/>
      <c r="BN1201" s="204"/>
      <c r="BO1201" s="204"/>
      <c r="BP1201" s="204"/>
      <c r="BQ1201" s="204"/>
      <c r="BR1201" s="204"/>
      <c r="BS1201" s="204"/>
      <c r="BT1201" s="204"/>
      <c r="BU1201" s="204"/>
      <c r="BV1201" s="204"/>
      <c r="BW1201" s="204"/>
      <c r="BX1201" s="204"/>
      <c r="BY1201" s="204"/>
      <c r="BZ1201" s="204"/>
      <c r="CA1201" s="204"/>
      <c r="CB1201" s="204"/>
      <c r="CC1201" s="204"/>
      <c r="CD1201" s="204"/>
    </row>
    <row r="1202" spans="61:82" x14ac:dyDescent="0.25">
      <c r="BI1202" s="204"/>
      <c r="BJ1202" s="204"/>
      <c r="BK1202" s="204"/>
      <c r="BL1202" s="204"/>
      <c r="BM1202" s="204"/>
      <c r="BN1202" s="204"/>
      <c r="BO1202" s="204"/>
      <c r="BP1202" s="204"/>
      <c r="BQ1202" s="204"/>
      <c r="BR1202" s="204"/>
      <c r="BS1202" s="204"/>
      <c r="BT1202" s="204"/>
      <c r="BU1202" s="204"/>
      <c r="BV1202" s="204"/>
      <c r="BW1202" s="204"/>
      <c r="BX1202" s="204"/>
      <c r="BY1202" s="204"/>
      <c r="BZ1202" s="204"/>
      <c r="CA1202" s="204"/>
      <c r="CB1202" s="204"/>
      <c r="CC1202" s="204"/>
      <c r="CD1202" s="204"/>
    </row>
    <row r="1203" spans="61:82" x14ac:dyDescent="0.25">
      <c r="BI1203" s="204"/>
      <c r="BJ1203" s="204"/>
      <c r="BK1203" s="204"/>
      <c r="BL1203" s="204"/>
      <c r="BM1203" s="204"/>
      <c r="BN1203" s="204"/>
      <c r="BO1203" s="204"/>
      <c r="BP1203" s="204"/>
      <c r="BQ1203" s="204"/>
      <c r="BR1203" s="204"/>
      <c r="BS1203" s="204"/>
      <c r="BT1203" s="204"/>
      <c r="BU1203" s="204"/>
      <c r="BV1203" s="204"/>
      <c r="BW1203" s="204"/>
      <c r="BX1203" s="204"/>
      <c r="BY1203" s="204"/>
      <c r="BZ1203" s="204"/>
      <c r="CA1203" s="204"/>
      <c r="CB1203" s="204"/>
      <c r="CC1203" s="204"/>
      <c r="CD1203" s="204"/>
    </row>
    <row r="1204" spans="61:82" x14ac:dyDescent="0.25">
      <c r="BI1204" s="204"/>
      <c r="BJ1204" s="204"/>
      <c r="BK1204" s="204"/>
      <c r="BL1204" s="204"/>
      <c r="BM1204" s="204"/>
      <c r="BN1204" s="204"/>
      <c r="BO1204" s="204"/>
      <c r="BP1204" s="204"/>
      <c r="BQ1204" s="204"/>
      <c r="BR1204" s="204"/>
      <c r="BS1204" s="204"/>
      <c r="BT1204" s="204"/>
      <c r="BU1204" s="204"/>
      <c r="BV1204" s="204"/>
      <c r="BW1204" s="204"/>
      <c r="BX1204" s="204"/>
      <c r="BY1204" s="204"/>
      <c r="BZ1204" s="204"/>
      <c r="CA1204" s="204"/>
      <c r="CB1204" s="204"/>
      <c r="CC1204" s="204"/>
      <c r="CD1204" s="204"/>
    </row>
    <row r="1205" spans="61:82" x14ac:dyDescent="0.25">
      <c r="BI1205" s="204"/>
      <c r="BJ1205" s="204"/>
      <c r="BK1205" s="204"/>
      <c r="BL1205" s="204"/>
      <c r="BM1205" s="204"/>
      <c r="BN1205" s="204"/>
      <c r="BO1205" s="204"/>
      <c r="BP1205" s="204"/>
      <c r="BQ1205" s="204"/>
      <c r="BR1205" s="204"/>
      <c r="BS1205" s="204"/>
      <c r="BT1205" s="204"/>
      <c r="BU1205" s="204"/>
      <c r="BV1205" s="204"/>
      <c r="BW1205" s="204"/>
      <c r="BX1205" s="204"/>
      <c r="BY1205" s="204"/>
      <c r="BZ1205" s="204"/>
      <c r="CA1205" s="204"/>
      <c r="CB1205" s="204"/>
      <c r="CC1205" s="204"/>
      <c r="CD1205" s="204"/>
    </row>
    <row r="1206" spans="61:82" x14ac:dyDescent="0.25">
      <c r="BI1206" s="204"/>
      <c r="BJ1206" s="204"/>
      <c r="BK1206" s="204"/>
      <c r="BL1206" s="204"/>
      <c r="BM1206" s="204"/>
      <c r="BN1206" s="204"/>
      <c r="BO1206" s="204"/>
      <c r="BP1206" s="204"/>
      <c r="BQ1206" s="204"/>
      <c r="BR1206" s="204"/>
      <c r="BS1206" s="204"/>
      <c r="BT1206" s="204"/>
      <c r="BU1206" s="204"/>
      <c r="BV1206" s="204"/>
      <c r="BW1206" s="204"/>
      <c r="BX1206" s="204"/>
      <c r="BY1206" s="204"/>
      <c r="BZ1206" s="204"/>
      <c r="CA1206" s="204"/>
      <c r="CB1206" s="204"/>
      <c r="CC1206" s="204"/>
      <c r="CD1206" s="204"/>
    </row>
    <row r="1207" spans="61:82" x14ac:dyDescent="0.25">
      <c r="BI1207" s="204"/>
      <c r="BJ1207" s="204"/>
      <c r="BK1207" s="204"/>
      <c r="BL1207" s="204"/>
      <c r="BM1207" s="204"/>
      <c r="BN1207" s="204"/>
      <c r="BO1207" s="204"/>
      <c r="BP1207" s="204"/>
      <c r="BQ1207" s="204"/>
      <c r="BR1207" s="204"/>
      <c r="BS1207" s="204"/>
      <c r="BT1207" s="204"/>
      <c r="BU1207" s="204"/>
      <c r="BV1207" s="204"/>
      <c r="BW1207" s="204"/>
      <c r="BX1207" s="204"/>
      <c r="BY1207" s="204"/>
      <c r="BZ1207" s="204"/>
      <c r="CA1207" s="204"/>
      <c r="CB1207" s="204"/>
      <c r="CC1207" s="204"/>
      <c r="CD1207" s="204"/>
    </row>
    <row r="1208" spans="61:82" x14ac:dyDescent="0.25">
      <c r="BI1208" s="204"/>
      <c r="BJ1208" s="204"/>
      <c r="BK1208" s="204"/>
      <c r="BL1208" s="204"/>
      <c r="BM1208" s="204"/>
      <c r="BN1208" s="204"/>
      <c r="BO1208" s="204"/>
      <c r="BP1208" s="204"/>
      <c r="BQ1208" s="204"/>
      <c r="BR1208" s="204"/>
      <c r="BS1208" s="204"/>
      <c r="BT1208" s="204"/>
      <c r="BU1208" s="204"/>
      <c r="BV1208" s="204"/>
      <c r="BW1208" s="204"/>
      <c r="BX1208" s="204"/>
      <c r="BY1208" s="204"/>
      <c r="BZ1208" s="204"/>
      <c r="CA1208" s="204"/>
      <c r="CB1208" s="204"/>
      <c r="CC1208" s="204"/>
      <c r="CD1208" s="204"/>
    </row>
    <row r="1209" spans="61:82" x14ac:dyDescent="0.25">
      <c r="BI1209" s="204"/>
      <c r="BJ1209" s="204"/>
      <c r="BK1209" s="204"/>
      <c r="BL1209" s="204"/>
      <c r="BM1209" s="204"/>
      <c r="BN1209" s="204"/>
      <c r="BO1209" s="204"/>
      <c r="BP1209" s="204"/>
      <c r="BQ1209" s="204"/>
      <c r="BR1209" s="204"/>
      <c r="BS1209" s="204"/>
      <c r="BT1209" s="204"/>
      <c r="BU1209" s="204"/>
      <c r="BV1209" s="204"/>
      <c r="BW1209" s="204"/>
      <c r="BX1209" s="204"/>
      <c r="BY1209" s="204"/>
      <c r="BZ1209" s="204"/>
      <c r="CA1209" s="204"/>
      <c r="CB1209" s="204"/>
      <c r="CC1209" s="204"/>
      <c r="CD1209" s="204"/>
    </row>
    <row r="1210" spans="61:82" x14ac:dyDescent="0.25">
      <c r="BI1210" s="204"/>
      <c r="BJ1210" s="204"/>
      <c r="BK1210" s="204"/>
      <c r="BL1210" s="204"/>
      <c r="BM1210" s="204"/>
      <c r="BN1210" s="204"/>
      <c r="BO1210" s="204"/>
      <c r="BP1210" s="204"/>
      <c r="BQ1210" s="204"/>
      <c r="BR1210" s="204"/>
      <c r="BS1210" s="204"/>
      <c r="BT1210" s="204"/>
      <c r="BU1210" s="204"/>
      <c r="BV1210" s="204"/>
      <c r="BW1210" s="204"/>
      <c r="BX1210" s="204"/>
      <c r="BY1210" s="204"/>
      <c r="BZ1210" s="204"/>
      <c r="CA1210" s="204"/>
      <c r="CB1210" s="204"/>
      <c r="CC1210" s="204"/>
      <c r="CD1210" s="204"/>
    </row>
    <row r="1211" spans="61:82" x14ac:dyDescent="0.25">
      <c r="BI1211" s="204"/>
      <c r="BJ1211" s="204"/>
      <c r="BK1211" s="204"/>
      <c r="BL1211" s="204"/>
      <c r="BM1211" s="204"/>
      <c r="BN1211" s="204"/>
      <c r="BO1211" s="204"/>
      <c r="BP1211" s="204"/>
      <c r="BQ1211" s="204"/>
      <c r="BR1211" s="204"/>
      <c r="BS1211" s="204"/>
      <c r="BT1211" s="204"/>
      <c r="BU1211" s="204"/>
      <c r="BV1211" s="204"/>
      <c r="BW1211" s="204"/>
      <c r="BX1211" s="204"/>
      <c r="BY1211" s="204"/>
      <c r="BZ1211" s="204"/>
      <c r="CA1211" s="204"/>
      <c r="CB1211" s="204"/>
      <c r="CC1211" s="204"/>
      <c r="CD1211" s="204"/>
    </row>
    <row r="1212" spans="61:82" x14ac:dyDescent="0.25">
      <c r="BI1212" s="204"/>
      <c r="BJ1212" s="204"/>
      <c r="BK1212" s="204"/>
      <c r="BL1212" s="204"/>
      <c r="BM1212" s="204"/>
      <c r="BN1212" s="204"/>
      <c r="BO1212" s="204"/>
      <c r="BP1212" s="204"/>
      <c r="BQ1212" s="204"/>
      <c r="BR1212" s="204"/>
      <c r="BS1212" s="204"/>
      <c r="BT1212" s="204"/>
      <c r="BU1212" s="204"/>
      <c r="BV1212" s="204"/>
      <c r="BW1212" s="204"/>
      <c r="BX1212" s="204"/>
      <c r="BY1212" s="204"/>
      <c r="BZ1212" s="204"/>
      <c r="CA1212" s="204"/>
      <c r="CB1212" s="204"/>
      <c r="CC1212" s="204"/>
      <c r="CD1212" s="204"/>
    </row>
    <row r="1213" spans="61:82" x14ac:dyDescent="0.25">
      <c r="BI1213" s="204"/>
      <c r="BJ1213" s="204"/>
      <c r="BK1213" s="204"/>
      <c r="BL1213" s="204"/>
      <c r="BM1213" s="204"/>
      <c r="BN1213" s="204"/>
      <c r="BO1213" s="204"/>
      <c r="BP1213" s="204"/>
      <c r="BQ1213" s="204"/>
      <c r="BR1213" s="204"/>
      <c r="BS1213" s="204"/>
      <c r="BT1213" s="204"/>
      <c r="BU1213" s="204"/>
      <c r="BV1213" s="204"/>
      <c r="BW1213" s="204"/>
      <c r="BX1213" s="204"/>
      <c r="BY1213" s="204"/>
      <c r="BZ1213" s="204"/>
      <c r="CA1213" s="204"/>
      <c r="CB1213" s="204"/>
      <c r="CC1213" s="204"/>
      <c r="CD1213" s="204"/>
    </row>
    <row r="1214" spans="61:82" x14ac:dyDescent="0.25">
      <c r="BI1214" s="204"/>
      <c r="BJ1214" s="204"/>
      <c r="BK1214" s="204"/>
      <c r="BL1214" s="204"/>
      <c r="BM1214" s="204"/>
      <c r="BN1214" s="204"/>
      <c r="BO1214" s="204"/>
      <c r="BP1214" s="204"/>
      <c r="BQ1214" s="204"/>
      <c r="BR1214" s="204"/>
      <c r="BS1214" s="204"/>
      <c r="BT1214" s="204"/>
      <c r="BU1214" s="204"/>
      <c r="BV1214" s="204"/>
      <c r="BW1214" s="204"/>
      <c r="BX1214" s="204"/>
      <c r="BY1214" s="204"/>
      <c r="BZ1214" s="204"/>
      <c r="CA1214" s="204"/>
      <c r="CB1214" s="204"/>
      <c r="CC1214" s="204"/>
      <c r="CD1214" s="204"/>
    </row>
    <row r="1215" spans="61:82" x14ac:dyDescent="0.25">
      <c r="BI1215" s="204"/>
      <c r="BJ1215" s="204"/>
      <c r="BK1215" s="204"/>
      <c r="BL1215" s="204"/>
      <c r="BM1215" s="204"/>
      <c r="BN1215" s="204"/>
      <c r="BO1215" s="204"/>
      <c r="BP1215" s="204"/>
      <c r="BQ1215" s="204"/>
      <c r="BR1215" s="204"/>
      <c r="BS1215" s="204"/>
      <c r="BT1215" s="204"/>
      <c r="BU1215" s="204"/>
      <c r="BV1215" s="204"/>
      <c r="BW1215" s="204"/>
      <c r="BX1215" s="204"/>
      <c r="BY1215" s="204"/>
      <c r="BZ1215" s="204"/>
      <c r="CA1215" s="204"/>
      <c r="CB1215" s="204"/>
      <c r="CC1215" s="204"/>
      <c r="CD1215" s="204"/>
    </row>
    <row r="1216" spans="61:82" x14ac:dyDescent="0.25">
      <c r="BI1216" s="204"/>
      <c r="BJ1216" s="204"/>
      <c r="BK1216" s="204"/>
      <c r="BL1216" s="204"/>
      <c r="BM1216" s="204"/>
      <c r="BN1216" s="204"/>
      <c r="BO1216" s="204"/>
      <c r="BP1216" s="204"/>
      <c r="BQ1216" s="204"/>
      <c r="BR1216" s="204"/>
      <c r="BS1216" s="204"/>
      <c r="BT1216" s="204"/>
      <c r="BU1216" s="204"/>
      <c r="BV1216" s="204"/>
      <c r="BW1216" s="204"/>
      <c r="BX1216" s="204"/>
      <c r="BY1216" s="204"/>
      <c r="BZ1216" s="204"/>
      <c r="CA1216" s="204"/>
      <c r="CB1216" s="204"/>
      <c r="CC1216" s="204"/>
      <c r="CD1216" s="204"/>
    </row>
    <row r="1217" spans="61:82" x14ac:dyDescent="0.25">
      <c r="BI1217" s="204"/>
      <c r="BJ1217" s="204"/>
      <c r="BK1217" s="204"/>
      <c r="BL1217" s="204"/>
      <c r="BM1217" s="204"/>
      <c r="BN1217" s="204"/>
      <c r="BO1217" s="204"/>
      <c r="BP1217" s="204"/>
      <c r="BQ1217" s="204"/>
      <c r="BR1217" s="204"/>
      <c r="BS1217" s="204"/>
      <c r="BT1217" s="204"/>
      <c r="BU1217" s="204"/>
      <c r="BV1217" s="204"/>
      <c r="BW1217" s="204"/>
      <c r="BX1217" s="204"/>
      <c r="BY1217" s="204"/>
      <c r="BZ1217" s="204"/>
      <c r="CA1217" s="204"/>
      <c r="CB1217" s="204"/>
      <c r="CC1217" s="204"/>
      <c r="CD1217" s="204"/>
    </row>
    <row r="1218" spans="61:82" x14ac:dyDescent="0.25">
      <c r="BI1218" s="204"/>
      <c r="BJ1218" s="204"/>
      <c r="BK1218" s="204"/>
      <c r="BL1218" s="204"/>
      <c r="BM1218" s="204"/>
      <c r="BN1218" s="204"/>
      <c r="BO1218" s="204"/>
      <c r="BP1218" s="204"/>
      <c r="BQ1218" s="204"/>
      <c r="BR1218" s="204"/>
      <c r="BS1218" s="204"/>
      <c r="BT1218" s="204"/>
      <c r="BU1218" s="204"/>
      <c r="BV1218" s="204"/>
      <c r="BW1218" s="204"/>
      <c r="BX1218" s="204"/>
      <c r="BY1218" s="204"/>
      <c r="BZ1218" s="204"/>
      <c r="CA1218" s="204"/>
      <c r="CB1218" s="204"/>
      <c r="CC1218" s="204"/>
      <c r="CD1218" s="204"/>
    </row>
    <row r="1219" spans="61:82" x14ac:dyDescent="0.25">
      <c r="BI1219" s="204"/>
      <c r="BJ1219" s="204"/>
      <c r="BK1219" s="204"/>
      <c r="BL1219" s="204"/>
      <c r="BM1219" s="204"/>
      <c r="BN1219" s="204"/>
      <c r="BO1219" s="204"/>
      <c r="BP1219" s="204"/>
      <c r="BQ1219" s="204"/>
      <c r="BR1219" s="204"/>
      <c r="BS1219" s="204"/>
      <c r="BT1219" s="204"/>
      <c r="BU1219" s="204"/>
      <c r="BV1219" s="204"/>
      <c r="BW1219" s="204"/>
      <c r="BX1219" s="204"/>
      <c r="BY1219" s="204"/>
      <c r="BZ1219" s="204"/>
      <c r="CA1219" s="204"/>
      <c r="CB1219" s="204"/>
      <c r="CC1219" s="204"/>
      <c r="CD1219" s="204"/>
    </row>
    <row r="1220" spans="61:82" x14ac:dyDescent="0.25">
      <c r="BI1220" s="204"/>
      <c r="BJ1220" s="204"/>
      <c r="BK1220" s="204"/>
      <c r="BL1220" s="204"/>
      <c r="BM1220" s="204"/>
      <c r="BN1220" s="204"/>
      <c r="BO1220" s="204"/>
      <c r="BP1220" s="204"/>
      <c r="BQ1220" s="204"/>
      <c r="BR1220" s="204"/>
      <c r="BS1220" s="204"/>
      <c r="BT1220" s="204"/>
      <c r="BU1220" s="204"/>
      <c r="BV1220" s="204"/>
      <c r="BW1220" s="204"/>
      <c r="BX1220" s="204"/>
      <c r="BY1220" s="204"/>
      <c r="BZ1220" s="204"/>
      <c r="CA1220" s="204"/>
      <c r="CB1220" s="204"/>
      <c r="CC1220" s="204"/>
      <c r="CD1220" s="204"/>
    </row>
    <row r="1221" spans="61:82" x14ac:dyDescent="0.25">
      <c r="BI1221" s="204"/>
      <c r="BJ1221" s="204"/>
      <c r="BK1221" s="204"/>
      <c r="BL1221" s="204"/>
      <c r="BM1221" s="204"/>
      <c r="BN1221" s="204"/>
      <c r="BO1221" s="204"/>
      <c r="BP1221" s="204"/>
      <c r="BQ1221" s="204"/>
      <c r="BR1221" s="204"/>
      <c r="BS1221" s="204"/>
      <c r="BT1221" s="204"/>
      <c r="BU1221" s="204"/>
      <c r="BV1221" s="204"/>
      <c r="BW1221" s="204"/>
      <c r="BX1221" s="204"/>
      <c r="BY1221" s="204"/>
      <c r="BZ1221" s="204"/>
      <c r="CA1221" s="204"/>
      <c r="CB1221" s="204"/>
      <c r="CC1221" s="204"/>
      <c r="CD1221" s="204"/>
    </row>
    <row r="1222" spans="61:82" x14ac:dyDescent="0.25">
      <c r="BI1222" s="204"/>
      <c r="BJ1222" s="204"/>
      <c r="BK1222" s="204"/>
      <c r="BL1222" s="204"/>
      <c r="BM1222" s="204"/>
      <c r="BN1222" s="204"/>
      <c r="BO1222" s="204"/>
      <c r="BP1222" s="204"/>
      <c r="BQ1222" s="204"/>
      <c r="BR1222" s="204"/>
      <c r="BS1222" s="204"/>
      <c r="BT1222" s="204"/>
      <c r="BU1222" s="204"/>
      <c r="BV1222" s="204"/>
      <c r="BW1222" s="204"/>
      <c r="BX1222" s="204"/>
      <c r="BY1222" s="204"/>
      <c r="BZ1222" s="204"/>
      <c r="CA1222" s="204"/>
      <c r="CB1222" s="204"/>
      <c r="CC1222" s="204"/>
      <c r="CD1222" s="204"/>
    </row>
    <row r="1223" spans="61:82" x14ac:dyDescent="0.25">
      <c r="BI1223" s="204"/>
      <c r="BJ1223" s="204"/>
      <c r="BK1223" s="204"/>
      <c r="BL1223" s="204"/>
      <c r="BM1223" s="204"/>
      <c r="BN1223" s="204"/>
      <c r="BO1223" s="204"/>
      <c r="BP1223" s="204"/>
      <c r="BQ1223" s="204"/>
      <c r="BR1223" s="204"/>
      <c r="BS1223" s="204"/>
      <c r="BT1223" s="204"/>
      <c r="BU1223" s="204"/>
      <c r="BV1223" s="204"/>
      <c r="BW1223" s="204"/>
      <c r="BX1223" s="204"/>
      <c r="BY1223" s="204"/>
      <c r="BZ1223" s="204"/>
      <c r="CA1223" s="204"/>
      <c r="CB1223" s="204"/>
      <c r="CC1223" s="204"/>
      <c r="CD1223" s="204"/>
    </row>
    <row r="1224" spans="61:82" x14ac:dyDescent="0.25">
      <c r="BI1224" s="204"/>
      <c r="BJ1224" s="204"/>
      <c r="BK1224" s="204"/>
      <c r="BL1224" s="204"/>
      <c r="BM1224" s="204"/>
      <c r="BN1224" s="204"/>
      <c r="BO1224" s="204"/>
      <c r="BP1224" s="204"/>
      <c r="BQ1224" s="204"/>
      <c r="BR1224" s="204"/>
      <c r="BS1224" s="204"/>
      <c r="BT1224" s="204"/>
      <c r="BU1224" s="204"/>
      <c r="BV1224" s="204"/>
      <c r="BW1224" s="204"/>
      <c r="BX1224" s="204"/>
      <c r="BY1224" s="204"/>
      <c r="BZ1224" s="204"/>
      <c r="CA1224" s="204"/>
      <c r="CB1224" s="204"/>
      <c r="CC1224" s="204"/>
      <c r="CD1224" s="204"/>
    </row>
    <row r="1225" spans="61:82" x14ac:dyDescent="0.25">
      <c r="BI1225" s="204"/>
      <c r="BJ1225" s="204"/>
      <c r="BK1225" s="204"/>
      <c r="BL1225" s="204"/>
      <c r="BM1225" s="204"/>
      <c r="BN1225" s="204"/>
      <c r="BO1225" s="204"/>
      <c r="BP1225" s="204"/>
      <c r="BQ1225" s="204"/>
      <c r="BR1225" s="204"/>
      <c r="BS1225" s="204"/>
      <c r="BT1225" s="204"/>
      <c r="BU1225" s="204"/>
      <c r="BV1225" s="204"/>
      <c r="BW1225" s="204"/>
      <c r="BX1225" s="204"/>
      <c r="BY1225" s="204"/>
      <c r="BZ1225" s="204"/>
      <c r="CA1225" s="204"/>
      <c r="CB1225" s="204"/>
      <c r="CC1225" s="204"/>
      <c r="CD1225" s="204"/>
    </row>
    <row r="1226" spans="61:82" x14ac:dyDescent="0.25">
      <c r="BI1226" s="204"/>
      <c r="BJ1226" s="204"/>
      <c r="BK1226" s="204"/>
      <c r="BL1226" s="204"/>
      <c r="BM1226" s="204"/>
      <c r="BN1226" s="204"/>
      <c r="BO1226" s="204"/>
      <c r="BP1226" s="204"/>
      <c r="BQ1226" s="204"/>
      <c r="BR1226" s="204"/>
      <c r="BS1226" s="204"/>
      <c r="BT1226" s="204"/>
      <c r="BU1226" s="204"/>
      <c r="BV1226" s="204"/>
      <c r="BW1226" s="204"/>
      <c r="BX1226" s="204"/>
      <c r="BY1226" s="204"/>
      <c r="BZ1226" s="204"/>
      <c r="CA1226" s="204"/>
      <c r="CB1226" s="204"/>
      <c r="CC1226" s="204"/>
      <c r="CD1226" s="204"/>
    </row>
    <row r="1227" spans="61:82" x14ac:dyDescent="0.25">
      <c r="BI1227" s="204"/>
      <c r="BJ1227" s="204"/>
      <c r="BK1227" s="204"/>
      <c r="BL1227" s="204"/>
      <c r="BM1227" s="204"/>
      <c r="BN1227" s="204"/>
      <c r="BO1227" s="204"/>
      <c r="BP1227" s="204"/>
      <c r="BQ1227" s="204"/>
      <c r="BR1227" s="204"/>
      <c r="BS1227" s="204"/>
      <c r="BT1227" s="204"/>
      <c r="BU1227" s="204"/>
      <c r="BV1227" s="204"/>
      <c r="BW1227" s="204"/>
      <c r="BX1227" s="204"/>
      <c r="BY1227" s="204"/>
      <c r="BZ1227" s="204"/>
      <c r="CA1227" s="204"/>
      <c r="CB1227" s="204"/>
      <c r="CC1227" s="204"/>
      <c r="CD1227" s="204"/>
    </row>
    <row r="1228" spans="61:82" x14ac:dyDescent="0.25">
      <c r="BI1228" s="204"/>
      <c r="BJ1228" s="204"/>
      <c r="BK1228" s="204"/>
      <c r="BL1228" s="204"/>
      <c r="BM1228" s="204"/>
      <c r="BN1228" s="204"/>
      <c r="BO1228" s="204"/>
      <c r="BP1228" s="204"/>
      <c r="BQ1228" s="204"/>
      <c r="BR1228" s="204"/>
      <c r="BS1228" s="204"/>
      <c r="BT1228" s="204"/>
      <c r="BU1228" s="204"/>
      <c r="BV1228" s="204"/>
      <c r="BW1228" s="204"/>
      <c r="BX1228" s="204"/>
      <c r="BY1228" s="204"/>
      <c r="BZ1228" s="204"/>
      <c r="CA1228" s="204"/>
      <c r="CB1228" s="204"/>
      <c r="CC1228" s="204"/>
      <c r="CD1228" s="204"/>
    </row>
    <row r="1229" spans="61:82" x14ac:dyDescent="0.25">
      <c r="BI1229" s="204"/>
      <c r="BJ1229" s="204"/>
      <c r="BK1229" s="204"/>
      <c r="BL1229" s="204"/>
      <c r="BM1229" s="204"/>
      <c r="BN1229" s="204"/>
      <c r="BO1229" s="204"/>
      <c r="BP1229" s="204"/>
      <c r="BQ1229" s="204"/>
      <c r="BR1229" s="204"/>
      <c r="BS1229" s="204"/>
      <c r="BT1229" s="204"/>
      <c r="BU1229" s="204"/>
      <c r="BV1229" s="204"/>
      <c r="BW1229" s="204"/>
      <c r="BX1229" s="204"/>
      <c r="BY1229" s="204"/>
      <c r="BZ1229" s="204"/>
      <c r="CA1229" s="204"/>
      <c r="CB1229" s="204"/>
      <c r="CC1229" s="204"/>
      <c r="CD1229" s="204"/>
    </row>
    <row r="1230" spans="61:82" x14ac:dyDescent="0.25">
      <c r="BI1230" s="204"/>
      <c r="BJ1230" s="204"/>
      <c r="BK1230" s="204"/>
      <c r="BL1230" s="204"/>
      <c r="BM1230" s="204"/>
      <c r="BN1230" s="204"/>
      <c r="BO1230" s="204"/>
      <c r="BP1230" s="204"/>
      <c r="BQ1230" s="204"/>
      <c r="BR1230" s="204"/>
      <c r="BS1230" s="204"/>
      <c r="BT1230" s="204"/>
      <c r="BU1230" s="204"/>
      <c r="BV1230" s="204"/>
      <c r="BW1230" s="204"/>
      <c r="BX1230" s="204"/>
      <c r="BY1230" s="204"/>
      <c r="BZ1230" s="204"/>
      <c r="CA1230" s="204"/>
      <c r="CB1230" s="204"/>
      <c r="CC1230" s="204"/>
      <c r="CD1230" s="204"/>
    </row>
    <row r="1231" spans="61:82" x14ac:dyDescent="0.25">
      <c r="BI1231" s="204"/>
      <c r="BJ1231" s="204"/>
      <c r="BK1231" s="204"/>
      <c r="BL1231" s="204"/>
      <c r="BM1231" s="204"/>
      <c r="BN1231" s="204"/>
      <c r="BO1231" s="204"/>
      <c r="BP1231" s="204"/>
      <c r="BQ1231" s="204"/>
      <c r="BR1231" s="204"/>
      <c r="BS1231" s="204"/>
      <c r="BT1231" s="204"/>
      <c r="BU1231" s="204"/>
      <c r="BV1231" s="204"/>
      <c r="BW1231" s="204"/>
      <c r="BX1231" s="204"/>
      <c r="BY1231" s="204"/>
      <c r="BZ1231" s="204"/>
      <c r="CA1231" s="204"/>
      <c r="CB1231" s="204"/>
      <c r="CC1231" s="204"/>
      <c r="CD1231" s="204"/>
    </row>
    <row r="1232" spans="61:82" x14ac:dyDescent="0.25">
      <c r="BI1232" s="204"/>
      <c r="BJ1232" s="204"/>
      <c r="BK1232" s="204"/>
      <c r="BL1232" s="204"/>
      <c r="BM1232" s="204"/>
      <c r="BN1232" s="204"/>
      <c r="BO1232" s="204"/>
      <c r="BP1232" s="204"/>
      <c r="BQ1232" s="204"/>
      <c r="BR1232" s="204"/>
      <c r="BS1232" s="204"/>
      <c r="BT1232" s="204"/>
      <c r="BU1232" s="204"/>
      <c r="BV1232" s="204"/>
      <c r="BW1232" s="204"/>
      <c r="BX1232" s="204"/>
      <c r="BY1232" s="204"/>
      <c r="BZ1232" s="204"/>
      <c r="CA1232" s="204"/>
      <c r="CB1232" s="204"/>
      <c r="CC1232" s="204"/>
      <c r="CD1232" s="204"/>
    </row>
    <row r="1233" spans="61:82" x14ac:dyDescent="0.25">
      <c r="BI1233" s="204"/>
      <c r="BJ1233" s="204"/>
      <c r="BK1233" s="204"/>
      <c r="BL1233" s="204"/>
      <c r="BM1233" s="204"/>
      <c r="BN1233" s="204"/>
      <c r="BO1233" s="204"/>
      <c r="BP1233" s="204"/>
      <c r="BQ1233" s="204"/>
      <c r="BR1233" s="204"/>
      <c r="BS1233" s="204"/>
      <c r="BT1233" s="204"/>
      <c r="BU1233" s="204"/>
      <c r="BV1233" s="204"/>
      <c r="BW1233" s="204"/>
      <c r="BX1233" s="204"/>
      <c r="BY1233" s="204"/>
      <c r="BZ1233" s="204"/>
      <c r="CA1233" s="204"/>
      <c r="CB1233" s="204"/>
      <c r="CC1233" s="204"/>
      <c r="CD1233" s="204"/>
    </row>
    <row r="1234" spans="61:82" x14ac:dyDescent="0.25">
      <c r="BI1234" s="204"/>
      <c r="BJ1234" s="204"/>
      <c r="BK1234" s="204"/>
      <c r="BL1234" s="204"/>
      <c r="BM1234" s="204"/>
      <c r="BN1234" s="204"/>
      <c r="BO1234" s="204"/>
      <c r="BP1234" s="204"/>
      <c r="BQ1234" s="204"/>
      <c r="BR1234" s="204"/>
      <c r="BS1234" s="204"/>
      <c r="BT1234" s="204"/>
      <c r="BU1234" s="204"/>
      <c r="BV1234" s="204"/>
      <c r="BW1234" s="204"/>
      <c r="BX1234" s="204"/>
      <c r="BY1234" s="204"/>
      <c r="BZ1234" s="204"/>
      <c r="CA1234" s="204"/>
      <c r="CB1234" s="204"/>
      <c r="CC1234" s="204"/>
      <c r="CD1234" s="204"/>
    </row>
    <row r="1235" spans="61:82" x14ac:dyDescent="0.25">
      <c r="BI1235" s="204"/>
      <c r="BJ1235" s="204"/>
      <c r="BK1235" s="204"/>
      <c r="BL1235" s="204"/>
      <c r="BM1235" s="204"/>
      <c r="BN1235" s="204"/>
      <c r="BO1235" s="204"/>
      <c r="BP1235" s="204"/>
      <c r="BQ1235" s="204"/>
      <c r="BR1235" s="204"/>
      <c r="BS1235" s="204"/>
      <c r="BT1235" s="204"/>
      <c r="BU1235" s="204"/>
      <c r="BV1235" s="204"/>
      <c r="BW1235" s="204"/>
      <c r="BX1235" s="204"/>
      <c r="BY1235" s="204"/>
      <c r="BZ1235" s="204"/>
      <c r="CA1235" s="204"/>
      <c r="CB1235" s="204"/>
      <c r="CC1235" s="204"/>
      <c r="CD1235" s="204"/>
    </row>
    <row r="1236" spans="61:82" x14ac:dyDescent="0.25">
      <c r="BI1236" s="204"/>
      <c r="BJ1236" s="204"/>
      <c r="BK1236" s="204"/>
      <c r="BL1236" s="204"/>
      <c r="BM1236" s="204"/>
      <c r="BN1236" s="204"/>
      <c r="BO1236" s="204"/>
      <c r="BP1236" s="204"/>
      <c r="BQ1236" s="204"/>
      <c r="BR1236" s="204"/>
      <c r="BS1236" s="204"/>
      <c r="BT1236" s="204"/>
      <c r="BU1236" s="204"/>
      <c r="BV1236" s="204"/>
      <c r="BW1236" s="204"/>
      <c r="BX1236" s="204"/>
      <c r="BY1236" s="204"/>
      <c r="BZ1236" s="204"/>
      <c r="CA1236" s="204"/>
      <c r="CB1236" s="204"/>
      <c r="CC1236" s="204"/>
      <c r="CD1236" s="204"/>
    </row>
    <row r="1237" spans="61:82" x14ac:dyDescent="0.25">
      <c r="BI1237" s="204"/>
      <c r="BJ1237" s="204"/>
      <c r="BK1237" s="204"/>
      <c r="BL1237" s="204"/>
      <c r="BM1237" s="204"/>
      <c r="BN1237" s="204"/>
      <c r="BO1237" s="204"/>
      <c r="BP1237" s="204"/>
      <c r="BQ1237" s="204"/>
      <c r="BR1237" s="204"/>
      <c r="BS1237" s="204"/>
      <c r="BT1237" s="204"/>
      <c r="BU1237" s="204"/>
      <c r="BV1237" s="204"/>
      <c r="BW1237" s="204"/>
      <c r="BX1237" s="204"/>
      <c r="BY1237" s="204"/>
      <c r="BZ1237" s="204"/>
      <c r="CA1237" s="204"/>
      <c r="CB1237" s="204"/>
      <c r="CC1237" s="204"/>
      <c r="CD1237" s="204"/>
    </row>
    <row r="1238" spans="61:82" x14ac:dyDescent="0.25">
      <c r="BI1238" s="204"/>
      <c r="BJ1238" s="204"/>
      <c r="BK1238" s="204"/>
      <c r="BL1238" s="204"/>
      <c r="BM1238" s="204"/>
      <c r="BN1238" s="204"/>
      <c r="BO1238" s="204"/>
      <c r="BP1238" s="204"/>
      <c r="BQ1238" s="204"/>
      <c r="BR1238" s="204"/>
      <c r="BS1238" s="204"/>
      <c r="BT1238" s="204"/>
      <c r="BU1238" s="204"/>
      <c r="BV1238" s="204"/>
      <c r="BW1238" s="204"/>
      <c r="BX1238" s="204"/>
      <c r="BY1238" s="204"/>
      <c r="BZ1238" s="204"/>
      <c r="CA1238" s="204"/>
      <c r="CB1238" s="204"/>
      <c r="CC1238" s="204"/>
      <c r="CD1238" s="204"/>
    </row>
    <row r="1239" spans="61:82" x14ac:dyDescent="0.25">
      <c r="BI1239" s="204"/>
      <c r="BJ1239" s="204"/>
      <c r="BK1239" s="204"/>
      <c r="BL1239" s="204"/>
      <c r="BM1239" s="204"/>
      <c r="BN1239" s="204"/>
      <c r="BO1239" s="204"/>
      <c r="BP1239" s="204"/>
      <c r="BQ1239" s="204"/>
      <c r="BR1239" s="204"/>
      <c r="BS1239" s="204"/>
      <c r="BT1239" s="204"/>
      <c r="BU1239" s="204"/>
      <c r="BV1239" s="204"/>
      <c r="BW1239" s="204"/>
      <c r="BX1239" s="204"/>
      <c r="BY1239" s="204"/>
      <c r="BZ1239" s="204"/>
      <c r="CA1239" s="204"/>
      <c r="CB1239" s="204"/>
      <c r="CC1239" s="204"/>
      <c r="CD1239" s="204"/>
    </row>
    <row r="1240" spans="61:82" x14ac:dyDescent="0.25">
      <c r="BI1240" s="204"/>
      <c r="BJ1240" s="204"/>
      <c r="BK1240" s="204"/>
      <c r="BL1240" s="204"/>
      <c r="BM1240" s="204"/>
      <c r="BN1240" s="204"/>
      <c r="BO1240" s="204"/>
      <c r="BP1240" s="204"/>
      <c r="BQ1240" s="204"/>
      <c r="BR1240" s="204"/>
      <c r="BS1240" s="204"/>
      <c r="BT1240" s="204"/>
      <c r="BU1240" s="204"/>
      <c r="BV1240" s="204"/>
      <c r="BW1240" s="204"/>
      <c r="BX1240" s="204"/>
      <c r="BY1240" s="204"/>
      <c r="BZ1240" s="204"/>
      <c r="CA1240" s="204"/>
      <c r="CB1240" s="204"/>
      <c r="CC1240" s="204"/>
      <c r="CD1240" s="204"/>
    </row>
    <row r="1241" spans="61:82" x14ac:dyDescent="0.25">
      <c r="BI1241" s="204"/>
      <c r="BJ1241" s="204"/>
      <c r="BK1241" s="204"/>
      <c r="BL1241" s="204"/>
      <c r="BM1241" s="204"/>
      <c r="BN1241" s="204"/>
      <c r="BO1241" s="204"/>
      <c r="BP1241" s="204"/>
      <c r="BQ1241" s="204"/>
      <c r="BR1241" s="204"/>
      <c r="BS1241" s="204"/>
      <c r="BT1241" s="204"/>
      <c r="BU1241" s="204"/>
      <c r="BV1241" s="204"/>
      <c r="BW1241" s="204"/>
      <c r="BX1241" s="204"/>
      <c r="BY1241" s="204"/>
      <c r="BZ1241" s="204"/>
      <c r="CA1241" s="204"/>
      <c r="CB1241" s="204"/>
      <c r="CC1241" s="204"/>
      <c r="CD1241" s="204"/>
    </row>
    <row r="1242" spans="61:82" x14ac:dyDescent="0.25">
      <c r="BI1242" s="204"/>
      <c r="BJ1242" s="204"/>
      <c r="BK1242" s="204"/>
      <c r="BL1242" s="204"/>
      <c r="BM1242" s="204"/>
      <c r="BN1242" s="204"/>
      <c r="BO1242" s="204"/>
      <c r="BP1242" s="204"/>
      <c r="BQ1242" s="204"/>
      <c r="BR1242" s="204"/>
      <c r="BS1242" s="204"/>
      <c r="BT1242" s="204"/>
      <c r="BU1242" s="204"/>
      <c r="BV1242" s="204"/>
      <c r="BW1242" s="204"/>
      <c r="BX1242" s="204"/>
      <c r="BY1242" s="204"/>
      <c r="BZ1242" s="204"/>
      <c r="CA1242" s="204"/>
      <c r="CB1242" s="204"/>
      <c r="CC1242" s="204"/>
      <c r="CD1242" s="204"/>
    </row>
    <row r="1243" spans="61:82" x14ac:dyDescent="0.25">
      <c r="BI1243" s="204"/>
      <c r="BJ1243" s="204"/>
      <c r="BK1243" s="204"/>
      <c r="BL1243" s="204"/>
      <c r="BM1243" s="204"/>
      <c r="BN1243" s="204"/>
      <c r="BO1243" s="204"/>
      <c r="BP1243" s="204"/>
      <c r="BQ1243" s="204"/>
      <c r="BR1243" s="204"/>
      <c r="BS1243" s="204"/>
      <c r="BT1243" s="204"/>
      <c r="BU1243" s="204"/>
      <c r="BV1243" s="204"/>
      <c r="BW1243" s="204"/>
      <c r="BX1243" s="204"/>
      <c r="BY1243" s="204"/>
      <c r="BZ1243" s="204"/>
      <c r="CA1243" s="204"/>
      <c r="CB1243" s="204"/>
      <c r="CC1243" s="204"/>
      <c r="CD1243" s="204"/>
    </row>
    <row r="1244" spans="61:82" x14ac:dyDescent="0.25">
      <c r="BI1244" s="204"/>
      <c r="BJ1244" s="204"/>
      <c r="BK1244" s="204"/>
      <c r="BL1244" s="204"/>
      <c r="BM1244" s="204"/>
      <c r="BN1244" s="204"/>
      <c r="BO1244" s="204"/>
      <c r="BP1244" s="204"/>
      <c r="BQ1244" s="204"/>
      <c r="BR1244" s="204"/>
      <c r="BS1244" s="204"/>
      <c r="BT1244" s="204"/>
      <c r="BU1244" s="204"/>
      <c r="BV1244" s="204"/>
      <c r="BW1244" s="204"/>
      <c r="BX1244" s="204"/>
      <c r="BY1244" s="204"/>
      <c r="BZ1244" s="204"/>
      <c r="CA1244" s="204"/>
      <c r="CB1244" s="204"/>
      <c r="CC1244" s="204"/>
      <c r="CD1244" s="204"/>
    </row>
    <row r="1245" spans="61:82" x14ac:dyDescent="0.25">
      <c r="BI1245" s="204"/>
      <c r="BJ1245" s="204"/>
      <c r="BK1245" s="204"/>
      <c r="BL1245" s="204"/>
      <c r="BM1245" s="204"/>
      <c r="BN1245" s="204"/>
      <c r="BO1245" s="204"/>
      <c r="BP1245" s="204"/>
      <c r="BQ1245" s="204"/>
      <c r="BR1245" s="204"/>
      <c r="BS1245" s="204"/>
      <c r="BT1245" s="204"/>
      <c r="BU1245" s="204"/>
      <c r="BV1245" s="204"/>
      <c r="BW1245" s="204"/>
      <c r="BX1245" s="204"/>
      <c r="BY1245" s="204"/>
      <c r="BZ1245" s="204"/>
      <c r="CA1245" s="204"/>
      <c r="CB1245" s="204"/>
      <c r="CC1245" s="204"/>
      <c r="CD1245" s="204"/>
    </row>
    <row r="1246" spans="61:82" x14ac:dyDescent="0.25">
      <c r="BI1246" s="204"/>
      <c r="BJ1246" s="204"/>
      <c r="BK1246" s="204"/>
      <c r="BL1246" s="204"/>
      <c r="BM1246" s="204"/>
      <c r="BN1246" s="204"/>
      <c r="BO1246" s="204"/>
      <c r="BP1246" s="204"/>
      <c r="BQ1246" s="204"/>
      <c r="BR1246" s="204"/>
      <c r="BS1246" s="204"/>
      <c r="BT1246" s="204"/>
      <c r="BU1246" s="204"/>
      <c r="BV1246" s="204"/>
      <c r="BW1246" s="204"/>
      <c r="BX1246" s="204"/>
      <c r="BY1246" s="204"/>
      <c r="BZ1246" s="204"/>
      <c r="CA1246" s="204"/>
      <c r="CB1246" s="204"/>
      <c r="CC1246" s="204"/>
      <c r="CD1246" s="204"/>
    </row>
    <row r="1247" spans="61:82" x14ac:dyDescent="0.25">
      <c r="BI1247" s="204"/>
      <c r="BJ1247" s="204"/>
      <c r="BK1247" s="204"/>
      <c r="BL1247" s="204"/>
      <c r="BM1247" s="204"/>
      <c r="BN1247" s="204"/>
      <c r="BO1247" s="204"/>
      <c r="BP1247" s="204"/>
      <c r="BQ1247" s="204"/>
      <c r="BR1247" s="204"/>
      <c r="BS1247" s="204"/>
      <c r="BT1247" s="204"/>
      <c r="BU1247" s="204"/>
      <c r="BV1247" s="204"/>
      <c r="BW1247" s="204"/>
      <c r="BX1247" s="204"/>
      <c r="BY1247" s="204"/>
      <c r="BZ1247" s="204"/>
      <c r="CA1247" s="204"/>
      <c r="CB1247" s="204"/>
      <c r="CC1247" s="204"/>
      <c r="CD1247" s="204"/>
    </row>
    <row r="1248" spans="61:82" x14ac:dyDescent="0.25">
      <c r="BI1248" s="204"/>
      <c r="BJ1248" s="204"/>
      <c r="BK1248" s="204"/>
      <c r="BL1248" s="204"/>
      <c r="BM1248" s="204"/>
      <c r="BN1248" s="204"/>
      <c r="BO1248" s="204"/>
      <c r="BP1248" s="204"/>
      <c r="BQ1248" s="204"/>
      <c r="BR1248" s="204"/>
      <c r="BS1248" s="204"/>
      <c r="BT1248" s="204"/>
      <c r="BU1248" s="204"/>
      <c r="BV1248" s="204"/>
      <c r="BW1248" s="204"/>
      <c r="BX1248" s="204"/>
      <c r="BY1248" s="204"/>
      <c r="BZ1248" s="204"/>
      <c r="CA1248" s="204"/>
      <c r="CB1248" s="204"/>
      <c r="CC1248" s="204"/>
      <c r="CD1248" s="204"/>
    </row>
    <row r="1249" spans="61:82" x14ac:dyDescent="0.25">
      <c r="BI1249" s="204"/>
      <c r="BJ1249" s="204"/>
      <c r="BK1249" s="204"/>
      <c r="BL1249" s="204"/>
      <c r="BM1249" s="204"/>
      <c r="BN1249" s="204"/>
      <c r="BO1249" s="204"/>
      <c r="BP1249" s="204"/>
      <c r="BQ1249" s="204"/>
      <c r="BR1249" s="204"/>
      <c r="BS1249" s="204"/>
      <c r="BT1249" s="204"/>
      <c r="BU1249" s="204"/>
      <c r="BV1249" s="204"/>
      <c r="BW1249" s="204"/>
      <c r="BX1249" s="204"/>
      <c r="BY1249" s="204"/>
      <c r="BZ1249" s="204"/>
      <c r="CA1249" s="204"/>
      <c r="CB1249" s="204"/>
      <c r="CC1249" s="204"/>
      <c r="CD1249" s="204"/>
    </row>
    <row r="1250" spans="61:82" x14ac:dyDescent="0.25">
      <c r="BI1250" s="204"/>
      <c r="BJ1250" s="204"/>
      <c r="BK1250" s="204"/>
      <c r="BL1250" s="204"/>
      <c r="BM1250" s="204"/>
      <c r="BN1250" s="204"/>
      <c r="BO1250" s="204"/>
      <c r="BP1250" s="204"/>
      <c r="BQ1250" s="204"/>
      <c r="BR1250" s="204"/>
      <c r="BS1250" s="204"/>
      <c r="BT1250" s="204"/>
      <c r="BU1250" s="204"/>
      <c r="BV1250" s="204"/>
      <c r="BW1250" s="204"/>
      <c r="BX1250" s="204"/>
      <c r="BY1250" s="204"/>
      <c r="BZ1250" s="204"/>
      <c r="CA1250" s="204"/>
      <c r="CB1250" s="204"/>
      <c r="CC1250" s="204"/>
      <c r="CD1250" s="204"/>
    </row>
    <row r="1251" spans="61:82" x14ac:dyDescent="0.25">
      <c r="BI1251" s="204"/>
      <c r="BJ1251" s="204"/>
      <c r="BK1251" s="204"/>
      <c r="BL1251" s="204"/>
      <c r="BM1251" s="204"/>
      <c r="BN1251" s="204"/>
      <c r="BO1251" s="204"/>
      <c r="BP1251" s="204"/>
      <c r="BQ1251" s="204"/>
      <c r="BR1251" s="204"/>
      <c r="BS1251" s="204"/>
      <c r="BT1251" s="204"/>
      <c r="BU1251" s="204"/>
      <c r="BV1251" s="204"/>
      <c r="BW1251" s="204"/>
      <c r="BX1251" s="204"/>
      <c r="BY1251" s="204"/>
      <c r="BZ1251" s="204"/>
      <c r="CA1251" s="204"/>
      <c r="CB1251" s="204"/>
      <c r="CC1251" s="204"/>
      <c r="CD1251" s="204"/>
    </row>
    <row r="1252" spans="61:82" x14ac:dyDescent="0.25">
      <c r="BI1252" s="204"/>
      <c r="BJ1252" s="204"/>
      <c r="BK1252" s="204"/>
      <c r="BL1252" s="204"/>
      <c r="BM1252" s="204"/>
      <c r="BN1252" s="204"/>
      <c r="BO1252" s="204"/>
      <c r="BP1252" s="204"/>
      <c r="BQ1252" s="204"/>
      <c r="BR1252" s="204"/>
      <c r="BS1252" s="204"/>
      <c r="BT1252" s="204"/>
      <c r="BU1252" s="204"/>
      <c r="BV1252" s="204"/>
      <c r="BW1252" s="204"/>
      <c r="BX1252" s="204"/>
      <c r="BY1252" s="204"/>
      <c r="BZ1252" s="204"/>
      <c r="CA1252" s="204"/>
      <c r="CB1252" s="204"/>
      <c r="CC1252" s="204"/>
      <c r="CD1252" s="204"/>
    </row>
    <row r="1253" spans="61:82" x14ac:dyDescent="0.25">
      <c r="BI1253" s="204"/>
      <c r="BJ1253" s="204"/>
      <c r="BK1253" s="204"/>
      <c r="BL1253" s="204"/>
      <c r="BM1253" s="204"/>
      <c r="BN1253" s="204"/>
      <c r="BO1253" s="204"/>
      <c r="BP1253" s="204"/>
      <c r="BQ1253" s="204"/>
      <c r="BR1253" s="204"/>
      <c r="BS1253" s="204"/>
      <c r="BT1253" s="204"/>
      <c r="BU1253" s="204"/>
      <c r="BV1253" s="204"/>
      <c r="BW1253" s="204"/>
      <c r="BX1253" s="204"/>
      <c r="BY1253" s="204"/>
      <c r="BZ1253" s="204"/>
      <c r="CA1253" s="204"/>
      <c r="CB1253" s="204"/>
      <c r="CC1253" s="204"/>
      <c r="CD1253" s="204"/>
    </row>
    <row r="1254" spans="61:82" x14ac:dyDescent="0.25">
      <c r="BI1254" s="204"/>
      <c r="BJ1254" s="204"/>
      <c r="BK1254" s="204"/>
      <c r="BL1254" s="204"/>
      <c r="BM1254" s="204"/>
      <c r="BN1254" s="204"/>
      <c r="BO1254" s="204"/>
      <c r="BP1254" s="204"/>
      <c r="BQ1254" s="204"/>
      <c r="BR1254" s="204"/>
      <c r="BS1254" s="204"/>
      <c r="BT1254" s="204"/>
      <c r="BU1254" s="204"/>
      <c r="BV1254" s="204"/>
      <c r="BW1254" s="204"/>
      <c r="BX1254" s="204"/>
      <c r="BY1254" s="204"/>
      <c r="BZ1254" s="204"/>
      <c r="CA1254" s="204"/>
      <c r="CB1254" s="204"/>
      <c r="CC1254" s="204"/>
      <c r="CD1254" s="204"/>
    </row>
    <row r="1255" spans="61:82" x14ac:dyDescent="0.25">
      <c r="BI1255" s="204"/>
      <c r="BJ1255" s="204"/>
      <c r="BK1255" s="204"/>
      <c r="BL1255" s="204"/>
      <c r="BM1255" s="204"/>
      <c r="BN1255" s="204"/>
      <c r="BO1255" s="204"/>
      <c r="BP1255" s="204"/>
      <c r="BQ1255" s="204"/>
      <c r="BR1255" s="204"/>
      <c r="BS1255" s="204"/>
      <c r="BT1255" s="204"/>
      <c r="BU1255" s="204"/>
      <c r="BV1255" s="204"/>
      <c r="BW1255" s="204"/>
      <c r="BX1255" s="204"/>
      <c r="BY1255" s="204"/>
      <c r="BZ1255" s="204"/>
      <c r="CA1255" s="204"/>
      <c r="CB1255" s="204"/>
      <c r="CC1255" s="204"/>
      <c r="CD1255" s="204"/>
    </row>
    <row r="1256" spans="61:82" x14ac:dyDescent="0.25">
      <c r="BI1256" s="204"/>
      <c r="BJ1256" s="204"/>
      <c r="BK1256" s="204"/>
      <c r="BL1256" s="204"/>
      <c r="BM1256" s="204"/>
      <c r="BN1256" s="204"/>
      <c r="BO1256" s="204"/>
      <c r="BP1256" s="204"/>
      <c r="BQ1256" s="204"/>
      <c r="BR1256" s="204"/>
      <c r="BS1256" s="204"/>
      <c r="BT1256" s="204"/>
      <c r="BU1256" s="204"/>
      <c r="BV1256" s="204"/>
      <c r="BW1256" s="204"/>
      <c r="BX1256" s="204"/>
      <c r="BY1256" s="204"/>
      <c r="BZ1256" s="204"/>
      <c r="CA1256" s="204"/>
      <c r="CB1256" s="204"/>
      <c r="CC1256" s="204"/>
      <c r="CD1256" s="204"/>
    </row>
    <row r="1257" spans="61:82" x14ac:dyDescent="0.25">
      <c r="BI1257" s="204"/>
      <c r="BJ1257" s="204"/>
      <c r="BK1257" s="204"/>
      <c r="BL1257" s="204"/>
      <c r="BM1257" s="204"/>
      <c r="BN1257" s="204"/>
      <c r="BO1257" s="204"/>
      <c r="BP1257" s="204"/>
      <c r="BQ1257" s="204"/>
      <c r="BR1257" s="204"/>
      <c r="BS1257" s="204"/>
      <c r="BT1257" s="204"/>
      <c r="BU1257" s="204"/>
      <c r="BV1257" s="204"/>
      <c r="BW1257" s="204"/>
      <c r="BX1257" s="204"/>
      <c r="BY1257" s="204"/>
      <c r="BZ1257" s="204"/>
      <c r="CA1257" s="204"/>
      <c r="CB1257" s="204"/>
      <c r="CC1257" s="204"/>
      <c r="CD1257" s="204"/>
    </row>
    <row r="1258" spans="61:82" x14ac:dyDescent="0.25">
      <c r="BI1258" s="204"/>
      <c r="BJ1258" s="204"/>
      <c r="BK1258" s="204"/>
      <c r="BL1258" s="204"/>
      <c r="BM1258" s="204"/>
      <c r="BN1258" s="204"/>
      <c r="BO1258" s="204"/>
      <c r="BP1258" s="204"/>
      <c r="BQ1258" s="204"/>
      <c r="BR1258" s="204"/>
      <c r="BS1258" s="204"/>
      <c r="BT1258" s="204"/>
      <c r="BU1258" s="204"/>
      <c r="BV1258" s="204"/>
      <c r="BW1258" s="204"/>
      <c r="BX1258" s="204"/>
      <c r="BY1258" s="204"/>
      <c r="BZ1258" s="204"/>
      <c r="CA1258" s="204"/>
      <c r="CB1258" s="204"/>
      <c r="CC1258" s="204"/>
      <c r="CD1258" s="204"/>
    </row>
    <row r="1259" spans="61:82" x14ac:dyDescent="0.25">
      <c r="BI1259" s="204"/>
      <c r="BJ1259" s="204"/>
      <c r="BK1259" s="204"/>
      <c r="BL1259" s="204"/>
      <c r="BM1259" s="204"/>
      <c r="BN1259" s="204"/>
      <c r="BO1259" s="204"/>
      <c r="BP1259" s="204"/>
      <c r="BQ1259" s="204"/>
      <c r="BR1259" s="204"/>
      <c r="BS1259" s="204"/>
      <c r="BT1259" s="204"/>
      <c r="BU1259" s="204"/>
      <c r="BV1259" s="204"/>
      <c r="BW1259" s="204"/>
      <c r="BX1259" s="204"/>
      <c r="BY1259" s="204"/>
      <c r="BZ1259" s="204"/>
      <c r="CA1259" s="204"/>
      <c r="CB1259" s="204"/>
      <c r="CC1259" s="204"/>
      <c r="CD1259" s="204"/>
    </row>
    <row r="1260" spans="61:82" x14ac:dyDescent="0.25">
      <c r="BI1260" s="204"/>
      <c r="BJ1260" s="204"/>
      <c r="BK1260" s="204"/>
      <c r="BL1260" s="204"/>
      <c r="BM1260" s="204"/>
      <c r="BN1260" s="204"/>
      <c r="BO1260" s="204"/>
      <c r="BP1260" s="204"/>
      <c r="BQ1260" s="204"/>
      <c r="BR1260" s="204"/>
      <c r="BS1260" s="204"/>
      <c r="BT1260" s="204"/>
      <c r="BU1260" s="204"/>
      <c r="BV1260" s="204"/>
      <c r="BW1260" s="204"/>
      <c r="BX1260" s="204"/>
      <c r="BY1260" s="204"/>
      <c r="BZ1260" s="204"/>
      <c r="CA1260" s="204"/>
      <c r="CB1260" s="204"/>
      <c r="CC1260" s="204"/>
      <c r="CD1260" s="204"/>
    </row>
    <row r="1261" spans="61:82" x14ac:dyDescent="0.25">
      <c r="BI1261" s="204"/>
      <c r="BJ1261" s="204"/>
      <c r="BK1261" s="204"/>
      <c r="BL1261" s="204"/>
      <c r="BM1261" s="204"/>
      <c r="BN1261" s="204"/>
      <c r="BO1261" s="204"/>
      <c r="BP1261" s="204"/>
      <c r="BQ1261" s="204"/>
      <c r="BR1261" s="204"/>
      <c r="BS1261" s="204"/>
      <c r="BT1261" s="204"/>
      <c r="BU1261" s="204"/>
      <c r="BV1261" s="204"/>
      <c r="BW1261" s="204"/>
      <c r="BX1261" s="204"/>
      <c r="BY1261" s="204"/>
      <c r="BZ1261" s="204"/>
      <c r="CA1261" s="204"/>
      <c r="CB1261" s="204"/>
      <c r="CC1261" s="204"/>
      <c r="CD1261" s="204"/>
    </row>
    <row r="1262" spans="61:82" x14ac:dyDescent="0.25">
      <c r="BI1262" s="204"/>
      <c r="BJ1262" s="204"/>
      <c r="BK1262" s="204"/>
      <c r="BL1262" s="204"/>
      <c r="BM1262" s="204"/>
      <c r="BN1262" s="204"/>
      <c r="BO1262" s="204"/>
      <c r="BP1262" s="204"/>
      <c r="BQ1262" s="204"/>
      <c r="BR1262" s="204"/>
      <c r="BS1262" s="204"/>
      <c r="BT1262" s="204"/>
      <c r="BU1262" s="204"/>
      <c r="BV1262" s="204"/>
      <c r="BW1262" s="204"/>
      <c r="BX1262" s="204"/>
      <c r="BY1262" s="204"/>
      <c r="BZ1262" s="204"/>
      <c r="CA1262" s="204"/>
      <c r="CB1262" s="204"/>
      <c r="CC1262" s="204"/>
      <c r="CD1262" s="204"/>
    </row>
    <row r="1263" spans="61:82" x14ac:dyDescent="0.25">
      <c r="BI1263" s="204"/>
      <c r="BJ1263" s="204"/>
      <c r="BK1263" s="204"/>
      <c r="BL1263" s="204"/>
      <c r="BM1263" s="204"/>
      <c r="BN1263" s="204"/>
      <c r="BO1263" s="204"/>
      <c r="BP1263" s="204"/>
      <c r="BQ1263" s="204"/>
      <c r="BR1263" s="204"/>
      <c r="BS1263" s="204"/>
      <c r="BT1263" s="204"/>
      <c r="BU1263" s="204"/>
      <c r="BV1263" s="204"/>
      <c r="BW1263" s="204"/>
      <c r="BX1263" s="204"/>
      <c r="BY1263" s="204"/>
      <c r="BZ1263" s="204"/>
      <c r="CA1263" s="204"/>
      <c r="CB1263" s="204"/>
      <c r="CC1263" s="204"/>
      <c r="CD1263" s="204"/>
    </row>
    <row r="1264" spans="61:82" x14ac:dyDescent="0.25">
      <c r="BI1264" s="204"/>
      <c r="BJ1264" s="204"/>
      <c r="BK1264" s="204"/>
      <c r="BL1264" s="204"/>
      <c r="BM1264" s="204"/>
      <c r="BN1264" s="204"/>
      <c r="BO1264" s="204"/>
      <c r="BP1264" s="204"/>
      <c r="BQ1264" s="204"/>
      <c r="BR1264" s="204"/>
      <c r="BS1264" s="204"/>
      <c r="BT1264" s="204"/>
      <c r="BU1264" s="204"/>
      <c r="BV1264" s="204"/>
      <c r="BW1264" s="204"/>
      <c r="BX1264" s="204"/>
      <c r="BY1264" s="204"/>
      <c r="BZ1264" s="204"/>
      <c r="CA1264" s="204"/>
      <c r="CB1264" s="204"/>
      <c r="CC1264" s="204"/>
      <c r="CD1264" s="204"/>
    </row>
    <row r="1265" spans="61:82" x14ac:dyDescent="0.25">
      <c r="BI1265" s="204"/>
      <c r="BJ1265" s="204"/>
      <c r="BK1265" s="204"/>
      <c r="BL1265" s="204"/>
      <c r="BM1265" s="204"/>
      <c r="BN1265" s="204"/>
      <c r="BO1265" s="204"/>
      <c r="BP1265" s="204"/>
      <c r="BQ1265" s="204"/>
      <c r="BR1265" s="204"/>
      <c r="BS1265" s="204"/>
      <c r="BT1265" s="204"/>
      <c r="BU1265" s="204"/>
      <c r="BV1265" s="204"/>
      <c r="BW1265" s="204"/>
      <c r="BX1265" s="204"/>
      <c r="BY1265" s="204"/>
      <c r="BZ1265" s="204"/>
      <c r="CA1265" s="204"/>
      <c r="CB1265" s="204"/>
      <c r="CC1265" s="204"/>
      <c r="CD1265" s="204"/>
    </row>
    <row r="1266" spans="61:82" x14ac:dyDescent="0.25">
      <c r="BI1266" s="204"/>
      <c r="BJ1266" s="204"/>
      <c r="BK1266" s="204"/>
      <c r="BL1266" s="204"/>
      <c r="BM1266" s="204"/>
      <c r="BN1266" s="204"/>
      <c r="BO1266" s="204"/>
      <c r="BP1266" s="204"/>
      <c r="BQ1266" s="204"/>
      <c r="BR1266" s="204"/>
      <c r="BS1266" s="204"/>
      <c r="BT1266" s="204"/>
      <c r="BU1266" s="204"/>
      <c r="BV1266" s="204"/>
      <c r="BW1266" s="204"/>
      <c r="BX1266" s="204"/>
      <c r="BY1266" s="204"/>
      <c r="BZ1266" s="204"/>
      <c r="CA1266" s="204"/>
      <c r="CB1266" s="204"/>
      <c r="CC1266" s="204"/>
      <c r="CD1266" s="204"/>
    </row>
    <row r="1267" spans="61:82" x14ac:dyDescent="0.25">
      <c r="BI1267" s="204"/>
      <c r="BJ1267" s="204"/>
      <c r="BK1267" s="204"/>
      <c r="BL1267" s="204"/>
      <c r="BM1267" s="204"/>
      <c r="BN1267" s="204"/>
      <c r="BO1267" s="204"/>
      <c r="BP1267" s="204"/>
      <c r="BQ1267" s="204"/>
      <c r="BR1267" s="204"/>
      <c r="BS1267" s="204"/>
      <c r="BT1267" s="204"/>
      <c r="BU1267" s="204"/>
      <c r="BV1267" s="204"/>
      <c r="BW1267" s="204"/>
      <c r="BX1267" s="204"/>
      <c r="BY1267" s="204"/>
      <c r="BZ1267" s="204"/>
      <c r="CA1267" s="204"/>
      <c r="CB1267" s="204"/>
      <c r="CC1267" s="204"/>
      <c r="CD1267" s="204"/>
    </row>
    <row r="1268" spans="61:82" x14ac:dyDescent="0.25">
      <c r="BI1268" s="204"/>
      <c r="BJ1268" s="204"/>
      <c r="BK1268" s="204"/>
      <c r="BL1268" s="204"/>
      <c r="BM1268" s="204"/>
      <c r="BN1268" s="204"/>
      <c r="BO1268" s="204"/>
      <c r="BP1268" s="204"/>
      <c r="BQ1268" s="204"/>
      <c r="BR1268" s="204"/>
      <c r="BS1268" s="204"/>
      <c r="BT1268" s="204"/>
      <c r="BU1268" s="204"/>
      <c r="BV1268" s="204"/>
      <c r="BW1268" s="204"/>
      <c r="BX1268" s="204"/>
      <c r="BY1268" s="204"/>
      <c r="BZ1268" s="204"/>
      <c r="CA1268" s="204"/>
      <c r="CB1268" s="204"/>
      <c r="CC1268" s="204"/>
      <c r="CD1268" s="204"/>
    </row>
    <row r="1269" spans="61:82" x14ac:dyDescent="0.25">
      <c r="BI1269" s="204"/>
      <c r="BJ1269" s="204"/>
      <c r="BK1269" s="204"/>
      <c r="BL1269" s="204"/>
      <c r="BM1269" s="204"/>
      <c r="BN1269" s="204"/>
      <c r="BO1269" s="204"/>
      <c r="BP1269" s="204"/>
      <c r="BQ1269" s="204"/>
      <c r="BR1269" s="204"/>
      <c r="BS1269" s="204"/>
      <c r="BT1269" s="204"/>
      <c r="BU1269" s="204"/>
      <c r="BV1269" s="204"/>
      <c r="BW1269" s="204"/>
      <c r="BX1269" s="204"/>
      <c r="BY1269" s="204"/>
      <c r="BZ1269" s="204"/>
      <c r="CA1269" s="204"/>
      <c r="CB1269" s="204"/>
      <c r="CC1269" s="204"/>
      <c r="CD1269" s="204"/>
    </row>
    <row r="1270" spans="61:82" x14ac:dyDescent="0.25">
      <c r="BI1270" s="204"/>
      <c r="BJ1270" s="204"/>
      <c r="BK1270" s="204"/>
      <c r="BL1270" s="204"/>
      <c r="BM1270" s="204"/>
      <c r="BN1270" s="204"/>
      <c r="BO1270" s="204"/>
      <c r="BP1270" s="204"/>
      <c r="BQ1270" s="204"/>
      <c r="BR1270" s="204"/>
      <c r="BS1270" s="204"/>
      <c r="BT1270" s="204"/>
      <c r="BU1270" s="204"/>
      <c r="BV1270" s="204"/>
      <c r="BW1270" s="204"/>
      <c r="BX1270" s="204"/>
      <c r="BY1270" s="204"/>
      <c r="BZ1270" s="204"/>
      <c r="CA1270" s="204"/>
      <c r="CB1270" s="204"/>
      <c r="CC1270" s="204"/>
      <c r="CD1270" s="204"/>
    </row>
    <row r="1271" spans="61:82" x14ac:dyDescent="0.25">
      <c r="BI1271" s="204"/>
      <c r="BJ1271" s="204"/>
      <c r="BK1271" s="204"/>
      <c r="BL1271" s="204"/>
      <c r="BM1271" s="204"/>
      <c r="BN1271" s="204"/>
      <c r="BO1271" s="204"/>
      <c r="BP1271" s="204"/>
      <c r="BQ1271" s="204"/>
      <c r="BR1271" s="204"/>
      <c r="BS1271" s="204"/>
      <c r="BT1271" s="204"/>
      <c r="BU1271" s="204"/>
      <c r="BV1271" s="204"/>
      <c r="BW1271" s="204"/>
      <c r="BX1271" s="204"/>
      <c r="BY1271" s="204"/>
      <c r="BZ1271" s="204"/>
      <c r="CA1271" s="204"/>
      <c r="CB1271" s="204"/>
      <c r="CC1271" s="204"/>
      <c r="CD1271" s="204"/>
    </row>
    <row r="1272" spans="61:82" x14ac:dyDescent="0.25">
      <c r="BI1272" s="204"/>
      <c r="BJ1272" s="204"/>
      <c r="BK1272" s="204"/>
      <c r="BL1272" s="204"/>
      <c r="BM1272" s="204"/>
      <c r="BN1272" s="204"/>
      <c r="BO1272" s="204"/>
      <c r="BP1272" s="204"/>
      <c r="BQ1272" s="204"/>
      <c r="BR1272" s="204"/>
      <c r="BS1272" s="204"/>
      <c r="BT1272" s="204"/>
      <c r="BU1272" s="204"/>
      <c r="BV1272" s="204"/>
      <c r="BW1272" s="204"/>
      <c r="BX1272" s="204"/>
      <c r="BY1272" s="204"/>
      <c r="BZ1272" s="204"/>
      <c r="CA1272" s="204"/>
      <c r="CB1272" s="204"/>
      <c r="CC1272" s="204"/>
      <c r="CD1272" s="204"/>
    </row>
    <row r="1273" spans="61:82" x14ac:dyDescent="0.25">
      <c r="BI1273" s="204"/>
      <c r="BJ1273" s="204"/>
      <c r="BK1273" s="204"/>
      <c r="BL1273" s="204"/>
      <c r="BM1273" s="204"/>
      <c r="BN1273" s="204"/>
      <c r="BO1273" s="204"/>
      <c r="BP1273" s="204"/>
      <c r="BQ1273" s="204"/>
      <c r="BR1273" s="204"/>
      <c r="BS1273" s="204"/>
      <c r="BT1273" s="204"/>
      <c r="BU1273" s="204"/>
      <c r="BV1273" s="204"/>
      <c r="BW1273" s="204"/>
      <c r="BX1273" s="204"/>
      <c r="BY1273" s="204"/>
      <c r="BZ1273" s="204"/>
      <c r="CA1273" s="204"/>
      <c r="CB1273" s="204"/>
      <c r="CC1273" s="204"/>
      <c r="CD1273" s="204"/>
    </row>
    <row r="1274" spans="61:82" x14ac:dyDescent="0.25">
      <c r="BI1274" s="204"/>
      <c r="BJ1274" s="204"/>
      <c r="BK1274" s="204"/>
      <c r="BL1274" s="204"/>
      <c r="BM1274" s="204"/>
      <c r="BN1274" s="204"/>
      <c r="BO1274" s="204"/>
      <c r="BP1274" s="204"/>
      <c r="BQ1274" s="204"/>
      <c r="BR1274" s="204"/>
      <c r="BS1274" s="204"/>
      <c r="BT1274" s="204"/>
      <c r="BU1274" s="204"/>
      <c r="BV1274" s="204"/>
      <c r="BW1274" s="204"/>
      <c r="BX1274" s="204"/>
      <c r="BY1274" s="204"/>
      <c r="BZ1274" s="204"/>
      <c r="CA1274" s="204"/>
      <c r="CB1274" s="204"/>
      <c r="CC1274" s="204"/>
      <c r="CD1274" s="204"/>
    </row>
    <row r="1275" spans="61:82" x14ac:dyDescent="0.25">
      <c r="BI1275" s="204"/>
      <c r="BJ1275" s="204"/>
      <c r="BK1275" s="204"/>
      <c r="BL1275" s="204"/>
      <c r="BM1275" s="204"/>
      <c r="BN1275" s="204"/>
      <c r="BO1275" s="204"/>
      <c r="BP1275" s="204"/>
      <c r="BQ1275" s="204"/>
      <c r="BR1275" s="204"/>
      <c r="BS1275" s="204"/>
      <c r="BT1275" s="204"/>
      <c r="BU1275" s="204"/>
      <c r="BV1275" s="204"/>
      <c r="BW1275" s="204"/>
      <c r="BX1275" s="204"/>
      <c r="BY1275" s="204"/>
      <c r="BZ1275" s="204"/>
      <c r="CA1275" s="204"/>
      <c r="CB1275" s="204"/>
      <c r="CC1275" s="204"/>
      <c r="CD1275" s="204"/>
    </row>
    <row r="1276" spans="61:82" x14ac:dyDescent="0.25">
      <c r="BI1276" s="204"/>
      <c r="BJ1276" s="204"/>
      <c r="BK1276" s="204"/>
      <c r="BL1276" s="204"/>
      <c r="BM1276" s="204"/>
      <c r="BN1276" s="204"/>
      <c r="BO1276" s="204"/>
      <c r="BP1276" s="204"/>
      <c r="BQ1276" s="204"/>
      <c r="BR1276" s="204"/>
      <c r="BS1276" s="204"/>
      <c r="BT1276" s="204"/>
      <c r="BU1276" s="204"/>
      <c r="BV1276" s="204"/>
      <c r="BW1276" s="204"/>
      <c r="BX1276" s="204"/>
      <c r="BY1276" s="204"/>
      <c r="BZ1276" s="204"/>
      <c r="CA1276" s="204"/>
      <c r="CB1276" s="204"/>
      <c r="CC1276" s="204"/>
      <c r="CD1276" s="204"/>
    </row>
    <row r="1277" spans="61:82" x14ac:dyDescent="0.25">
      <c r="BI1277" s="204"/>
      <c r="BJ1277" s="204"/>
      <c r="BK1277" s="204"/>
      <c r="BL1277" s="204"/>
      <c r="BM1277" s="204"/>
      <c r="BN1277" s="204"/>
      <c r="BO1277" s="204"/>
      <c r="BP1277" s="204"/>
      <c r="BQ1277" s="204"/>
      <c r="BR1277" s="204"/>
      <c r="BS1277" s="204"/>
      <c r="BT1277" s="204"/>
      <c r="BU1277" s="204"/>
      <c r="BV1277" s="204"/>
      <c r="BW1277" s="204"/>
      <c r="BX1277" s="204"/>
      <c r="BY1277" s="204"/>
      <c r="BZ1277" s="204"/>
      <c r="CA1277" s="204"/>
      <c r="CB1277" s="204"/>
      <c r="CC1277" s="204"/>
      <c r="CD1277" s="204"/>
    </row>
    <row r="1278" spans="61:82" x14ac:dyDescent="0.25">
      <c r="BI1278" s="204"/>
      <c r="BJ1278" s="204"/>
      <c r="BK1278" s="204"/>
      <c r="BL1278" s="204"/>
      <c r="BM1278" s="204"/>
      <c r="BN1278" s="204"/>
      <c r="BO1278" s="204"/>
      <c r="BP1278" s="204"/>
      <c r="BQ1278" s="204"/>
      <c r="BR1278" s="204"/>
      <c r="BS1278" s="204"/>
      <c r="BT1278" s="204"/>
      <c r="BU1278" s="204"/>
      <c r="BV1278" s="204"/>
      <c r="BW1278" s="204"/>
      <c r="BX1278" s="204"/>
      <c r="BY1278" s="204"/>
      <c r="BZ1278" s="204"/>
      <c r="CA1278" s="204"/>
      <c r="CB1278" s="204"/>
      <c r="CC1278" s="204"/>
      <c r="CD1278" s="204"/>
    </row>
    <row r="1279" spans="61:82" x14ac:dyDescent="0.25">
      <c r="BI1279" s="204"/>
      <c r="BJ1279" s="204"/>
      <c r="BK1279" s="204"/>
      <c r="BL1279" s="204"/>
      <c r="BM1279" s="204"/>
      <c r="BN1279" s="204"/>
      <c r="BO1279" s="204"/>
      <c r="BP1279" s="204"/>
      <c r="BQ1279" s="204"/>
      <c r="BR1279" s="204"/>
      <c r="BS1279" s="204"/>
      <c r="BT1279" s="204"/>
      <c r="BU1279" s="204"/>
      <c r="BV1279" s="204"/>
      <c r="BW1279" s="204"/>
      <c r="BX1279" s="204"/>
      <c r="BY1279" s="204"/>
      <c r="BZ1279" s="204"/>
      <c r="CA1279" s="204"/>
      <c r="CB1279" s="204"/>
      <c r="CC1279" s="204"/>
      <c r="CD1279" s="204"/>
    </row>
    <row r="1280" spans="61:82" x14ac:dyDescent="0.25">
      <c r="BI1280" s="204"/>
      <c r="BJ1280" s="204"/>
      <c r="BK1280" s="204"/>
      <c r="BL1280" s="204"/>
      <c r="BM1280" s="204"/>
      <c r="BN1280" s="204"/>
      <c r="BO1280" s="204"/>
      <c r="BP1280" s="204"/>
      <c r="BQ1280" s="204"/>
      <c r="BR1280" s="204"/>
      <c r="BS1280" s="204"/>
      <c r="BT1280" s="204"/>
      <c r="BU1280" s="204"/>
      <c r="BV1280" s="204"/>
      <c r="BW1280" s="204"/>
      <c r="BX1280" s="204"/>
      <c r="BY1280" s="204"/>
      <c r="BZ1280" s="204"/>
      <c r="CA1280" s="204"/>
      <c r="CB1280" s="204"/>
      <c r="CC1280" s="204"/>
      <c r="CD1280" s="204"/>
    </row>
    <row r="1281" spans="61:82" x14ac:dyDescent="0.25">
      <c r="BI1281" s="204"/>
      <c r="BJ1281" s="204"/>
      <c r="BK1281" s="204"/>
      <c r="BL1281" s="204"/>
      <c r="BM1281" s="204"/>
      <c r="BN1281" s="204"/>
      <c r="BO1281" s="204"/>
      <c r="BP1281" s="204"/>
      <c r="BQ1281" s="204"/>
      <c r="BR1281" s="204"/>
      <c r="BS1281" s="204"/>
      <c r="BT1281" s="204"/>
      <c r="BU1281" s="204"/>
      <c r="BV1281" s="204"/>
      <c r="BW1281" s="204"/>
      <c r="BX1281" s="204"/>
      <c r="BY1281" s="204"/>
      <c r="BZ1281" s="204"/>
      <c r="CA1281" s="204"/>
      <c r="CB1281" s="204"/>
      <c r="CC1281" s="204"/>
      <c r="CD1281" s="204"/>
    </row>
    <row r="1282" spans="61:82" x14ac:dyDescent="0.25">
      <c r="BI1282" s="204"/>
      <c r="BJ1282" s="204"/>
      <c r="BK1282" s="204"/>
      <c r="BL1282" s="204"/>
      <c r="BM1282" s="204"/>
      <c r="BN1282" s="204"/>
      <c r="BO1282" s="204"/>
      <c r="BP1282" s="204"/>
      <c r="BQ1282" s="204"/>
      <c r="BR1282" s="204"/>
      <c r="BS1282" s="204"/>
      <c r="BT1282" s="204"/>
      <c r="BU1282" s="204"/>
      <c r="BV1282" s="204"/>
      <c r="BW1282" s="204"/>
      <c r="BX1282" s="204"/>
      <c r="BY1282" s="204"/>
      <c r="BZ1282" s="204"/>
      <c r="CA1282" s="204"/>
      <c r="CB1282" s="204"/>
      <c r="CC1282" s="204"/>
      <c r="CD1282" s="204"/>
    </row>
    <row r="1283" spans="61:82" x14ac:dyDescent="0.25">
      <c r="BI1283" s="204"/>
      <c r="BJ1283" s="204"/>
      <c r="BK1283" s="204"/>
      <c r="BL1283" s="204"/>
      <c r="BM1283" s="204"/>
      <c r="BN1283" s="204"/>
      <c r="BO1283" s="204"/>
      <c r="BP1283" s="204"/>
      <c r="BQ1283" s="204"/>
      <c r="BR1283" s="204"/>
      <c r="BS1283" s="204"/>
      <c r="BT1283" s="204"/>
      <c r="BU1283" s="204"/>
      <c r="BV1283" s="204"/>
      <c r="BW1283" s="204"/>
      <c r="BX1283" s="204"/>
      <c r="BY1283" s="204"/>
      <c r="BZ1283" s="204"/>
      <c r="CA1283" s="204"/>
      <c r="CB1283" s="204"/>
      <c r="CC1283" s="204"/>
      <c r="CD1283" s="204"/>
    </row>
    <row r="1284" spans="61:82" x14ac:dyDescent="0.25">
      <c r="BI1284" s="204"/>
      <c r="BJ1284" s="204"/>
      <c r="BK1284" s="204"/>
      <c r="BL1284" s="204"/>
      <c r="BM1284" s="204"/>
      <c r="BN1284" s="204"/>
      <c r="BO1284" s="204"/>
      <c r="BP1284" s="204"/>
      <c r="BQ1284" s="204"/>
      <c r="BR1284" s="204"/>
      <c r="BS1284" s="204"/>
      <c r="BT1284" s="204"/>
      <c r="BU1284" s="204"/>
      <c r="BV1284" s="204"/>
      <c r="BW1284" s="204"/>
      <c r="BX1284" s="204"/>
      <c r="BY1284" s="204"/>
      <c r="BZ1284" s="204"/>
      <c r="CA1284" s="204"/>
      <c r="CB1284" s="204"/>
      <c r="CC1284" s="204"/>
      <c r="CD1284" s="204"/>
    </row>
    <row r="1285" spans="61:82" x14ac:dyDescent="0.25">
      <c r="BI1285" s="204"/>
      <c r="BJ1285" s="204"/>
      <c r="BK1285" s="204"/>
      <c r="BL1285" s="204"/>
      <c r="BM1285" s="204"/>
      <c r="BN1285" s="204"/>
      <c r="BO1285" s="204"/>
      <c r="BP1285" s="204"/>
      <c r="BQ1285" s="204"/>
      <c r="BR1285" s="204"/>
      <c r="BS1285" s="204"/>
      <c r="BT1285" s="204"/>
      <c r="BU1285" s="204"/>
      <c r="BV1285" s="204"/>
      <c r="BW1285" s="204"/>
      <c r="BX1285" s="204"/>
      <c r="BY1285" s="204"/>
      <c r="BZ1285" s="204"/>
      <c r="CA1285" s="204"/>
      <c r="CB1285" s="204"/>
      <c r="CC1285" s="204"/>
      <c r="CD1285" s="204"/>
    </row>
    <row r="1286" spans="61:82" x14ac:dyDescent="0.25">
      <c r="BI1286" s="204"/>
      <c r="BJ1286" s="204"/>
      <c r="BK1286" s="204"/>
      <c r="BL1286" s="204"/>
      <c r="BM1286" s="204"/>
      <c r="BN1286" s="204"/>
      <c r="BO1286" s="204"/>
      <c r="BP1286" s="204"/>
      <c r="BQ1286" s="204"/>
      <c r="BR1286" s="204"/>
      <c r="BS1286" s="204"/>
      <c r="BT1286" s="204"/>
      <c r="BU1286" s="204"/>
      <c r="BV1286" s="204"/>
      <c r="BW1286" s="204"/>
      <c r="BX1286" s="204"/>
      <c r="BY1286" s="204"/>
      <c r="BZ1286" s="204"/>
      <c r="CA1286" s="204"/>
      <c r="CB1286" s="204"/>
      <c r="CC1286" s="204"/>
      <c r="CD1286" s="204"/>
    </row>
    <row r="1287" spans="61:82" x14ac:dyDescent="0.25">
      <c r="BI1287" s="204"/>
      <c r="BJ1287" s="204"/>
      <c r="BK1287" s="204"/>
      <c r="BL1287" s="204"/>
      <c r="BM1287" s="204"/>
      <c r="BN1287" s="204"/>
      <c r="BO1287" s="204"/>
      <c r="BP1287" s="204"/>
      <c r="BQ1287" s="204"/>
      <c r="BR1287" s="204"/>
      <c r="BS1287" s="204"/>
      <c r="BT1287" s="204"/>
      <c r="BU1287" s="204"/>
      <c r="BV1287" s="204"/>
      <c r="BW1287" s="204"/>
      <c r="BX1287" s="204"/>
      <c r="BY1287" s="204"/>
      <c r="BZ1287" s="204"/>
      <c r="CA1287" s="204"/>
      <c r="CB1287" s="204"/>
      <c r="CC1287" s="204"/>
      <c r="CD1287" s="204"/>
    </row>
    <row r="1288" spans="61:82" x14ac:dyDescent="0.25">
      <c r="BI1288" s="204"/>
      <c r="BJ1288" s="204"/>
      <c r="BK1288" s="204"/>
      <c r="BL1288" s="204"/>
      <c r="BM1288" s="204"/>
      <c r="BN1288" s="204"/>
      <c r="BO1288" s="204"/>
      <c r="BP1288" s="204"/>
      <c r="BQ1288" s="204"/>
      <c r="BR1288" s="204"/>
      <c r="BS1288" s="204"/>
      <c r="BT1288" s="204"/>
      <c r="BU1288" s="204"/>
      <c r="BV1288" s="204"/>
      <c r="BW1288" s="204"/>
      <c r="BX1288" s="204"/>
      <c r="BY1288" s="204"/>
      <c r="BZ1288" s="204"/>
      <c r="CA1288" s="204"/>
      <c r="CB1288" s="204"/>
      <c r="CC1288" s="204"/>
      <c r="CD1288" s="204"/>
    </row>
    <row r="1289" spans="61:82" x14ac:dyDescent="0.25">
      <c r="BI1289" s="204"/>
      <c r="BJ1289" s="204"/>
      <c r="BK1289" s="204"/>
      <c r="BL1289" s="204"/>
      <c r="BM1289" s="204"/>
      <c r="BN1289" s="204"/>
      <c r="BO1289" s="204"/>
      <c r="BP1289" s="204"/>
      <c r="BQ1289" s="204"/>
      <c r="BR1289" s="204"/>
      <c r="BS1289" s="204"/>
      <c r="BT1289" s="204"/>
      <c r="BU1289" s="204"/>
      <c r="BV1289" s="204"/>
      <c r="BW1289" s="204"/>
      <c r="BX1289" s="204"/>
      <c r="BY1289" s="204"/>
      <c r="BZ1289" s="204"/>
      <c r="CA1289" s="204"/>
      <c r="CB1289" s="204"/>
      <c r="CC1289" s="204"/>
      <c r="CD1289" s="204"/>
    </row>
    <row r="1290" spans="61:82" x14ac:dyDescent="0.25">
      <c r="BI1290" s="204"/>
      <c r="BJ1290" s="204"/>
      <c r="BK1290" s="204"/>
      <c r="BL1290" s="204"/>
      <c r="BM1290" s="204"/>
      <c r="BN1290" s="204"/>
      <c r="BO1290" s="204"/>
      <c r="BP1290" s="204"/>
      <c r="BQ1290" s="204"/>
      <c r="BR1290" s="204"/>
      <c r="BS1290" s="204"/>
      <c r="BT1290" s="204"/>
      <c r="BU1290" s="204"/>
      <c r="BV1290" s="204"/>
      <c r="BW1290" s="204"/>
      <c r="BX1290" s="204"/>
      <c r="BY1290" s="204"/>
      <c r="BZ1290" s="204"/>
      <c r="CA1290" s="204"/>
      <c r="CB1290" s="204"/>
      <c r="CC1290" s="204"/>
      <c r="CD1290" s="204"/>
    </row>
    <row r="1291" spans="61:82" x14ac:dyDescent="0.25">
      <c r="BI1291" s="204"/>
      <c r="BJ1291" s="204"/>
      <c r="BK1291" s="204"/>
      <c r="BL1291" s="204"/>
      <c r="BM1291" s="204"/>
      <c r="BN1291" s="204"/>
      <c r="BO1291" s="204"/>
      <c r="BP1291" s="204"/>
      <c r="BQ1291" s="204"/>
      <c r="BR1291" s="204"/>
      <c r="BS1291" s="204"/>
      <c r="BT1291" s="204"/>
      <c r="BU1291" s="204"/>
      <c r="BV1291" s="204"/>
      <c r="BW1291" s="204"/>
      <c r="BX1291" s="204"/>
      <c r="BY1291" s="204"/>
      <c r="BZ1291" s="204"/>
      <c r="CA1291" s="204"/>
      <c r="CB1291" s="204"/>
      <c r="CC1291" s="204"/>
      <c r="CD1291" s="204"/>
    </row>
    <row r="1292" spans="61:82" x14ac:dyDescent="0.25">
      <c r="BI1292" s="204"/>
      <c r="BJ1292" s="204"/>
      <c r="BK1292" s="204"/>
      <c r="BL1292" s="204"/>
      <c r="BM1292" s="204"/>
      <c r="BN1292" s="204"/>
      <c r="BO1292" s="204"/>
      <c r="BP1292" s="204"/>
      <c r="BQ1292" s="204"/>
      <c r="BR1292" s="204"/>
      <c r="BS1292" s="204"/>
      <c r="BT1292" s="204"/>
      <c r="BU1292" s="204"/>
      <c r="BV1292" s="204"/>
      <c r="BW1292" s="204"/>
      <c r="BX1292" s="204"/>
      <c r="BY1292" s="204"/>
      <c r="BZ1292" s="204"/>
      <c r="CA1292" s="204"/>
      <c r="CB1292" s="204"/>
      <c r="CC1292" s="204"/>
      <c r="CD1292" s="204"/>
    </row>
    <row r="1293" spans="61:82" x14ac:dyDescent="0.25">
      <c r="BI1293" s="204"/>
      <c r="BJ1293" s="204"/>
      <c r="BK1293" s="204"/>
      <c r="BL1293" s="204"/>
      <c r="BM1293" s="204"/>
      <c r="BN1293" s="204"/>
      <c r="BO1293" s="204"/>
      <c r="BP1293" s="204"/>
      <c r="BQ1293" s="204"/>
      <c r="BR1293" s="204"/>
      <c r="BS1293" s="204"/>
      <c r="BT1293" s="204"/>
      <c r="BU1293" s="204"/>
      <c r="BV1293" s="204"/>
      <c r="BW1293" s="204"/>
      <c r="BX1293" s="204"/>
      <c r="BY1293" s="204"/>
      <c r="BZ1293" s="204"/>
      <c r="CA1293" s="204"/>
      <c r="CB1293" s="204"/>
      <c r="CC1293" s="204"/>
      <c r="CD1293" s="204"/>
    </row>
    <row r="1294" spans="61:82" x14ac:dyDescent="0.25">
      <c r="BI1294" s="204"/>
      <c r="BJ1294" s="204"/>
      <c r="BK1294" s="204"/>
      <c r="BL1294" s="204"/>
      <c r="BM1294" s="204"/>
      <c r="BN1294" s="204"/>
      <c r="BO1294" s="204"/>
      <c r="BP1294" s="204"/>
      <c r="BQ1294" s="204"/>
      <c r="BR1294" s="204"/>
      <c r="BS1294" s="204"/>
      <c r="BT1294" s="204"/>
      <c r="BU1294" s="204"/>
      <c r="BV1294" s="204"/>
      <c r="BW1294" s="204"/>
      <c r="BX1294" s="204"/>
      <c r="BY1294" s="204"/>
      <c r="BZ1294" s="204"/>
      <c r="CA1294" s="204"/>
      <c r="CB1294" s="204"/>
      <c r="CC1294" s="204"/>
      <c r="CD1294" s="204"/>
    </row>
    <row r="1295" spans="61:82" x14ac:dyDescent="0.25">
      <c r="BI1295" s="204"/>
      <c r="BJ1295" s="204"/>
      <c r="BK1295" s="204"/>
      <c r="BL1295" s="204"/>
      <c r="BM1295" s="204"/>
      <c r="BN1295" s="204"/>
      <c r="BO1295" s="204"/>
      <c r="BP1295" s="204"/>
      <c r="BQ1295" s="204"/>
      <c r="BR1295" s="204"/>
      <c r="BS1295" s="204"/>
      <c r="BT1295" s="204"/>
      <c r="BU1295" s="204"/>
      <c r="BV1295" s="204"/>
      <c r="BW1295" s="204"/>
      <c r="BX1295" s="204"/>
      <c r="BY1295" s="204"/>
      <c r="BZ1295" s="204"/>
      <c r="CA1295" s="204"/>
      <c r="CB1295" s="204"/>
      <c r="CC1295" s="204"/>
      <c r="CD1295" s="204"/>
    </row>
    <row r="1296" spans="61:82" x14ac:dyDescent="0.25">
      <c r="BI1296" s="204"/>
      <c r="BJ1296" s="204"/>
      <c r="BK1296" s="204"/>
      <c r="BL1296" s="204"/>
      <c r="BM1296" s="204"/>
      <c r="BN1296" s="204"/>
      <c r="BO1296" s="204"/>
      <c r="BP1296" s="204"/>
      <c r="BQ1296" s="204"/>
      <c r="BR1296" s="204"/>
      <c r="BS1296" s="204"/>
      <c r="BT1296" s="204"/>
      <c r="BU1296" s="204"/>
      <c r="BV1296" s="204"/>
      <c r="BW1296" s="204"/>
      <c r="BX1296" s="204"/>
      <c r="BY1296" s="204"/>
      <c r="BZ1296" s="204"/>
      <c r="CA1296" s="204"/>
      <c r="CB1296" s="204"/>
      <c r="CC1296" s="204"/>
      <c r="CD1296" s="204"/>
    </row>
    <row r="1297" spans="61:82" x14ac:dyDescent="0.25">
      <c r="BI1297" s="204"/>
      <c r="BJ1297" s="204"/>
      <c r="BK1297" s="204"/>
      <c r="BL1297" s="204"/>
      <c r="BM1297" s="204"/>
      <c r="BN1297" s="204"/>
      <c r="BO1297" s="204"/>
      <c r="BP1297" s="204"/>
      <c r="BQ1297" s="204"/>
      <c r="BR1297" s="204"/>
      <c r="BS1297" s="204"/>
      <c r="BT1297" s="204"/>
      <c r="BU1297" s="204"/>
      <c r="BV1297" s="204"/>
      <c r="BW1297" s="204"/>
      <c r="BX1297" s="204"/>
      <c r="BY1297" s="204"/>
      <c r="BZ1297" s="204"/>
      <c r="CA1297" s="204"/>
      <c r="CB1297" s="204"/>
      <c r="CC1297" s="204"/>
      <c r="CD1297" s="204"/>
    </row>
    <row r="1298" spans="61:82" x14ac:dyDescent="0.25">
      <c r="BI1298" s="204"/>
      <c r="BJ1298" s="204"/>
      <c r="BK1298" s="204"/>
      <c r="BL1298" s="204"/>
      <c r="BM1298" s="204"/>
      <c r="BN1298" s="204"/>
      <c r="BO1298" s="204"/>
      <c r="BP1298" s="204"/>
      <c r="BQ1298" s="204"/>
      <c r="BR1298" s="204"/>
      <c r="BS1298" s="204"/>
      <c r="BT1298" s="204"/>
      <c r="BU1298" s="204"/>
      <c r="BV1298" s="204"/>
      <c r="BW1298" s="204"/>
      <c r="BX1298" s="204"/>
      <c r="BY1298" s="204"/>
      <c r="BZ1298" s="204"/>
      <c r="CA1298" s="204"/>
      <c r="CB1298" s="204"/>
      <c r="CC1298" s="204"/>
      <c r="CD1298" s="204"/>
    </row>
    <row r="1299" spans="61:82" x14ac:dyDescent="0.25">
      <c r="BI1299" s="204"/>
      <c r="BJ1299" s="204"/>
      <c r="BK1299" s="204"/>
      <c r="BL1299" s="204"/>
      <c r="BM1299" s="204"/>
      <c r="BN1299" s="204"/>
      <c r="BO1299" s="204"/>
      <c r="BP1299" s="204"/>
      <c r="BQ1299" s="204"/>
      <c r="BR1299" s="204"/>
      <c r="BS1299" s="204"/>
      <c r="BT1299" s="204"/>
      <c r="BU1299" s="204"/>
      <c r="BV1299" s="204"/>
      <c r="BW1299" s="204"/>
      <c r="BX1299" s="204"/>
      <c r="BY1299" s="204"/>
      <c r="BZ1299" s="204"/>
      <c r="CA1299" s="204"/>
      <c r="CB1299" s="204"/>
      <c r="CC1299" s="204"/>
      <c r="CD1299" s="204"/>
    </row>
    <row r="1300" spans="61:82" x14ac:dyDescent="0.25">
      <c r="BI1300" s="204"/>
      <c r="BJ1300" s="204"/>
      <c r="BK1300" s="204"/>
      <c r="BL1300" s="204"/>
      <c r="BM1300" s="204"/>
      <c r="BN1300" s="204"/>
      <c r="BO1300" s="204"/>
      <c r="BP1300" s="204"/>
      <c r="BQ1300" s="204"/>
      <c r="BR1300" s="204"/>
      <c r="BS1300" s="204"/>
      <c r="BT1300" s="204"/>
      <c r="BU1300" s="204"/>
      <c r="BV1300" s="204"/>
      <c r="BW1300" s="204"/>
      <c r="BX1300" s="204"/>
      <c r="BY1300" s="204"/>
      <c r="BZ1300" s="204"/>
      <c r="CA1300" s="204"/>
      <c r="CB1300" s="204"/>
      <c r="CC1300" s="204"/>
      <c r="CD1300" s="204"/>
    </row>
    <row r="1301" spans="61:82" x14ac:dyDescent="0.25">
      <c r="BI1301" s="204"/>
      <c r="BJ1301" s="204"/>
      <c r="BK1301" s="204"/>
      <c r="BL1301" s="204"/>
      <c r="BM1301" s="204"/>
      <c r="BN1301" s="204"/>
      <c r="BO1301" s="204"/>
      <c r="BP1301" s="204"/>
      <c r="BQ1301" s="204"/>
      <c r="BR1301" s="204"/>
      <c r="BS1301" s="204"/>
      <c r="BT1301" s="204"/>
      <c r="BU1301" s="204"/>
      <c r="BV1301" s="204"/>
      <c r="BW1301" s="204"/>
      <c r="BX1301" s="204"/>
      <c r="BY1301" s="204"/>
      <c r="BZ1301" s="204"/>
      <c r="CA1301" s="204"/>
      <c r="CB1301" s="204"/>
      <c r="CC1301" s="204"/>
      <c r="CD1301" s="204"/>
    </row>
    <row r="1302" spans="61:82" x14ac:dyDescent="0.25">
      <c r="BI1302" s="204"/>
      <c r="BJ1302" s="204"/>
      <c r="BK1302" s="204"/>
      <c r="BL1302" s="204"/>
      <c r="BM1302" s="204"/>
      <c r="BN1302" s="204"/>
      <c r="BO1302" s="204"/>
      <c r="BP1302" s="204"/>
      <c r="BQ1302" s="204"/>
      <c r="BR1302" s="204"/>
      <c r="BS1302" s="204"/>
      <c r="BT1302" s="204"/>
      <c r="BU1302" s="204"/>
      <c r="BV1302" s="204"/>
      <c r="BW1302" s="204"/>
      <c r="BX1302" s="204"/>
      <c r="BY1302" s="204"/>
      <c r="BZ1302" s="204"/>
      <c r="CA1302" s="204"/>
      <c r="CB1302" s="204"/>
      <c r="CC1302" s="204"/>
      <c r="CD1302" s="204"/>
    </row>
    <row r="1303" spans="61:82" x14ac:dyDescent="0.25">
      <c r="BI1303" s="204"/>
      <c r="BJ1303" s="204"/>
      <c r="BK1303" s="204"/>
      <c r="BL1303" s="204"/>
      <c r="BM1303" s="204"/>
      <c r="BN1303" s="204"/>
      <c r="BO1303" s="204"/>
      <c r="BP1303" s="204"/>
      <c r="BQ1303" s="204"/>
      <c r="BR1303" s="204"/>
      <c r="BS1303" s="204"/>
      <c r="BT1303" s="204"/>
      <c r="BU1303" s="204"/>
      <c r="BV1303" s="204"/>
      <c r="BW1303" s="204"/>
      <c r="BX1303" s="204"/>
      <c r="BY1303" s="204"/>
      <c r="BZ1303" s="204"/>
      <c r="CA1303" s="204"/>
      <c r="CB1303" s="204"/>
      <c r="CC1303" s="204"/>
      <c r="CD1303" s="204"/>
    </row>
    <row r="1304" spans="61:82" x14ac:dyDescent="0.25">
      <c r="BI1304" s="204"/>
      <c r="BJ1304" s="204"/>
      <c r="BK1304" s="204"/>
      <c r="BL1304" s="204"/>
      <c r="BM1304" s="204"/>
      <c r="BN1304" s="204"/>
      <c r="BO1304" s="204"/>
      <c r="BP1304" s="204"/>
      <c r="BQ1304" s="204"/>
      <c r="BR1304" s="204"/>
      <c r="BS1304" s="204"/>
      <c r="BT1304" s="204"/>
      <c r="BU1304" s="204"/>
      <c r="BV1304" s="204"/>
      <c r="BW1304" s="204"/>
      <c r="BX1304" s="204"/>
      <c r="BY1304" s="204"/>
      <c r="BZ1304" s="204"/>
      <c r="CA1304" s="204"/>
      <c r="CB1304" s="204"/>
      <c r="CC1304" s="204"/>
      <c r="CD1304" s="204"/>
    </row>
    <row r="1305" spans="61:82" x14ac:dyDescent="0.25">
      <c r="BI1305" s="204"/>
      <c r="BJ1305" s="204"/>
      <c r="BK1305" s="204"/>
      <c r="BL1305" s="204"/>
      <c r="BM1305" s="204"/>
      <c r="BN1305" s="204"/>
      <c r="BO1305" s="204"/>
      <c r="BP1305" s="204"/>
      <c r="BQ1305" s="204"/>
      <c r="BR1305" s="204"/>
      <c r="BS1305" s="204"/>
      <c r="BT1305" s="204"/>
      <c r="BU1305" s="204"/>
      <c r="BV1305" s="204"/>
      <c r="BW1305" s="204"/>
      <c r="BX1305" s="204"/>
      <c r="BY1305" s="204"/>
      <c r="BZ1305" s="204"/>
      <c r="CA1305" s="204"/>
      <c r="CB1305" s="204"/>
      <c r="CC1305" s="204"/>
      <c r="CD1305" s="204"/>
    </row>
    <row r="1306" spans="61:82" x14ac:dyDescent="0.25">
      <c r="BI1306" s="204"/>
      <c r="BJ1306" s="204"/>
      <c r="BK1306" s="204"/>
      <c r="BL1306" s="204"/>
      <c r="BM1306" s="204"/>
      <c r="BN1306" s="204"/>
      <c r="BO1306" s="204"/>
      <c r="BP1306" s="204"/>
      <c r="BQ1306" s="204"/>
      <c r="BR1306" s="204"/>
      <c r="BS1306" s="204"/>
      <c r="BT1306" s="204"/>
      <c r="BU1306" s="204"/>
      <c r="BV1306" s="204"/>
      <c r="BW1306" s="204"/>
      <c r="BX1306" s="204"/>
      <c r="BY1306" s="204"/>
      <c r="BZ1306" s="204"/>
      <c r="CA1306" s="204"/>
      <c r="CB1306" s="204"/>
      <c r="CC1306" s="204"/>
      <c r="CD1306" s="204"/>
    </row>
    <row r="1307" spans="61:82" x14ac:dyDescent="0.25">
      <c r="BI1307" s="204"/>
      <c r="BJ1307" s="204"/>
      <c r="BK1307" s="204"/>
      <c r="BL1307" s="204"/>
      <c r="BM1307" s="204"/>
      <c r="BN1307" s="204"/>
      <c r="BO1307" s="204"/>
      <c r="BP1307" s="204"/>
      <c r="BQ1307" s="204"/>
      <c r="BR1307" s="204"/>
      <c r="BS1307" s="204"/>
      <c r="BT1307" s="204"/>
      <c r="BU1307" s="204"/>
      <c r="BV1307" s="204"/>
      <c r="BW1307" s="204"/>
      <c r="BX1307" s="204"/>
      <c r="BY1307" s="204"/>
      <c r="BZ1307" s="204"/>
      <c r="CA1307" s="204"/>
      <c r="CB1307" s="204"/>
      <c r="CC1307" s="204"/>
      <c r="CD1307" s="204"/>
    </row>
    <row r="1308" spans="61:82" x14ac:dyDescent="0.25">
      <c r="BI1308" s="204"/>
      <c r="BJ1308" s="204"/>
      <c r="BK1308" s="204"/>
      <c r="BL1308" s="204"/>
      <c r="BM1308" s="204"/>
      <c r="BN1308" s="204"/>
      <c r="BO1308" s="204"/>
      <c r="BP1308" s="204"/>
      <c r="BQ1308" s="204"/>
      <c r="BR1308" s="204"/>
      <c r="BS1308" s="204"/>
      <c r="BT1308" s="204"/>
      <c r="BU1308" s="204"/>
      <c r="BV1308" s="204"/>
      <c r="BW1308" s="204"/>
      <c r="BX1308" s="204"/>
      <c r="BY1308" s="204"/>
      <c r="BZ1308" s="204"/>
      <c r="CA1308" s="204"/>
      <c r="CB1308" s="204"/>
      <c r="CC1308" s="204"/>
      <c r="CD1308" s="204"/>
    </row>
    <row r="1309" spans="61:82" x14ac:dyDescent="0.25">
      <c r="BI1309" s="204"/>
      <c r="BJ1309" s="204"/>
      <c r="BK1309" s="204"/>
      <c r="BL1309" s="204"/>
      <c r="BM1309" s="204"/>
      <c r="BN1309" s="204"/>
      <c r="BO1309" s="204"/>
      <c r="BP1309" s="204"/>
      <c r="BQ1309" s="204"/>
      <c r="BR1309" s="204"/>
      <c r="BS1309" s="204"/>
      <c r="BT1309" s="204"/>
      <c r="BU1309" s="204"/>
      <c r="BV1309" s="204"/>
      <c r="BW1309" s="204"/>
      <c r="BX1309" s="204"/>
      <c r="BY1309" s="204"/>
      <c r="BZ1309" s="204"/>
      <c r="CA1309" s="204"/>
      <c r="CB1309" s="204"/>
      <c r="CC1309" s="204"/>
      <c r="CD1309" s="204"/>
    </row>
    <row r="1310" spans="61:82" x14ac:dyDescent="0.25">
      <c r="BI1310" s="204"/>
      <c r="BJ1310" s="204"/>
      <c r="BK1310" s="204"/>
      <c r="BL1310" s="204"/>
      <c r="BM1310" s="204"/>
      <c r="BN1310" s="204"/>
      <c r="BO1310" s="204"/>
      <c r="BP1310" s="204"/>
      <c r="BQ1310" s="204"/>
      <c r="BR1310" s="204"/>
      <c r="BS1310" s="204"/>
      <c r="BT1310" s="204"/>
      <c r="BU1310" s="204"/>
      <c r="BV1310" s="204"/>
      <c r="BW1310" s="204"/>
      <c r="BX1310" s="204"/>
      <c r="BY1310" s="204"/>
      <c r="BZ1310" s="204"/>
      <c r="CA1310" s="204"/>
      <c r="CB1310" s="204"/>
      <c r="CC1310" s="204"/>
      <c r="CD1310" s="204"/>
    </row>
    <row r="1311" spans="61:82" x14ac:dyDescent="0.25">
      <c r="BI1311" s="204"/>
      <c r="BJ1311" s="204"/>
      <c r="BK1311" s="204"/>
      <c r="BL1311" s="204"/>
      <c r="BM1311" s="204"/>
      <c r="BN1311" s="204"/>
      <c r="BO1311" s="204"/>
      <c r="BP1311" s="204"/>
      <c r="BQ1311" s="204"/>
      <c r="BR1311" s="204"/>
      <c r="BS1311" s="204"/>
      <c r="BT1311" s="204"/>
      <c r="BU1311" s="204"/>
      <c r="BV1311" s="204"/>
      <c r="BW1311" s="204"/>
      <c r="BX1311" s="204"/>
      <c r="BY1311" s="204"/>
      <c r="BZ1311" s="204"/>
      <c r="CA1311" s="204"/>
      <c r="CB1311" s="204"/>
      <c r="CC1311" s="204"/>
      <c r="CD1311" s="204"/>
    </row>
    <row r="1312" spans="61:82" x14ac:dyDescent="0.25">
      <c r="BI1312" s="204"/>
      <c r="BJ1312" s="204"/>
      <c r="BK1312" s="204"/>
      <c r="BL1312" s="204"/>
      <c r="BM1312" s="204"/>
      <c r="BN1312" s="204"/>
      <c r="BO1312" s="204"/>
      <c r="BP1312" s="204"/>
      <c r="BQ1312" s="204"/>
      <c r="BR1312" s="204"/>
      <c r="BS1312" s="204"/>
      <c r="BT1312" s="204"/>
      <c r="BU1312" s="204"/>
      <c r="BV1312" s="204"/>
      <c r="BW1312" s="204"/>
      <c r="BX1312" s="204"/>
      <c r="BY1312" s="204"/>
      <c r="BZ1312" s="204"/>
      <c r="CA1312" s="204"/>
      <c r="CB1312" s="204"/>
      <c r="CC1312" s="204"/>
      <c r="CD1312" s="204"/>
    </row>
    <row r="1313" spans="61:82" x14ac:dyDescent="0.25">
      <c r="BI1313" s="204"/>
      <c r="BJ1313" s="204"/>
      <c r="BK1313" s="204"/>
      <c r="BL1313" s="204"/>
      <c r="BM1313" s="204"/>
      <c r="BN1313" s="204"/>
      <c r="BO1313" s="204"/>
      <c r="BP1313" s="204"/>
      <c r="BQ1313" s="204"/>
      <c r="BR1313" s="204"/>
      <c r="BS1313" s="204"/>
      <c r="BT1313" s="204"/>
      <c r="BU1313" s="204"/>
      <c r="BV1313" s="204"/>
      <c r="BW1313" s="204"/>
      <c r="BX1313" s="204"/>
      <c r="BY1313" s="204"/>
      <c r="BZ1313" s="204"/>
      <c r="CA1313" s="204"/>
      <c r="CB1313" s="204"/>
      <c r="CC1313" s="204"/>
      <c r="CD1313" s="204"/>
    </row>
    <row r="1314" spans="61:82" x14ac:dyDescent="0.25">
      <c r="BI1314" s="204"/>
      <c r="BJ1314" s="204"/>
      <c r="BK1314" s="204"/>
      <c r="BL1314" s="204"/>
      <c r="BM1314" s="204"/>
      <c r="BN1314" s="204"/>
      <c r="BO1314" s="204"/>
      <c r="BP1314" s="204"/>
      <c r="BQ1314" s="204"/>
      <c r="BR1314" s="204"/>
      <c r="BS1314" s="204"/>
      <c r="BT1314" s="204"/>
      <c r="BU1314" s="204"/>
      <c r="BV1314" s="204"/>
      <c r="BW1314" s="204"/>
      <c r="BX1314" s="204"/>
      <c r="BY1314" s="204"/>
      <c r="BZ1314" s="204"/>
      <c r="CA1314" s="204"/>
      <c r="CB1314" s="204"/>
      <c r="CC1314" s="204"/>
      <c r="CD1314" s="204"/>
    </row>
    <row r="1315" spans="61:82" x14ac:dyDescent="0.25">
      <c r="BI1315" s="204"/>
      <c r="BJ1315" s="204"/>
      <c r="BK1315" s="204"/>
      <c r="BL1315" s="204"/>
      <c r="BM1315" s="204"/>
      <c r="BN1315" s="204"/>
      <c r="BO1315" s="204"/>
      <c r="BP1315" s="204"/>
      <c r="BQ1315" s="204"/>
      <c r="BR1315" s="204"/>
      <c r="BS1315" s="204"/>
      <c r="BT1315" s="204"/>
      <c r="BU1315" s="204"/>
      <c r="BV1315" s="204"/>
      <c r="BW1315" s="204"/>
      <c r="BX1315" s="204"/>
      <c r="BY1315" s="204"/>
      <c r="BZ1315" s="204"/>
      <c r="CA1315" s="204"/>
      <c r="CB1315" s="204"/>
      <c r="CC1315" s="204"/>
      <c r="CD1315" s="204"/>
    </row>
    <row r="1316" spans="61:82" x14ac:dyDescent="0.25">
      <c r="BI1316" s="204"/>
      <c r="BJ1316" s="204"/>
      <c r="BK1316" s="204"/>
      <c r="BL1316" s="204"/>
      <c r="BM1316" s="204"/>
      <c r="BN1316" s="204"/>
      <c r="BO1316" s="204"/>
      <c r="BP1316" s="204"/>
      <c r="BQ1316" s="204"/>
      <c r="BR1316" s="204"/>
      <c r="BS1316" s="204"/>
      <c r="BT1316" s="204"/>
      <c r="BU1316" s="204"/>
      <c r="BV1316" s="204"/>
      <c r="BW1316" s="204"/>
      <c r="BX1316" s="204"/>
      <c r="BY1316" s="204"/>
      <c r="BZ1316" s="204"/>
      <c r="CA1316" s="204"/>
      <c r="CB1316" s="204"/>
      <c r="CC1316" s="204"/>
      <c r="CD1316" s="204"/>
    </row>
    <row r="1317" spans="61:82" x14ac:dyDescent="0.25">
      <c r="BI1317" s="204"/>
      <c r="BJ1317" s="204"/>
      <c r="BK1317" s="204"/>
      <c r="BL1317" s="204"/>
      <c r="BM1317" s="204"/>
      <c r="BN1317" s="204"/>
      <c r="BO1317" s="204"/>
      <c r="BP1317" s="204"/>
      <c r="BQ1317" s="204"/>
      <c r="BR1317" s="204"/>
      <c r="BS1317" s="204"/>
      <c r="BT1317" s="204"/>
      <c r="BU1317" s="204"/>
      <c r="BV1317" s="204"/>
      <c r="BW1317" s="204"/>
      <c r="BX1317" s="204"/>
      <c r="BY1317" s="204"/>
      <c r="BZ1317" s="204"/>
      <c r="CA1317" s="204"/>
      <c r="CB1317" s="204"/>
      <c r="CC1317" s="204"/>
      <c r="CD1317" s="204"/>
    </row>
    <row r="1318" spans="61:82" x14ac:dyDescent="0.25">
      <c r="BI1318" s="204"/>
      <c r="BJ1318" s="204"/>
      <c r="BK1318" s="204"/>
      <c r="BL1318" s="204"/>
      <c r="BM1318" s="204"/>
      <c r="BN1318" s="204"/>
      <c r="BO1318" s="204"/>
      <c r="BP1318" s="204"/>
      <c r="BQ1318" s="204"/>
      <c r="BR1318" s="204"/>
      <c r="BS1318" s="204"/>
      <c r="BT1318" s="204"/>
      <c r="BU1318" s="204"/>
      <c r="BV1318" s="204"/>
      <c r="BW1318" s="204"/>
      <c r="BX1318" s="204"/>
      <c r="BY1318" s="204"/>
      <c r="BZ1318" s="204"/>
      <c r="CA1318" s="204"/>
      <c r="CB1318" s="204"/>
      <c r="CC1318" s="204"/>
      <c r="CD1318" s="204"/>
    </row>
    <row r="1319" spans="61:82" x14ac:dyDescent="0.25">
      <c r="BI1319" s="204"/>
      <c r="BJ1319" s="204"/>
      <c r="BK1319" s="204"/>
      <c r="BL1319" s="204"/>
      <c r="BM1319" s="204"/>
      <c r="BN1319" s="204"/>
      <c r="BO1319" s="204"/>
      <c r="BP1319" s="204"/>
      <c r="BQ1319" s="204"/>
      <c r="BR1319" s="204"/>
      <c r="BS1319" s="204"/>
      <c r="BT1319" s="204"/>
      <c r="BU1319" s="204"/>
      <c r="BV1319" s="204"/>
      <c r="BW1319" s="204"/>
      <c r="BX1319" s="204"/>
      <c r="BY1319" s="204"/>
      <c r="BZ1319" s="204"/>
      <c r="CA1319" s="204"/>
      <c r="CB1319" s="204"/>
      <c r="CC1319" s="204"/>
      <c r="CD1319" s="204"/>
    </row>
    <row r="1320" spans="61:82" x14ac:dyDescent="0.25">
      <c r="BI1320" s="204"/>
      <c r="BJ1320" s="204"/>
      <c r="BK1320" s="204"/>
      <c r="BL1320" s="204"/>
      <c r="BM1320" s="204"/>
      <c r="BN1320" s="204"/>
      <c r="BO1320" s="204"/>
      <c r="BP1320" s="204"/>
      <c r="BQ1320" s="204"/>
      <c r="BR1320" s="204"/>
      <c r="BS1320" s="204"/>
      <c r="BT1320" s="204"/>
      <c r="BU1320" s="204"/>
      <c r="BV1320" s="204"/>
      <c r="BW1320" s="204"/>
      <c r="BX1320" s="204"/>
      <c r="BY1320" s="204"/>
      <c r="BZ1320" s="204"/>
      <c r="CA1320" s="204"/>
      <c r="CB1320" s="204"/>
      <c r="CC1320" s="204"/>
      <c r="CD1320" s="204"/>
    </row>
    <row r="1321" spans="61:82" x14ac:dyDescent="0.25">
      <c r="BI1321" s="204"/>
      <c r="BJ1321" s="204"/>
      <c r="BK1321" s="204"/>
      <c r="BL1321" s="204"/>
      <c r="BM1321" s="204"/>
      <c r="BN1321" s="204"/>
      <c r="BO1321" s="204"/>
      <c r="BP1321" s="204"/>
      <c r="BQ1321" s="204"/>
      <c r="BR1321" s="204"/>
      <c r="BS1321" s="204"/>
      <c r="BT1321" s="204"/>
      <c r="BU1321" s="204"/>
      <c r="BV1321" s="204"/>
      <c r="BW1321" s="204"/>
      <c r="BX1321" s="204"/>
      <c r="BY1321" s="204"/>
      <c r="BZ1321" s="204"/>
      <c r="CA1321" s="204"/>
      <c r="CB1321" s="204"/>
      <c r="CC1321" s="204"/>
      <c r="CD1321" s="204"/>
    </row>
    <row r="1322" spans="61:82" x14ac:dyDescent="0.25">
      <c r="BI1322" s="204"/>
      <c r="BJ1322" s="204"/>
      <c r="BK1322" s="204"/>
      <c r="BL1322" s="204"/>
      <c r="BM1322" s="204"/>
      <c r="BN1322" s="204"/>
      <c r="BO1322" s="204"/>
      <c r="BP1322" s="204"/>
      <c r="BQ1322" s="204"/>
      <c r="BR1322" s="204"/>
      <c r="BS1322" s="204"/>
      <c r="BT1322" s="204"/>
      <c r="BU1322" s="204"/>
      <c r="BV1322" s="204"/>
      <c r="BW1322" s="204"/>
      <c r="BX1322" s="204"/>
      <c r="BY1322" s="204"/>
      <c r="BZ1322" s="204"/>
      <c r="CA1322" s="204"/>
      <c r="CB1322" s="204"/>
      <c r="CC1322" s="204"/>
      <c r="CD1322" s="204"/>
    </row>
    <row r="1323" spans="61:82" x14ac:dyDescent="0.25">
      <c r="BI1323" s="204"/>
      <c r="BJ1323" s="204"/>
      <c r="BK1323" s="204"/>
      <c r="BL1323" s="204"/>
      <c r="BM1323" s="204"/>
      <c r="BN1323" s="204"/>
      <c r="BO1323" s="204"/>
      <c r="BP1323" s="204"/>
      <c r="BQ1323" s="204"/>
      <c r="BR1323" s="204"/>
      <c r="BS1323" s="204"/>
      <c r="BT1323" s="204"/>
      <c r="BU1323" s="204"/>
      <c r="BV1323" s="204"/>
      <c r="BW1323" s="204"/>
      <c r="BX1323" s="204"/>
      <c r="BY1323" s="204"/>
      <c r="BZ1323" s="204"/>
      <c r="CA1323" s="204"/>
      <c r="CB1323" s="204"/>
      <c r="CC1323" s="204"/>
      <c r="CD1323" s="204"/>
    </row>
    <row r="1324" spans="61:82" x14ac:dyDescent="0.25">
      <c r="BI1324" s="204"/>
      <c r="BJ1324" s="204"/>
      <c r="BK1324" s="204"/>
      <c r="BL1324" s="204"/>
      <c r="BM1324" s="204"/>
      <c r="BN1324" s="204"/>
      <c r="BO1324" s="204"/>
      <c r="BP1324" s="204"/>
      <c r="BQ1324" s="204"/>
      <c r="BR1324" s="204"/>
      <c r="BS1324" s="204"/>
      <c r="BT1324" s="204"/>
      <c r="BU1324" s="204"/>
      <c r="BV1324" s="204"/>
      <c r="BW1324" s="204"/>
      <c r="BX1324" s="204"/>
      <c r="BY1324" s="204"/>
      <c r="BZ1324" s="204"/>
      <c r="CA1324" s="204"/>
      <c r="CB1324" s="204"/>
      <c r="CC1324" s="204"/>
      <c r="CD1324" s="204"/>
    </row>
    <row r="1325" spans="61:82" x14ac:dyDescent="0.25">
      <c r="BI1325" s="204"/>
      <c r="BJ1325" s="204"/>
      <c r="BK1325" s="204"/>
      <c r="BL1325" s="204"/>
      <c r="BM1325" s="204"/>
      <c r="BN1325" s="204"/>
      <c r="BO1325" s="204"/>
      <c r="BP1325" s="204"/>
      <c r="BQ1325" s="204"/>
      <c r="BR1325" s="204"/>
      <c r="BS1325" s="204"/>
      <c r="BT1325" s="204"/>
      <c r="BU1325" s="204"/>
      <c r="BV1325" s="204"/>
      <c r="BW1325" s="204"/>
      <c r="BX1325" s="204"/>
      <c r="BY1325" s="204"/>
      <c r="BZ1325" s="204"/>
      <c r="CA1325" s="204"/>
      <c r="CB1325" s="204"/>
      <c r="CC1325" s="204"/>
      <c r="CD1325" s="204"/>
    </row>
    <row r="1326" spans="61:82" x14ac:dyDescent="0.25">
      <c r="BI1326" s="204"/>
      <c r="BJ1326" s="204"/>
      <c r="BK1326" s="204"/>
      <c r="BL1326" s="204"/>
      <c r="BM1326" s="204"/>
      <c r="BN1326" s="204"/>
      <c r="BO1326" s="204"/>
      <c r="BP1326" s="204"/>
      <c r="BQ1326" s="204"/>
      <c r="BR1326" s="204"/>
      <c r="BS1326" s="204"/>
      <c r="BT1326" s="204"/>
      <c r="BU1326" s="204"/>
      <c r="BV1326" s="204"/>
      <c r="BW1326" s="204"/>
      <c r="BX1326" s="204"/>
      <c r="BY1326" s="204"/>
      <c r="BZ1326" s="204"/>
      <c r="CA1326" s="204"/>
      <c r="CB1326" s="204"/>
      <c r="CC1326" s="204"/>
      <c r="CD1326" s="204"/>
    </row>
    <row r="1327" spans="61:82" x14ac:dyDescent="0.25">
      <c r="BI1327" s="204"/>
      <c r="BJ1327" s="204"/>
      <c r="BK1327" s="204"/>
      <c r="BL1327" s="204"/>
      <c r="BM1327" s="204"/>
      <c r="BN1327" s="204"/>
      <c r="BO1327" s="204"/>
      <c r="BP1327" s="204"/>
      <c r="BQ1327" s="204"/>
      <c r="BR1327" s="204"/>
      <c r="BS1327" s="204"/>
      <c r="BT1327" s="204"/>
      <c r="BU1327" s="204"/>
      <c r="BV1327" s="204"/>
      <c r="BW1327" s="204"/>
      <c r="BX1327" s="204"/>
      <c r="BY1327" s="204"/>
      <c r="BZ1327" s="204"/>
      <c r="CA1327" s="204"/>
      <c r="CB1327" s="204"/>
      <c r="CC1327" s="204"/>
      <c r="CD1327" s="204"/>
    </row>
    <row r="1328" spans="61:82" x14ac:dyDescent="0.25">
      <c r="BI1328" s="204"/>
      <c r="BJ1328" s="204"/>
      <c r="BK1328" s="204"/>
      <c r="BL1328" s="204"/>
      <c r="BM1328" s="204"/>
      <c r="BN1328" s="204"/>
      <c r="BO1328" s="204"/>
      <c r="BP1328" s="204"/>
      <c r="BQ1328" s="204"/>
      <c r="BR1328" s="204"/>
      <c r="BS1328" s="204"/>
      <c r="BT1328" s="204"/>
      <c r="BU1328" s="204"/>
      <c r="BV1328" s="204"/>
      <c r="BW1328" s="204"/>
      <c r="BX1328" s="204"/>
      <c r="BY1328" s="204"/>
      <c r="BZ1328" s="204"/>
      <c r="CA1328" s="204"/>
      <c r="CB1328" s="204"/>
      <c r="CC1328" s="204"/>
      <c r="CD1328" s="204"/>
    </row>
    <row r="1329" spans="61:82" x14ac:dyDescent="0.25">
      <c r="BI1329" s="204"/>
      <c r="BJ1329" s="204"/>
      <c r="BK1329" s="204"/>
      <c r="BL1329" s="204"/>
      <c r="BM1329" s="204"/>
      <c r="BN1329" s="204"/>
      <c r="BO1329" s="204"/>
      <c r="BP1329" s="204"/>
      <c r="BQ1329" s="204"/>
      <c r="BR1329" s="204"/>
      <c r="BS1329" s="204"/>
      <c r="BT1329" s="204"/>
      <c r="BU1329" s="204"/>
      <c r="BV1329" s="204"/>
      <c r="BW1329" s="204"/>
      <c r="BX1329" s="204"/>
      <c r="BY1329" s="204"/>
      <c r="BZ1329" s="204"/>
      <c r="CA1329" s="204"/>
      <c r="CB1329" s="204"/>
      <c r="CC1329" s="204"/>
      <c r="CD1329" s="204"/>
    </row>
    <row r="1330" spans="61:82" x14ac:dyDescent="0.25">
      <c r="BI1330" s="204"/>
      <c r="BJ1330" s="204"/>
      <c r="BK1330" s="204"/>
      <c r="BL1330" s="204"/>
      <c r="BM1330" s="204"/>
      <c r="BN1330" s="204"/>
      <c r="BO1330" s="204"/>
      <c r="BP1330" s="204"/>
      <c r="BQ1330" s="204"/>
      <c r="BR1330" s="204"/>
      <c r="BS1330" s="204"/>
      <c r="BT1330" s="204"/>
      <c r="BU1330" s="204"/>
      <c r="BV1330" s="204"/>
      <c r="BW1330" s="204"/>
      <c r="BX1330" s="204"/>
      <c r="BY1330" s="204"/>
      <c r="BZ1330" s="204"/>
      <c r="CA1330" s="204"/>
      <c r="CB1330" s="204"/>
      <c r="CC1330" s="204"/>
      <c r="CD1330" s="204"/>
    </row>
    <row r="1331" spans="61:82" x14ac:dyDescent="0.25">
      <c r="BI1331" s="204"/>
      <c r="BJ1331" s="204"/>
      <c r="BK1331" s="204"/>
      <c r="BL1331" s="204"/>
      <c r="BM1331" s="204"/>
      <c r="BN1331" s="204"/>
      <c r="BO1331" s="204"/>
      <c r="BP1331" s="204"/>
      <c r="BQ1331" s="204"/>
      <c r="BR1331" s="204"/>
      <c r="BS1331" s="204"/>
      <c r="BT1331" s="204"/>
      <c r="BU1331" s="204"/>
      <c r="BV1331" s="204"/>
      <c r="BW1331" s="204"/>
      <c r="BX1331" s="204"/>
      <c r="BY1331" s="204"/>
      <c r="BZ1331" s="204"/>
      <c r="CA1331" s="204"/>
      <c r="CB1331" s="204"/>
      <c r="CC1331" s="204"/>
      <c r="CD1331" s="204"/>
    </row>
    <row r="1332" spans="61:82" x14ac:dyDescent="0.25">
      <c r="BI1332" s="204"/>
      <c r="BJ1332" s="204"/>
      <c r="BK1332" s="204"/>
      <c r="BL1332" s="204"/>
      <c r="BM1332" s="204"/>
      <c r="BN1332" s="204"/>
      <c r="BO1332" s="204"/>
      <c r="BP1332" s="204"/>
      <c r="BQ1332" s="204"/>
      <c r="BR1332" s="204"/>
      <c r="BS1332" s="204"/>
      <c r="BT1332" s="204"/>
      <c r="BU1332" s="204"/>
      <c r="BV1332" s="204"/>
      <c r="BW1332" s="204"/>
      <c r="BX1332" s="204"/>
      <c r="BY1332" s="204"/>
      <c r="BZ1332" s="204"/>
      <c r="CA1332" s="204"/>
      <c r="CB1332" s="204"/>
      <c r="CC1332" s="204"/>
      <c r="CD1332" s="204"/>
    </row>
    <row r="1333" spans="61:82" x14ac:dyDescent="0.25">
      <c r="BI1333" s="204"/>
      <c r="BJ1333" s="204"/>
      <c r="BK1333" s="204"/>
      <c r="BL1333" s="204"/>
      <c r="BM1333" s="204"/>
      <c r="BN1333" s="204"/>
      <c r="BO1333" s="204"/>
      <c r="BP1333" s="204"/>
      <c r="BQ1333" s="204"/>
      <c r="BR1333" s="204"/>
      <c r="BS1333" s="204"/>
      <c r="BT1333" s="204"/>
      <c r="BU1333" s="204"/>
      <c r="BV1333" s="204"/>
      <c r="BW1333" s="204"/>
      <c r="BX1333" s="204"/>
      <c r="BY1333" s="204"/>
      <c r="BZ1333" s="204"/>
      <c r="CA1333" s="204"/>
      <c r="CB1333" s="204"/>
      <c r="CC1333" s="204"/>
      <c r="CD1333" s="204"/>
    </row>
    <row r="1334" spans="61:82" x14ac:dyDescent="0.25">
      <c r="BI1334" s="204"/>
      <c r="BJ1334" s="204"/>
      <c r="BK1334" s="204"/>
      <c r="BL1334" s="204"/>
      <c r="BM1334" s="204"/>
      <c r="BN1334" s="204"/>
      <c r="BO1334" s="204"/>
      <c r="BP1334" s="204"/>
      <c r="BQ1334" s="204"/>
      <c r="BR1334" s="204"/>
      <c r="BS1334" s="204"/>
      <c r="BT1334" s="204"/>
      <c r="BU1334" s="204"/>
      <c r="BV1334" s="204"/>
      <c r="BW1334" s="204"/>
      <c r="BX1334" s="204"/>
      <c r="BY1334" s="204"/>
      <c r="BZ1334" s="204"/>
      <c r="CA1334" s="204"/>
      <c r="CB1334" s="204"/>
      <c r="CC1334" s="204"/>
      <c r="CD1334" s="204"/>
    </row>
    <row r="1335" spans="61:82" x14ac:dyDescent="0.25">
      <c r="BI1335" s="204"/>
      <c r="BJ1335" s="204"/>
      <c r="BK1335" s="204"/>
      <c r="BL1335" s="204"/>
      <c r="BM1335" s="204"/>
      <c r="BN1335" s="204"/>
      <c r="BO1335" s="204"/>
      <c r="BP1335" s="204"/>
      <c r="BQ1335" s="204"/>
      <c r="BR1335" s="204"/>
      <c r="BS1335" s="204"/>
      <c r="BT1335" s="204"/>
      <c r="BU1335" s="204"/>
      <c r="BV1335" s="204"/>
      <c r="BW1335" s="204"/>
      <c r="BX1335" s="204"/>
      <c r="BY1335" s="204"/>
      <c r="BZ1335" s="204"/>
      <c r="CA1335" s="204"/>
      <c r="CB1335" s="204"/>
      <c r="CC1335" s="204"/>
      <c r="CD1335" s="204"/>
    </row>
    <row r="1336" spans="61:82" x14ac:dyDescent="0.25">
      <c r="BI1336" s="204"/>
      <c r="BJ1336" s="204"/>
      <c r="BK1336" s="204"/>
      <c r="BL1336" s="204"/>
      <c r="BM1336" s="204"/>
      <c r="BN1336" s="204"/>
      <c r="BO1336" s="204"/>
      <c r="BP1336" s="204"/>
      <c r="BQ1336" s="204"/>
      <c r="BR1336" s="204"/>
      <c r="BS1336" s="204"/>
      <c r="BT1336" s="204"/>
      <c r="BU1336" s="204"/>
      <c r="BV1336" s="204"/>
      <c r="BW1336" s="204"/>
      <c r="BX1336" s="204"/>
      <c r="BY1336" s="204"/>
      <c r="BZ1336" s="204"/>
      <c r="CA1336" s="204"/>
      <c r="CB1336" s="204"/>
      <c r="CC1336" s="204"/>
      <c r="CD1336" s="204"/>
    </row>
    <row r="1337" spans="61:82" x14ac:dyDescent="0.25">
      <c r="BI1337" s="204"/>
      <c r="BJ1337" s="204"/>
      <c r="BK1337" s="204"/>
      <c r="BL1337" s="204"/>
      <c r="BM1337" s="204"/>
      <c r="BN1337" s="204"/>
      <c r="BO1337" s="204"/>
      <c r="BP1337" s="204"/>
      <c r="BQ1337" s="204"/>
      <c r="BR1337" s="204"/>
      <c r="BS1337" s="204"/>
      <c r="BT1337" s="204"/>
      <c r="BU1337" s="204"/>
      <c r="BV1337" s="204"/>
      <c r="BW1337" s="204"/>
      <c r="BX1337" s="204"/>
      <c r="BY1337" s="204"/>
      <c r="BZ1337" s="204"/>
      <c r="CA1337" s="204"/>
      <c r="CB1337" s="204"/>
      <c r="CC1337" s="204"/>
      <c r="CD1337" s="204"/>
    </row>
    <row r="1338" spans="61:82" x14ac:dyDescent="0.25">
      <c r="BI1338" s="204"/>
      <c r="BJ1338" s="204"/>
      <c r="BK1338" s="204"/>
      <c r="BL1338" s="204"/>
      <c r="BM1338" s="204"/>
      <c r="BN1338" s="204"/>
      <c r="BO1338" s="204"/>
      <c r="BP1338" s="204"/>
      <c r="BQ1338" s="204"/>
      <c r="BR1338" s="204"/>
      <c r="BS1338" s="204"/>
      <c r="BT1338" s="204"/>
      <c r="BU1338" s="204"/>
      <c r="BV1338" s="204"/>
      <c r="BW1338" s="204"/>
      <c r="BX1338" s="204"/>
      <c r="BY1338" s="204"/>
      <c r="BZ1338" s="204"/>
      <c r="CA1338" s="204"/>
      <c r="CB1338" s="204"/>
      <c r="CC1338" s="204"/>
      <c r="CD1338" s="204"/>
    </row>
    <row r="1339" spans="61:82" x14ac:dyDescent="0.25">
      <c r="BI1339" s="204"/>
      <c r="BJ1339" s="204"/>
      <c r="BK1339" s="204"/>
      <c r="BL1339" s="204"/>
      <c r="BM1339" s="204"/>
      <c r="BN1339" s="204"/>
      <c r="BO1339" s="204"/>
      <c r="BP1339" s="204"/>
      <c r="BQ1339" s="204"/>
      <c r="BR1339" s="204"/>
      <c r="BS1339" s="204"/>
      <c r="BT1339" s="204"/>
      <c r="BU1339" s="204"/>
      <c r="BV1339" s="204"/>
      <c r="BW1339" s="204"/>
      <c r="BX1339" s="204"/>
      <c r="BY1339" s="204"/>
      <c r="BZ1339" s="204"/>
      <c r="CA1339" s="204"/>
      <c r="CB1339" s="204"/>
      <c r="CC1339" s="204"/>
      <c r="CD1339" s="204"/>
    </row>
    <row r="1340" spans="61:82" x14ac:dyDescent="0.25">
      <c r="BI1340" s="204"/>
      <c r="BJ1340" s="204"/>
      <c r="BK1340" s="204"/>
      <c r="BL1340" s="204"/>
      <c r="BM1340" s="204"/>
      <c r="BN1340" s="204"/>
      <c r="BO1340" s="204"/>
      <c r="BP1340" s="204"/>
      <c r="BQ1340" s="204"/>
      <c r="BR1340" s="204"/>
      <c r="BS1340" s="204"/>
      <c r="BT1340" s="204"/>
      <c r="BU1340" s="204"/>
      <c r="BV1340" s="204"/>
      <c r="BW1340" s="204"/>
      <c r="BX1340" s="204"/>
      <c r="BY1340" s="204"/>
      <c r="BZ1340" s="204"/>
      <c r="CA1340" s="204"/>
      <c r="CB1340" s="204"/>
      <c r="CC1340" s="204"/>
      <c r="CD1340" s="204"/>
    </row>
    <row r="1341" spans="61:82" x14ac:dyDescent="0.25">
      <c r="BI1341" s="204"/>
      <c r="BJ1341" s="204"/>
      <c r="BK1341" s="204"/>
      <c r="BL1341" s="204"/>
      <c r="BM1341" s="204"/>
      <c r="BN1341" s="204"/>
      <c r="BO1341" s="204"/>
      <c r="BP1341" s="204"/>
      <c r="BQ1341" s="204"/>
      <c r="BR1341" s="204"/>
      <c r="BS1341" s="204"/>
      <c r="BT1341" s="204"/>
      <c r="BU1341" s="204"/>
      <c r="BV1341" s="204"/>
      <c r="BW1341" s="204"/>
      <c r="BX1341" s="204"/>
      <c r="BY1341" s="204"/>
      <c r="BZ1341" s="204"/>
      <c r="CA1341" s="204"/>
      <c r="CB1341" s="204"/>
      <c r="CC1341" s="204"/>
      <c r="CD1341" s="204"/>
    </row>
    <row r="1342" spans="61:82" x14ac:dyDescent="0.25">
      <c r="BI1342" s="204"/>
      <c r="BJ1342" s="204"/>
      <c r="BK1342" s="204"/>
      <c r="BL1342" s="204"/>
      <c r="BM1342" s="204"/>
      <c r="BN1342" s="204"/>
      <c r="BO1342" s="204"/>
      <c r="BP1342" s="204"/>
      <c r="BQ1342" s="204"/>
      <c r="BR1342" s="204"/>
      <c r="BS1342" s="204"/>
      <c r="BT1342" s="204"/>
      <c r="BU1342" s="204"/>
      <c r="BV1342" s="204"/>
      <c r="BW1342" s="204"/>
      <c r="BX1342" s="204"/>
      <c r="BY1342" s="204"/>
      <c r="BZ1342" s="204"/>
      <c r="CA1342" s="204"/>
      <c r="CB1342" s="204"/>
      <c r="CC1342" s="204"/>
      <c r="CD1342" s="204"/>
    </row>
    <row r="1343" spans="61:82" x14ac:dyDescent="0.25">
      <c r="BI1343" s="204"/>
      <c r="BJ1343" s="204"/>
      <c r="BK1343" s="204"/>
      <c r="BL1343" s="204"/>
      <c r="BM1343" s="204"/>
      <c r="BN1343" s="204"/>
      <c r="BO1343" s="204"/>
      <c r="BP1343" s="204"/>
      <c r="BQ1343" s="204"/>
      <c r="BR1343" s="204"/>
      <c r="BS1343" s="204"/>
      <c r="BT1343" s="204"/>
      <c r="BU1343" s="204"/>
      <c r="BV1343" s="204"/>
      <c r="BW1343" s="204"/>
      <c r="BX1343" s="204"/>
      <c r="BY1343" s="204"/>
      <c r="BZ1343" s="204"/>
      <c r="CA1343" s="204"/>
      <c r="CB1343" s="204"/>
      <c r="CC1343" s="204"/>
      <c r="CD1343" s="204"/>
    </row>
    <row r="1344" spans="61:82" x14ac:dyDescent="0.25">
      <c r="BI1344" s="204"/>
      <c r="BJ1344" s="204"/>
      <c r="BK1344" s="204"/>
      <c r="BL1344" s="204"/>
      <c r="BM1344" s="204"/>
      <c r="BN1344" s="204"/>
      <c r="BO1344" s="204"/>
      <c r="BP1344" s="204"/>
      <c r="BQ1344" s="204"/>
      <c r="BR1344" s="204"/>
      <c r="BS1344" s="204"/>
      <c r="BT1344" s="204"/>
      <c r="BU1344" s="204"/>
      <c r="BV1344" s="204"/>
      <c r="BW1344" s="204"/>
      <c r="BX1344" s="204"/>
      <c r="BY1344" s="204"/>
      <c r="BZ1344" s="204"/>
      <c r="CA1344" s="204"/>
      <c r="CB1344" s="204"/>
      <c r="CC1344" s="204"/>
      <c r="CD1344" s="204"/>
    </row>
    <row r="1345" spans="61:82" x14ac:dyDescent="0.25">
      <c r="BI1345" s="204"/>
      <c r="BJ1345" s="204"/>
      <c r="BK1345" s="204"/>
      <c r="BL1345" s="204"/>
      <c r="BM1345" s="204"/>
      <c r="BN1345" s="204"/>
      <c r="BO1345" s="204"/>
      <c r="BP1345" s="204"/>
      <c r="BQ1345" s="204"/>
      <c r="BR1345" s="204"/>
      <c r="BS1345" s="204"/>
      <c r="BT1345" s="204"/>
      <c r="BU1345" s="204"/>
      <c r="BV1345" s="204"/>
      <c r="BW1345" s="204"/>
      <c r="BX1345" s="204"/>
      <c r="BY1345" s="204"/>
      <c r="BZ1345" s="204"/>
      <c r="CA1345" s="204"/>
      <c r="CB1345" s="204"/>
      <c r="CC1345" s="204"/>
      <c r="CD1345" s="204"/>
    </row>
    <row r="1346" spans="61:82" x14ac:dyDescent="0.25">
      <c r="BI1346" s="204"/>
      <c r="BJ1346" s="204"/>
      <c r="BK1346" s="204"/>
      <c r="BL1346" s="204"/>
      <c r="BM1346" s="204"/>
      <c r="BN1346" s="204"/>
      <c r="BO1346" s="204"/>
      <c r="BP1346" s="204"/>
      <c r="BQ1346" s="204"/>
      <c r="BR1346" s="204"/>
      <c r="BS1346" s="204"/>
      <c r="BT1346" s="204"/>
      <c r="BU1346" s="204"/>
      <c r="BV1346" s="204"/>
      <c r="BW1346" s="204"/>
      <c r="BX1346" s="204"/>
      <c r="BY1346" s="204"/>
      <c r="BZ1346" s="204"/>
      <c r="CA1346" s="204"/>
      <c r="CB1346" s="204"/>
      <c r="CC1346" s="204"/>
      <c r="CD1346" s="204"/>
    </row>
    <row r="1347" spans="61:82" x14ac:dyDescent="0.25">
      <c r="BI1347" s="204"/>
      <c r="BJ1347" s="204"/>
      <c r="BK1347" s="204"/>
      <c r="BL1347" s="204"/>
      <c r="BM1347" s="204"/>
      <c r="BN1347" s="204"/>
      <c r="BO1347" s="204"/>
      <c r="BP1347" s="204"/>
      <c r="BQ1347" s="204"/>
      <c r="BR1347" s="204"/>
      <c r="BS1347" s="204"/>
      <c r="BT1347" s="204"/>
      <c r="BU1347" s="204"/>
      <c r="BV1347" s="204"/>
      <c r="BW1347" s="204"/>
      <c r="BX1347" s="204"/>
      <c r="BY1347" s="204"/>
      <c r="BZ1347" s="204"/>
      <c r="CA1347" s="204"/>
      <c r="CB1347" s="204"/>
      <c r="CC1347" s="204"/>
      <c r="CD1347" s="204"/>
    </row>
    <row r="1348" spans="61:82" x14ac:dyDescent="0.25">
      <c r="BI1348" s="204"/>
      <c r="BJ1348" s="204"/>
      <c r="BK1348" s="204"/>
      <c r="BL1348" s="204"/>
      <c r="BM1348" s="204"/>
      <c r="BN1348" s="204"/>
      <c r="BO1348" s="204"/>
      <c r="BP1348" s="204"/>
      <c r="BQ1348" s="204"/>
      <c r="BR1348" s="204"/>
      <c r="BS1348" s="204"/>
      <c r="BT1348" s="204"/>
      <c r="BU1348" s="204"/>
      <c r="BV1348" s="204"/>
      <c r="BW1348" s="204"/>
      <c r="BX1348" s="204"/>
      <c r="BY1348" s="204"/>
      <c r="BZ1348" s="204"/>
      <c r="CA1348" s="204"/>
      <c r="CB1348" s="204"/>
      <c r="CC1348" s="204"/>
      <c r="CD1348" s="204"/>
    </row>
    <row r="1349" spans="61:82" x14ac:dyDescent="0.25">
      <c r="BI1349" s="204"/>
      <c r="BJ1349" s="204"/>
      <c r="BK1349" s="204"/>
      <c r="BL1349" s="204"/>
      <c r="BM1349" s="204"/>
      <c r="BN1349" s="204"/>
      <c r="BO1349" s="204"/>
      <c r="BP1349" s="204"/>
      <c r="BQ1349" s="204"/>
      <c r="BR1349" s="204"/>
      <c r="BS1349" s="204"/>
      <c r="BT1349" s="204"/>
      <c r="BU1349" s="204"/>
      <c r="BV1349" s="204"/>
      <c r="BW1349" s="204"/>
      <c r="BX1349" s="204"/>
      <c r="BY1349" s="204"/>
      <c r="BZ1349" s="204"/>
      <c r="CA1349" s="204"/>
      <c r="CB1349" s="204"/>
      <c r="CC1349" s="204"/>
      <c r="CD1349" s="204"/>
    </row>
    <row r="1350" spans="61:82" x14ac:dyDescent="0.25">
      <c r="BI1350" s="204"/>
      <c r="BJ1350" s="204"/>
      <c r="BK1350" s="204"/>
      <c r="BL1350" s="204"/>
      <c r="BM1350" s="204"/>
      <c r="BN1350" s="204"/>
      <c r="BO1350" s="204"/>
      <c r="BP1350" s="204"/>
      <c r="BQ1350" s="204"/>
      <c r="BR1350" s="204"/>
      <c r="BS1350" s="204"/>
      <c r="BT1350" s="204"/>
      <c r="BU1350" s="204"/>
      <c r="BV1350" s="204"/>
      <c r="BW1350" s="204"/>
      <c r="BX1350" s="204"/>
      <c r="BY1350" s="204"/>
      <c r="BZ1350" s="204"/>
      <c r="CA1350" s="204"/>
      <c r="CB1350" s="204"/>
      <c r="CC1350" s="204"/>
      <c r="CD1350" s="204"/>
    </row>
    <row r="1351" spans="61:82" x14ac:dyDescent="0.25">
      <c r="BI1351" s="204"/>
      <c r="BJ1351" s="204"/>
      <c r="BK1351" s="204"/>
      <c r="BL1351" s="204"/>
      <c r="BM1351" s="204"/>
      <c r="BN1351" s="204"/>
      <c r="BO1351" s="204"/>
      <c r="BP1351" s="204"/>
      <c r="BQ1351" s="204"/>
      <c r="BR1351" s="204"/>
      <c r="BS1351" s="204"/>
      <c r="BT1351" s="204"/>
      <c r="BU1351" s="204"/>
      <c r="BV1351" s="204"/>
      <c r="BW1351" s="204"/>
      <c r="BX1351" s="204"/>
      <c r="BY1351" s="204"/>
      <c r="BZ1351" s="204"/>
      <c r="CA1351" s="204"/>
      <c r="CB1351" s="204"/>
      <c r="CC1351" s="204"/>
      <c r="CD1351" s="204"/>
    </row>
    <row r="1352" spans="61:82" x14ac:dyDescent="0.25">
      <c r="BI1352" s="204"/>
      <c r="BJ1352" s="204"/>
      <c r="BK1352" s="204"/>
      <c r="BL1352" s="204"/>
      <c r="BM1352" s="204"/>
      <c r="BN1352" s="204"/>
      <c r="BO1352" s="204"/>
      <c r="BP1352" s="204"/>
      <c r="BQ1352" s="204"/>
      <c r="BR1352" s="204"/>
      <c r="BS1352" s="204"/>
      <c r="BT1352" s="204"/>
      <c r="BU1352" s="204"/>
      <c r="BV1352" s="204"/>
      <c r="BW1352" s="204"/>
      <c r="BX1352" s="204"/>
      <c r="BY1352" s="204"/>
      <c r="BZ1352" s="204"/>
      <c r="CA1352" s="204"/>
      <c r="CB1352" s="204"/>
      <c r="CC1352" s="204"/>
      <c r="CD1352" s="204"/>
    </row>
    <row r="1353" spans="61:82" x14ac:dyDescent="0.25">
      <c r="BI1353" s="204"/>
      <c r="BJ1353" s="204"/>
      <c r="BK1353" s="204"/>
      <c r="BL1353" s="204"/>
      <c r="BM1353" s="204"/>
      <c r="BN1353" s="204"/>
      <c r="BO1353" s="204"/>
      <c r="BP1353" s="204"/>
      <c r="BQ1353" s="204"/>
      <c r="BR1353" s="204"/>
      <c r="BS1353" s="204"/>
      <c r="BT1353" s="204"/>
      <c r="BU1353" s="204"/>
      <c r="BV1353" s="204"/>
      <c r="BW1353" s="204"/>
      <c r="BX1353" s="204"/>
      <c r="BY1353" s="204"/>
      <c r="BZ1353" s="204"/>
      <c r="CA1353" s="204"/>
      <c r="CB1353" s="204"/>
      <c r="CC1353" s="204"/>
      <c r="CD1353" s="204"/>
    </row>
    <row r="1354" spans="61:82" x14ac:dyDescent="0.25">
      <c r="BI1354" s="204"/>
      <c r="BJ1354" s="204"/>
      <c r="BK1354" s="204"/>
      <c r="BL1354" s="204"/>
      <c r="BM1354" s="204"/>
      <c r="BN1354" s="204"/>
      <c r="BO1354" s="204"/>
      <c r="BP1354" s="204"/>
      <c r="BQ1354" s="204"/>
      <c r="BR1354" s="204"/>
      <c r="BS1354" s="204"/>
      <c r="BT1354" s="204"/>
      <c r="BU1354" s="204"/>
      <c r="BV1354" s="204"/>
      <c r="BW1354" s="204"/>
      <c r="BX1354" s="204"/>
      <c r="BY1354" s="204"/>
      <c r="BZ1354" s="204"/>
      <c r="CA1354" s="204"/>
      <c r="CB1354" s="204"/>
      <c r="CC1354" s="204"/>
      <c r="CD1354" s="204"/>
    </row>
    <row r="1355" spans="61:82" x14ac:dyDescent="0.25">
      <c r="BI1355" s="204"/>
      <c r="BJ1355" s="204"/>
      <c r="BK1355" s="204"/>
      <c r="BL1355" s="204"/>
      <c r="BM1355" s="204"/>
      <c r="BN1355" s="204"/>
      <c r="BO1355" s="204"/>
      <c r="BP1355" s="204"/>
      <c r="BQ1355" s="204"/>
      <c r="BR1355" s="204"/>
      <c r="BS1355" s="204"/>
      <c r="BT1355" s="204"/>
      <c r="BU1355" s="204"/>
      <c r="BV1355" s="204"/>
      <c r="BW1355" s="204"/>
      <c r="BX1355" s="204"/>
      <c r="BY1355" s="204"/>
      <c r="BZ1355" s="204"/>
      <c r="CA1355" s="204"/>
      <c r="CB1355" s="204"/>
      <c r="CC1355" s="204"/>
      <c r="CD1355" s="204"/>
    </row>
    <row r="1356" spans="61:82" x14ac:dyDescent="0.25">
      <c r="BI1356" s="204"/>
      <c r="BJ1356" s="204"/>
      <c r="BK1356" s="204"/>
      <c r="BL1356" s="204"/>
      <c r="BM1356" s="204"/>
      <c r="BN1356" s="204"/>
      <c r="BO1356" s="204"/>
      <c r="BP1356" s="204"/>
      <c r="BQ1356" s="204"/>
      <c r="BR1356" s="204"/>
      <c r="BS1356" s="204"/>
      <c r="BT1356" s="204"/>
      <c r="BU1356" s="204"/>
      <c r="BV1356" s="204"/>
      <c r="BW1356" s="204"/>
      <c r="BX1356" s="204"/>
      <c r="BY1356" s="204"/>
      <c r="BZ1356" s="204"/>
      <c r="CA1356" s="204"/>
      <c r="CB1356" s="204"/>
      <c r="CC1356" s="204"/>
      <c r="CD1356" s="204"/>
    </row>
    <row r="1357" spans="61:82" x14ac:dyDescent="0.25">
      <c r="BI1357" s="204"/>
      <c r="BJ1357" s="204"/>
      <c r="BK1357" s="204"/>
      <c r="BL1357" s="204"/>
      <c r="BM1357" s="204"/>
      <c r="BN1357" s="204"/>
      <c r="BO1357" s="204"/>
      <c r="BP1357" s="204"/>
      <c r="BQ1357" s="204"/>
      <c r="BR1357" s="204"/>
      <c r="BS1357" s="204"/>
      <c r="BT1357" s="204"/>
      <c r="BU1357" s="204"/>
      <c r="BV1357" s="204"/>
      <c r="BW1357" s="204"/>
      <c r="BX1357" s="204"/>
      <c r="BY1357" s="204"/>
      <c r="BZ1357" s="204"/>
      <c r="CA1357" s="204"/>
      <c r="CB1357" s="204"/>
      <c r="CC1357" s="204"/>
      <c r="CD1357" s="204"/>
    </row>
    <row r="1358" spans="61:82" x14ac:dyDescent="0.25">
      <c r="BI1358" s="204"/>
      <c r="BJ1358" s="204"/>
      <c r="BK1358" s="204"/>
      <c r="BL1358" s="204"/>
      <c r="BM1358" s="204"/>
      <c r="BN1358" s="204"/>
      <c r="BO1358" s="204"/>
      <c r="BP1358" s="204"/>
      <c r="BQ1358" s="204"/>
      <c r="BR1358" s="204"/>
      <c r="BS1358" s="204"/>
      <c r="BT1358" s="204"/>
      <c r="BU1358" s="204"/>
      <c r="BV1358" s="204"/>
      <c r="BW1358" s="204"/>
      <c r="BX1358" s="204"/>
      <c r="BY1358" s="204"/>
      <c r="BZ1358" s="204"/>
      <c r="CA1358" s="204"/>
      <c r="CB1358" s="204"/>
      <c r="CC1358" s="204"/>
      <c r="CD1358" s="204"/>
    </row>
    <row r="1359" spans="61:82" x14ac:dyDescent="0.25">
      <c r="BI1359" s="204"/>
      <c r="BJ1359" s="204"/>
      <c r="BK1359" s="204"/>
      <c r="BL1359" s="204"/>
      <c r="BM1359" s="204"/>
      <c r="BN1359" s="204"/>
      <c r="BO1359" s="204"/>
      <c r="BP1359" s="204"/>
      <c r="BQ1359" s="204"/>
      <c r="BR1359" s="204"/>
      <c r="BS1359" s="204"/>
      <c r="BT1359" s="204"/>
      <c r="BU1359" s="204"/>
      <c r="BV1359" s="204"/>
      <c r="BW1359" s="204"/>
      <c r="BX1359" s="204"/>
      <c r="BY1359" s="204"/>
      <c r="BZ1359" s="204"/>
      <c r="CA1359" s="204"/>
      <c r="CB1359" s="204"/>
      <c r="CC1359" s="204"/>
      <c r="CD1359" s="204"/>
    </row>
    <row r="1360" spans="61:82" x14ac:dyDescent="0.25">
      <c r="BI1360" s="204"/>
      <c r="BJ1360" s="204"/>
      <c r="BK1360" s="204"/>
      <c r="BL1360" s="204"/>
      <c r="BM1360" s="204"/>
      <c r="BN1360" s="204"/>
      <c r="BO1360" s="204"/>
      <c r="BP1360" s="204"/>
      <c r="BQ1360" s="204"/>
      <c r="BR1360" s="204"/>
      <c r="BS1360" s="204"/>
      <c r="BT1360" s="204"/>
      <c r="BU1360" s="204"/>
      <c r="BV1360" s="204"/>
      <c r="BW1360" s="204"/>
      <c r="BX1360" s="204"/>
      <c r="BY1360" s="204"/>
      <c r="BZ1360" s="204"/>
      <c r="CA1360" s="204"/>
      <c r="CB1360" s="204"/>
      <c r="CC1360" s="204"/>
      <c r="CD1360" s="204"/>
    </row>
    <row r="1361" spans="61:82" x14ac:dyDescent="0.25">
      <c r="BI1361" s="204"/>
      <c r="BJ1361" s="204"/>
      <c r="BK1361" s="204"/>
      <c r="BL1361" s="204"/>
      <c r="BM1361" s="204"/>
      <c r="BN1361" s="204"/>
      <c r="BO1361" s="204"/>
      <c r="BP1361" s="204"/>
      <c r="BQ1361" s="204"/>
      <c r="BR1361" s="204"/>
      <c r="BS1361" s="204"/>
      <c r="BT1361" s="204"/>
      <c r="BU1361" s="204"/>
      <c r="BV1361" s="204"/>
      <c r="BW1361" s="204"/>
      <c r="BX1361" s="204"/>
      <c r="BY1361" s="204"/>
      <c r="BZ1361" s="204"/>
      <c r="CA1361" s="204"/>
      <c r="CB1361" s="204"/>
      <c r="CC1361" s="204"/>
      <c r="CD1361" s="204"/>
    </row>
    <row r="1362" spans="61:82" x14ac:dyDescent="0.25">
      <c r="BI1362" s="204"/>
      <c r="BJ1362" s="204"/>
      <c r="BK1362" s="204"/>
      <c r="BL1362" s="204"/>
      <c r="BM1362" s="204"/>
      <c r="BN1362" s="204"/>
      <c r="BO1362" s="204"/>
      <c r="BP1362" s="204"/>
      <c r="BQ1362" s="204"/>
      <c r="BR1362" s="204"/>
      <c r="BS1362" s="204"/>
      <c r="BT1362" s="204"/>
      <c r="BU1362" s="204"/>
      <c r="BV1362" s="204"/>
      <c r="BW1362" s="204"/>
      <c r="BX1362" s="204"/>
      <c r="BY1362" s="204"/>
      <c r="BZ1362" s="204"/>
      <c r="CA1362" s="204"/>
      <c r="CB1362" s="204"/>
      <c r="CC1362" s="204"/>
      <c r="CD1362" s="204"/>
    </row>
    <row r="1363" spans="61:82" x14ac:dyDescent="0.25">
      <c r="BI1363" s="204"/>
      <c r="BJ1363" s="204"/>
      <c r="BK1363" s="204"/>
      <c r="BL1363" s="204"/>
      <c r="BM1363" s="204"/>
      <c r="BN1363" s="204"/>
      <c r="BO1363" s="204"/>
      <c r="BP1363" s="204"/>
      <c r="BQ1363" s="204"/>
      <c r="BR1363" s="204"/>
      <c r="BS1363" s="204"/>
      <c r="BT1363" s="204"/>
      <c r="BU1363" s="204"/>
      <c r="BV1363" s="204"/>
      <c r="BW1363" s="204"/>
      <c r="BX1363" s="204"/>
      <c r="BY1363" s="204"/>
      <c r="BZ1363" s="204"/>
      <c r="CA1363" s="204"/>
      <c r="CB1363" s="204"/>
      <c r="CC1363" s="204"/>
      <c r="CD1363" s="204"/>
    </row>
    <row r="1364" spans="61:82" x14ac:dyDescent="0.25">
      <c r="BI1364" s="204"/>
      <c r="BJ1364" s="204"/>
      <c r="BK1364" s="204"/>
      <c r="BL1364" s="204"/>
      <c r="BM1364" s="204"/>
      <c r="BN1364" s="204"/>
      <c r="BO1364" s="204"/>
      <c r="BP1364" s="204"/>
      <c r="BQ1364" s="204"/>
      <c r="BR1364" s="204"/>
      <c r="BS1364" s="204"/>
      <c r="BT1364" s="204"/>
      <c r="BU1364" s="204"/>
      <c r="BV1364" s="204"/>
      <c r="BW1364" s="204"/>
      <c r="BX1364" s="204"/>
      <c r="BY1364" s="204"/>
      <c r="BZ1364" s="204"/>
      <c r="CA1364" s="204"/>
      <c r="CB1364" s="204"/>
      <c r="CC1364" s="204"/>
      <c r="CD1364" s="204"/>
    </row>
    <row r="1365" spans="61:82" x14ac:dyDescent="0.25">
      <c r="BI1365" s="204"/>
      <c r="BJ1365" s="204"/>
      <c r="BK1365" s="204"/>
      <c r="BL1365" s="204"/>
      <c r="BM1365" s="204"/>
      <c r="BN1365" s="204"/>
      <c r="BO1365" s="204"/>
      <c r="BP1365" s="204"/>
      <c r="BQ1365" s="204"/>
      <c r="BR1365" s="204"/>
      <c r="BS1365" s="204"/>
      <c r="BT1365" s="204"/>
      <c r="BU1365" s="204"/>
      <c r="BV1365" s="204"/>
      <c r="BW1365" s="204"/>
      <c r="BX1365" s="204"/>
      <c r="BY1365" s="204"/>
      <c r="BZ1365" s="204"/>
      <c r="CA1365" s="204"/>
      <c r="CB1365" s="204"/>
      <c r="CC1365" s="204"/>
      <c r="CD1365" s="204"/>
    </row>
    <row r="1366" spans="61:82" x14ac:dyDescent="0.25">
      <c r="BI1366" s="204"/>
      <c r="BJ1366" s="204"/>
      <c r="BK1366" s="204"/>
      <c r="BL1366" s="204"/>
      <c r="BM1366" s="204"/>
      <c r="BN1366" s="204"/>
      <c r="BO1366" s="204"/>
      <c r="BP1366" s="204"/>
      <c r="BQ1366" s="204"/>
      <c r="BR1366" s="204"/>
      <c r="BS1366" s="204"/>
      <c r="BT1366" s="204"/>
      <c r="BU1366" s="204"/>
      <c r="BV1366" s="204"/>
      <c r="BW1366" s="204"/>
      <c r="BX1366" s="204"/>
      <c r="BY1366" s="204"/>
      <c r="BZ1366" s="204"/>
      <c r="CA1366" s="204"/>
      <c r="CB1366" s="204"/>
      <c r="CC1366" s="204"/>
      <c r="CD1366" s="204"/>
    </row>
    <row r="1367" spans="61:82" x14ac:dyDescent="0.25">
      <c r="BI1367" s="204"/>
      <c r="BJ1367" s="204"/>
      <c r="BK1367" s="204"/>
      <c r="BL1367" s="204"/>
      <c r="BM1367" s="204"/>
      <c r="BN1367" s="204"/>
      <c r="BO1367" s="204"/>
      <c r="BP1367" s="204"/>
      <c r="BQ1367" s="204"/>
      <c r="BR1367" s="204"/>
      <c r="BS1367" s="204"/>
      <c r="BT1367" s="204"/>
      <c r="BU1367" s="204"/>
      <c r="BV1367" s="204"/>
      <c r="BW1367" s="204"/>
      <c r="BX1367" s="204"/>
      <c r="BY1367" s="204"/>
      <c r="BZ1367" s="204"/>
      <c r="CA1367" s="204"/>
      <c r="CB1367" s="204"/>
      <c r="CC1367" s="204"/>
      <c r="CD1367" s="204"/>
    </row>
    <row r="1368" spans="61:82" x14ac:dyDescent="0.25">
      <c r="BI1368" s="204"/>
      <c r="BJ1368" s="204"/>
      <c r="BK1368" s="204"/>
      <c r="BL1368" s="204"/>
      <c r="BM1368" s="204"/>
      <c r="BN1368" s="204"/>
      <c r="BO1368" s="204"/>
      <c r="BP1368" s="204"/>
      <c r="BQ1368" s="204"/>
      <c r="BR1368" s="204"/>
      <c r="BS1368" s="204"/>
      <c r="BT1368" s="204"/>
      <c r="BU1368" s="204"/>
      <c r="BV1368" s="204"/>
      <c r="BW1368" s="204"/>
      <c r="BX1368" s="204"/>
      <c r="BY1368" s="204"/>
      <c r="BZ1368" s="204"/>
      <c r="CA1368" s="204"/>
      <c r="CB1368" s="204"/>
      <c r="CC1368" s="204"/>
      <c r="CD1368" s="204"/>
    </row>
    <row r="1369" spans="61:82" x14ac:dyDescent="0.25">
      <c r="BI1369" s="204"/>
      <c r="BJ1369" s="204"/>
      <c r="BK1369" s="204"/>
      <c r="BL1369" s="204"/>
      <c r="BM1369" s="204"/>
      <c r="BN1369" s="204"/>
      <c r="BO1369" s="204"/>
      <c r="BP1369" s="204"/>
      <c r="BQ1369" s="204"/>
      <c r="BR1369" s="204"/>
      <c r="BS1369" s="204"/>
      <c r="BT1369" s="204"/>
      <c r="BU1369" s="204"/>
      <c r="BV1369" s="204"/>
      <c r="BW1369" s="204"/>
      <c r="BX1369" s="204"/>
      <c r="BY1369" s="204"/>
      <c r="BZ1369" s="204"/>
      <c r="CA1369" s="204"/>
      <c r="CB1369" s="204"/>
      <c r="CC1369" s="204"/>
      <c r="CD1369" s="204"/>
    </row>
    <row r="1370" spans="61:82" x14ac:dyDescent="0.25">
      <c r="BI1370" s="204"/>
      <c r="BJ1370" s="204"/>
      <c r="BK1370" s="204"/>
      <c r="BL1370" s="204"/>
      <c r="BM1370" s="204"/>
      <c r="BN1370" s="204"/>
      <c r="BO1370" s="204"/>
      <c r="BP1370" s="204"/>
      <c r="BQ1370" s="204"/>
      <c r="BR1370" s="204"/>
      <c r="BS1370" s="204"/>
      <c r="BT1370" s="204"/>
      <c r="BU1370" s="204"/>
      <c r="BV1370" s="204"/>
      <c r="BW1370" s="204"/>
      <c r="BX1370" s="204"/>
      <c r="BY1370" s="204"/>
      <c r="BZ1370" s="204"/>
      <c r="CA1370" s="204"/>
      <c r="CB1370" s="204"/>
      <c r="CC1370" s="204"/>
      <c r="CD1370" s="204"/>
    </row>
    <row r="1371" spans="61:82" x14ac:dyDescent="0.25">
      <c r="BI1371" s="204"/>
      <c r="BJ1371" s="204"/>
      <c r="BK1371" s="204"/>
      <c r="BL1371" s="204"/>
      <c r="BM1371" s="204"/>
      <c r="BN1371" s="204"/>
      <c r="BO1371" s="204"/>
      <c r="BP1371" s="204"/>
      <c r="BQ1371" s="204"/>
      <c r="BR1371" s="204"/>
      <c r="BS1371" s="204"/>
      <c r="BT1371" s="204"/>
      <c r="BU1371" s="204"/>
      <c r="BV1371" s="204"/>
      <c r="BW1371" s="204"/>
      <c r="BX1371" s="204"/>
      <c r="BY1371" s="204"/>
      <c r="BZ1371" s="204"/>
      <c r="CA1371" s="204"/>
      <c r="CB1371" s="204"/>
      <c r="CC1371" s="204"/>
      <c r="CD1371" s="204"/>
    </row>
    <row r="1372" spans="61:82" x14ac:dyDescent="0.25">
      <c r="BI1372" s="204"/>
      <c r="BJ1372" s="204"/>
      <c r="BK1372" s="204"/>
      <c r="BL1372" s="204"/>
      <c r="BM1372" s="204"/>
      <c r="BN1372" s="204"/>
      <c r="BO1372" s="204"/>
      <c r="BP1372" s="204"/>
      <c r="BQ1372" s="204"/>
      <c r="BR1372" s="204"/>
      <c r="BS1372" s="204"/>
      <c r="BT1372" s="204"/>
      <c r="BU1372" s="204"/>
      <c r="BV1372" s="204"/>
      <c r="BW1372" s="204"/>
      <c r="BX1372" s="204"/>
      <c r="BY1372" s="204"/>
      <c r="BZ1372" s="204"/>
      <c r="CA1372" s="204"/>
      <c r="CB1372" s="204"/>
      <c r="CC1372" s="204"/>
      <c r="CD1372" s="204"/>
    </row>
    <row r="1373" spans="61:82" x14ac:dyDescent="0.25">
      <c r="BI1373" s="204"/>
      <c r="BJ1373" s="204"/>
      <c r="BK1373" s="204"/>
      <c r="BL1373" s="204"/>
      <c r="BM1373" s="204"/>
      <c r="BN1373" s="204"/>
      <c r="BO1373" s="204"/>
      <c r="BP1373" s="204"/>
      <c r="BQ1373" s="204"/>
      <c r="BR1373" s="204"/>
      <c r="BS1373" s="204"/>
      <c r="BT1373" s="204"/>
      <c r="BU1373" s="204"/>
      <c r="BV1373" s="204"/>
      <c r="BW1373" s="204"/>
      <c r="BX1373" s="204"/>
      <c r="BY1373" s="204"/>
      <c r="BZ1373" s="204"/>
      <c r="CA1373" s="204"/>
      <c r="CB1373" s="204"/>
      <c r="CC1373" s="204"/>
      <c r="CD1373" s="204"/>
    </row>
    <row r="1374" spans="61:82" x14ac:dyDescent="0.25">
      <c r="BI1374" s="204"/>
      <c r="BJ1374" s="204"/>
      <c r="BK1374" s="204"/>
      <c r="BL1374" s="204"/>
      <c r="BM1374" s="204"/>
      <c r="BN1374" s="204"/>
      <c r="BO1374" s="204"/>
      <c r="BP1374" s="204"/>
      <c r="BQ1374" s="204"/>
      <c r="BR1374" s="204"/>
      <c r="BS1374" s="204"/>
      <c r="BT1374" s="204"/>
      <c r="BU1374" s="204"/>
      <c r="BV1374" s="204"/>
      <c r="BW1374" s="204"/>
      <c r="BX1374" s="204"/>
      <c r="BY1374" s="204"/>
      <c r="BZ1374" s="204"/>
      <c r="CA1374" s="204"/>
      <c r="CB1374" s="204"/>
      <c r="CC1374" s="204"/>
      <c r="CD1374" s="204"/>
    </row>
    <row r="1375" spans="61:82" x14ac:dyDescent="0.25">
      <c r="BI1375" s="204"/>
      <c r="BJ1375" s="204"/>
      <c r="BK1375" s="204"/>
      <c r="BL1375" s="204"/>
      <c r="BM1375" s="204"/>
      <c r="BN1375" s="204"/>
      <c r="BO1375" s="204"/>
      <c r="BP1375" s="204"/>
      <c r="BQ1375" s="204"/>
      <c r="BR1375" s="204"/>
      <c r="BS1375" s="204"/>
      <c r="BT1375" s="204"/>
      <c r="BU1375" s="204"/>
      <c r="BV1375" s="204"/>
      <c r="BW1375" s="204"/>
      <c r="BX1375" s="204"/>
      <c r="BY1375" s="204"/>
      <c r="BZ1375" s="204"/>
      <c r="CA1375" s="204"/>
      <c r="CB1375" s="204"/>
      <c r="CC1375" s="204"/>
      <c r="CD1375" s="204"/>
    </row>
    <row r="1376" spans="61:82" x14ac:dyDescent="0.25">
      <c r="BI1376" s="204"/>
      <c r="BJ1376" s="204"/>
      <c r="BK1376" s="204"/>
      <c r="BL1376" s="204"/>
      <c r="BM1376" s="204"/>
      <c r="BN1376" s="204"/>
      <c r="BO1376" s="204"/>
      <c r="BP1376" s="204"/>
      <c r="BQ1376" s="204"/>
      <c r="BR1376" s="204"/>
      <c r="BS1376" s="204"/>
      <c r="BT1376" s="204"/>
      <c r="BU1376" s="204"/>
      <c r="BV1376" s="204"/>
      <c r="BW1376" s="204"/>
      <c r="BX1376" s="204"/>
      <c r="BY1376" s="204"/>
      <c r="BZ1376" s="204"/>
      <c r="CA1376" s="204"/>
      <c r="CB1376" s="204"/>
      <c r="CC1376" s="204"/>
      <c r="CD1376" s="204"/>
    </row>
    <row r="1377" spans="61:82" x14ac:dyDescent="0.25">
      <c r="BI1377" s="204"/>
      <c r="BJ1377" s="204"/>
      <c r="BK1377" s="204"/>
      <c r="BL1377" s="204"/>
      <c r="BM1377" s="204"/>
      <c r="BN1377" s="204"/>
      <c r="BO1377" s="204"/>
      <c r="BP1377" s="204"/>
      <c r="BQ1377" s="204"/>
      <c r="BR1377" s="204"/>
      <c r="BS1377" s="204"/>
      <c r="BT1377" s="204"/>
      <c r="BU1377" s="204"/>
      <c r="BV1377" s="204"/>
      <c r="BW1377" s="204"/>
      <c r="BX1377" s="204"/>
      <c r="BY1377" s="204"/>
      <c r="BZ1377" s="204"/>
      <c r="CA1377" s="204"/>
      <c r="CB1377" s="204"/>
      <c r="CC1377" s="204"/>
      <c r="CD1377" s="204"/>
    </row>
    <row r="1378" spans="61:82" x14ac:dyDescent="0.25">
      <c r="BI1378" s="204"/>
      <c r="BJ1378" s="204"/>
      <c r="BK1378" s="204"/>
      <c r="BL1378" s="204"/>
      <c r="BM1378" s="204"/>
      <c r="BN1378" s="204"/>
      <c r="BO1378" s="204"/>
      <c r="BP1378" s="204"/>
      <c r="BQ1378" s="204"/>
      <c r="BR1378" s="204"/>
      <c r="BS1378" s="204"/>
      <c r="BT1378" s="204"/>
      <c r="BU1378" s="204"/>
      <c r="BV1378" s="204"/>
      <c r="BW1378" s="204"/>
      <c r="BX1378" s="204"/>
      <c r="BY1378" s="204"/>
      <c r="BZ1378" s="204"/>
      <c r="CA1378" s="204"/>
      <c r="CB1378" s="204"/>
      <c r="CC1378" s="204"/>
      <c r="CD1378" s="204"/>
    </row>
    <row r="1379" spans="61:82" x14ac:dyDescent="0.25">
      <c r="BI1379" s="204"/>
      <c r="BJ1379" s="204"/>
      <c r="BK1379" s="204"/>
      <c r="BL1379" s="204"/>
      <c r="BM1379" s="204"/>
      <c r="BN1379" s="204"/>
      <c r="BO1379" s="204"/>
      <c r="BP1379" s="204"/>
      <c r="BQ1379" s="204"/>
      <c r="BR1379" s="204"/>
      <c r="BS1379" s="204"/>
      <c r="BT1379" s="204"/>
      <c r="BU1379" s="204"/>
      <c r="BV1379" s="204"/>
      <c r="BW1379" s="204"/>
      <c r="BX1379" s="204"/>
      <c r="BY1379" s="204"/>
      <c r="BZ1379" s="204"/>
      <c r="CA1379" s="204"/>
      <c r="CB1379" s="204"/>
      <c r="CC1379" s="204"/>
      <c r="CD1379" s="204"/>
    </row>
    <row r="1380" spans="61:82" x14ac:dyDescent="0.25">
      <c r="BI1380" s="204"/>
      <c r="BJ1380" s="204"/>
      <c r="BK1380" s="204"/>
      <c r="BL1380" s="204"/>
      <c r="BM1380" s="204"/>
      <c r="BN1380" s="204"/>
      <c r="BO1380" s="204"/>
      <c r="BP1380" s="204"/>
      <c r="BQ1380" s="204"/>
      <c r="BR1380" s="204"/>
      <c r="BS1380" s="204"/>
      <c r="BT1380" s="204"/>
      <c r="BU1380" s="204"/>
      <c r="BV1380" s="204"/>
      <c r="BW1380" s="204"/>
      <c r="BX1380" s="204"/>
      <c r="BY1380" s="204"/>
      <c r="BZ1380" s="204"/>
      <c r="CA1380" s="204"/>
      <c r="CB1380" s="204"/>
      <c r="CC1380" s="204"/>
      <c r="CD1380" s="204"/>
    </row>
    <row r="1381" spans="61:82" x14ac:dyDescent="0.25">
      <c r="BI1381" s="204"/>
      <c r="BJ1381" s="204"/>
      <c r="BK1381" s="204"/>
      <c r="BL1381" s="204"/>
      <c r="BM1381" s="204"/>
      <c r="BN1381" s="204"/>
      <c r="BO1381" s="204"/>
      <c r="BP1381" s="204"/>
      <c r="BQ1381" s="204"/>
      <c r="BR1381" s="204"/>
      <c r="BS1381" s="204"/>
      <c r="BT1381" s="204"/>
      <c r="BU1381" s="204"/>
      <c r="BV1381" s="204"/>
      <c r="BW1381" s="204"/>
      <c r="BX1381" s="204"/>
      <c r="BY1381" s="204"/>
      <c r="BZ1381" s="204"/>
      <c r="CA1381" s="204"/>
      <c r="CB1381" s="204"/>
      <c r="CC1381" s="204"/>
      <c r="CD1381" s="204"/>
    </row>
    <row r="1382" spans="61:82" x14ac:dyDescent="0.25">
      <c r="BI1382" s="204"/>
      <c r="BJ1382" s="204"/>
      <c r="BK1382" s="204"/>
      <c r="BL1382" s="204"/>
      <c r="BM1382" s="204"/>
      <c r="BN1382" s="204"/>
      <c r="BO1382" s="204"/>
      <c r="BP1382" s="204"/>
      <c r="BQ1382" s="204"/>
      <c r="BR1382" s="204"/>
      <c r="BS1382" s="204"/>
      <c r="BT1382" s="204"/>
      <c r="BU1382" s="204"/>
      <c r="BV1382" s="204"/>
      <c r="BW1382" s="204"/>
      <c r="BX1382" s="204"/>
      <c r="BY1382" s="204"/>
      <c r="BZ1382" s="204"/>
      <c r="CA1382" s="204"/>
      <c r="CB1382" s="204"/>
      <c r="CC1382" s="204"/>
      <c r="CD1382" s="204"/>
    </row>
    <row r="1383" spans="61:82" x14ac:dyDescent="0.25">
      <c r="BI1383" s="204"/>
      <c r="BJ1383" s="204"/>
      <c r="BK1383" s="204"/>
      <c r="BL1383" s="204"/>
      <c r="BM1383" s="204"/>
      <c r="BN1383" s="204"/>
      <c r="BO1383" s="204"/>
      <c r="BP1383" s="204"/>
      <c r="BQ1383" s="204"/>
      <c r="BR1383" s="204"/>
      <c r="BS1383" s="204"/>
      <c r="BT1383" s="204"/>
      <c r="BU1383" s="204"/>
      <c r="BV1383" s="204"/>
      <c r="BW1383" s="204"/>
      <c r="BX1383" s="204"/>
      <c r="BY1383" s="204"/>
      <c r="BZ1383" s="204"/>
      <c r="CA1383" s="204"/>
      <c r="CB1383" s="204"/>
      <c r="CC1383" s="204"/>
      <c r="CD1383" s="204"/>
    </row>
    <row r="1384" spans="61:82" x14ac:dyDescent="0.25">
      <c r="BI1384" s="204"/>
      <c r="BJ1384" s="204"/>
      <c r="BK1384" s="204"/>
      <c r="BL1384" s="204"/>
      <c r="BM1384" s="204"/>
      <c r="BN1384" s="204"/>
      <c r="BO1384" s="204"/>
      <c r="BP1384" s="204"/>
      <c r="BQ1384" s="204"/>
      <c r="BR1384" s="204"/>
      <c r="BS1384" s="204"/>
      <c r="BT1384" s="204"/>
      <c r="BU1384" s="204"/>
      <c r="BV1384" s="204"/>
      <c r="BW1384" s="204"/>
      <c r="BX1384" s="204"/>
      <c r="BY1384" s="204"/>
      <c r="BZ1384" s="204"/>
      <c r="CA1384" s="204"/>
      <c r="CB1384" s="204"/>
      <c r="CC1384" s="204"/>
      <c r="CD1384" s="204"/>
    </row>
    <row r="1385" spans="61:82" x14ac:dyDescent="0.25">
      <c r="BI1385" s="204"/>
      <c r="BJ1385" s="204"/>
      <c r="BK1385" s="204"/>
      <c r="BL1385" s="204"/>
      <c r="BM1385" s="204"/>
      <c r="BN1385" s="204"/>
      <c r="BO1385" s="204"/>
      <c r="BP1385" s="204"/>
      <c r="BQ1385" s="204"/>
      <c r="BR1385" s="204"/>
      <c r="BS1385" s="204"/>
      <c r="BT1385" s="204"/>
      <c r="BU1385" s="204"/>
      <c r="BV1385" s="204"/>
      <c r="BW1385" s="204"/>
      <c r="BX1385" s="204"/>
      <c r="BY1385" s="204"/>
      <c r="BZ1385" s="204"/>
      <c r="CA1385" s="204"/>
      <c r="CB1385" s="204"/>
      <c r="CC1385" s="204"/>
      <c r="CD1385" s="204"/>
    </row>
    <row r="1386" spans="61:82" x14ac:dyDescent="0.25">
      <c r="BI1386" s="204"/>
      <c r="BJ1386" s="204"/>
      <c r="BK1386" s="204"/>
      <c r="BL1386" s="204"/>
      <c r="BM1386" s="204"/>
      <c r="BN1386" s="204"/>
      <c r="BO1386" s="204"/>
      <c r="BP1386" s="204"/>
      <c r="BQ1386" s="204"/>
      <c r="BR1386" s="204"/>
      <c r="BS1386" s="204"/>
      <c r="BT1386" s="204"/>
      <c r="BU1386" s="204"/>
      <c r="BV1386" s="204"/>
      <c r="BW1386" s="204"/>
      <c r="BX1386" s="204"/>
      <c r="BY1386" s="204"/>
      <c r="BZ1386" s="204"/>
      <c r="CA1386" s="204"/>
      <c r="CB1386" s="204"/>
      <c r="CC1386" s="204"/>
      <c r="CD1386" s="204"/>
    </row>
    <row r="1387" spans="61:82" x14ac:dyDescent="0.25">
      <c r="BI1387" s="204"/>
      <c r="BJ1387" s="204"/>
      <c r="BK1387" s="204"/>
      <c r="BL1387" s="204"/>
      <c r="BM1387" s="204"/>
      <c r="BN1387" s="204"/>
      <c r="BO1387" s="204"/>
      <c r="BP1387" s="204"/>
      <c r="BQ1387" s="204"/>
      <c r="BR1387" s="204"/>
      <c r="BS1387" s="204"/>
      <c r="BT1387" s="204"/>
      <c r="BU1387" s="204"/>
      <c r="BV1387" s="204"/>
      <c r="BW1387" s="204"/>
      <c r="BX1387" s="204"/>
      <c r="BY1387" s="204"/>
      <c r="BZ1387" s="204"/>
      <c r="CA1387" s="204"/>
      <c r="CB1387" s="204"/>
      <c r="CC1387" s="204"/>
      <c r="CD1387" s="204"/>
    </row>
    <row r="1388" spans="61:82" x14ac:dyDescent="0.25">
      <c r="BI1388" s="204"/>
      <c r="BJ1388" s="204"/>
      <c r="BK1388" s="204"/>
      <c r="BL1388" s="204"/>
      <c r="BM1388" s="204"/>
      <c r="BN1388" s="204"/>
      <c r="BO1388" s="204"/>
      <c r="BP1388" s="204"/>
      <c r="BQ1388" s="204"/>
      <c r="BR1388" s="204"/>
      <c r="BS1388" s="204"/>
      <c r="BT1388" s="204"/>
      <c r="BU1388" s="204"/>
      <c r="BV1388" s="204"/>
      <c r="BW1388" s="204"/>
      <c r="BX1388" s="204"/>
      <c r="BY1388" s="204"/>
      <c r="BZ1388" s="204"/>
      <c r="CA1388" s="204"/>
      <c r="CB1388" s="204"/>
      <c r="CC1388" s="204"/>
      <c r="CD1388" s="204"/>
    </row>
    <row r="1389" spans="61:82" x14ac:dyDescent="0.25">
      <c r="BI1389" s="204"/>
      <c r="BJ1389" s="204"/>
      <c r="BK1389" s="204"/>
      <c r="BL1389" s="204"/>
      <c r="BM1389" s="204"/>
      <c r="BN1389" s="204"/>
      <c r="BO1389" s="204"/>
      <c r="BP1389" s="204"/>
      <c r="BQ1389" s="204"/>
      <c r="BR1389" s="204"/>
      <c r="BS1389" s="204"/>
      <c r="BT1389" s="204"/>
      <c r="BU1389" s="204"/>
      <c r="BV1389" s="204"/>
      <c r="BW1389" s="204"/>
      <c r="BX1389" s="204"/>
      <c r="BY1389" s="204"/>
      <c r="BZ1389" s="204"/>
      <c r="CA1389" s="204"/>
      <c r="CB1389" s="204"/>
      <c r="CC1389" s="204"/>
      <c r="CD1389" s="204"/>
    </row>
    <row r="1390" spans="61:82" x14ac:dyDescent="0.25">
      <c r="BI1390" s="204"/>
      <c r="BJ1390" s="204"/>
      <c r="BK1390" s="204"/>
      <c r="BL1390" s="204"/>
      <c r="BM1390" s="204"/>
      <c r="BN1390" s="204"/>
      <c r="BO1390" s="204"/>
      <c r="BP1390" s="204"/>
      <c r="BQ1390" s="204"/>
      <c r="BR1390" s="204"/>
      <c r="BS1390" s="204"/>
      <c r="BT1390" s="204"/>
      <c r="BU1390" s="204"/>
      <c r="BV1390" s="204"/>
      <c r="BW1390" s="204"/>
      <c r="BX1390" s="204"/>
      <c r="BY1390" s="204"/>
      <c r="BZ1390" s="204"/>
      <c r="CA1390" s="204"/>
      <c r="CB1390" s="204"/>
      <c r="CC1390" s="204"/>
      <c r="CD1390" s="204"/>
    </row>
    <row r="1391" spans="61:82" x14ac:dyDescent="0.25">
      <c r="BI1391" s="204"/>
      <c r="BJ1391" s="204"/>
      <c r="BK1391" s="204"/>
      <c r="BL1391" s="204"/>
      <c r="BM1391" s="204"/>
      <c r="BN1391" s="204"/>
      <c r="BO1391" s="204"/>
      <c r="BP1391" s="204"/>
      <c r="BQ1391" s="204"/>
      <c r="BR1391" s="204"/>
      <c r="BS1391" s="204"/>
      <c r="BT1391" s="204"/>
      <c r="BU1391" s="204"/>
      <c r="BV1391" s="204"/>
      <c r="BW1391" s="204"/>
      <c r="BX1391" s="204"/>
      <c r="BY1391" s="204"/>
      <c r="BZ1391" s="204"/>
      <c r="CA1391" s="204"/>
      <c r="CB1391" s="204"/>
      <c r="CC1391" s="204"/>
      <c r="CD1391" s="204"/>
    </row>
    <row r="1392" spans="61:82" x14ac:dyDescent="0.25">
      <c r="BI1392" s="204"/>
      <c r="BJ1392" s="204"/>
      <c r="BK1392" s="204"/>
      <c r="BL1392" s="204"/>
      <c r="BM1392" s="204"/>
      <c r="BN1392" s="204"/>
      <c r="BO1392" s="204"/>
      <c r="BP1392" s="204"/>
      <c r="BQ1392" s="204"/>
      <c r="BR1392" s="204"/>
      <c r="BS1392" s="204"/>
      <c r="BT1392" s="204"/>
      <c r="BU1392" s="204"/>
      <c r="BV1392" s="204"/>
      <c r="BW1392" s="204"/>
      <c r="BX1392" s="204"/>
      <c r="BY1392" s="204"/>
      <c r="BZ1392" s="204"/>
      <c r="CA1392" s="204"/>
      <c r="CB1392" s="204"/>
      <c r="CC1392" s="204"/>
      <c r="CD1392" s="204"/>
    </row>
    <row r="1393" spans="61:82" x14ac:dyDescent="0.25">
      <c r="BI1393" s="204"/>
      <c r="BJ1393" s="204"/>
      <c r="BK1393" s="204"/>
      <c r="BL1393" s="204"/>
      <c r="BM1393" s="204"/>
      <c r="BN1393" s="204"/>
      <c r="BO1393" s="204"/>
      <c r="BP1393" s="204"/>
      <c r="BQ1393" s="204"/>
      <c r="BR1393" s="204"/>
      <c r="BS1393" s="204"/>
      <c r="BT1393" s="204"/>
      <c r="BU1393" s="204"/>
      <c r="BV1393" s="204"/>
      <c r="BW1393" s="204"/>
      <c r="BX1393" s="204"/>
      <c r="BY1393" s="204"/>
      <c r="BZ1393" s="204"/>
      <c r="CA1393" s="204"/>
      <c r="CB1393" s="204"/>
      <c r="CC1393" s="204"/>
      <c r="CD1393" s="204"/>
    </row>
    <row r="1394" spans="61:82" x14ac:dyDescent="0.25">
      <c r="BI1394" s="204"/>
      <c r="BJ1394" s="204"/>
      <c r="BK1394" s="204"/>
      <c r="BL1394" s="204"/>
      <c r="BM1394" s="204"/>
      <c r="BN1394" s="204"/>
      <c r="BO1394" s="204"/>
      <c r="BP1394" s="204"/>
      <c r="BQ1394" s="204"/>
      <c r="BR1394" s="204"/>
      <c r="BS1394" s="204"/>
      <c r="BT1394" s="204"/>
      <c r="BU1394" s="204"/>
      <c r="BV1394" s="204"/>
      <c r="BW1394" s="204"/>
      <c r="BX1394" s="204"/>
      <c r="BY1394" s="204"/>
      <c r="BZ1394" s="204"/>
      <c r="CA1394" s="204"/>
      <c r="CB1394" s="204"/>
      <c r="CC1394" s="204"/>
      <c r="CD1394" s="204"/>
    </row>
    <row r="1395" spans="61:82" x14ac:dyDescent="0.25">
      <c r="BI1395" s="204"/>
      <c r="BJ1395" s="204"/>
      <c r="BK1395" s="204"/>
      <c r="BL1395" s="204"/>
      <c r="BM1395" s="204"/>
      <c r="BN1395" s="204"/>
      <c r="BO1395" s="204"/>
      <c r="BP1395" s="204"/>
      <c r="BQ1395" s="204"/>
      <c r="BR1395" s="204"/>
      <c r="BS1395" s="204"/>
      <c r="BT1395" s="204"/>
      <c r="BU1395" s="204"/>
      <c r="BV1395" s="204"/>
      <c r="BW1395" s="204"/>
      <c r="BX1395" s="204"/>
      <c r="BY1395" s="204"/>
      <c r="BZ1395" s="204"/>
      <c r="CA1395" s="204"/>
      <c r="CB1395" s="204"/>
      <c r="CC1395" s="204"/>
      <c r="CD1395" s="204"/>
    </row>
    <row r="1396" spans="61:82" x14ac:dyDescent="0.25">
      <c r="BI1396" s="204"/>
      <c r="BJ1396" s="204"/>
      <c r="BK1396" s="204"/>
      <c r="BL1396" s="204"/>
      <c r="BM1396" s="204"/>
      <c r="BN1396" s="204"/>
      <c r="BO1396" s="204"/>
      <c r="BP1396" s="204"/>
      <c r="BQ1396" s="204"/>
      <c r="BR1396" s="204"/>
      <c r="BS1396" s="204"/>
      <c r="BT1396" s="204"/>
      <c r="BU1396" s="204"/>
      <c r="BV1396" s="204"/>
      <c r="BW1396" s="204"/>
      <c r="BX1396" s="204"/>
      <c r="BY1396" s="204"/>
      <c r="BZ1396" s="204"/>
      <c r="CA1396" s="204"/>
      <c r="CB1396" s="204"/>
      <c r="CC1396" s="204"/>
      <c r="CD1396" s="204"/>
    </row>
    <row r="1397" spans="61:82" x14ac:dyDescent="0.25">
      <c r="BI1397" s="204"/>
      <c r="BJ1397" s="204"/>
      <c r="BK1397" s="204"/>
      <c r="BL1397" s="204"/>
      <c r="BM1397" s="204"/>
      <c r="BN1397" s="204"/>
      <c r="BO1397" s="204"/>
      <c r="BP1397" s="204"/>
      <c r="BQ1397" s="204"/>
      <c r="BR1397" s="204"/>
      <c r="BS1397" s="204"/>
      <c r="BT1397" s="204"/>
      <c r="BU1397" s="204"/>
      <c r="BV1397" s="204"/>
      <c r="BW1397" s="204"/>
      <c r="BX1397" s="204"/>
      <c r="BY1397" s="204"/>
      <c r="BZ1397" s="204"/>
      <c r="CA1397" s="204"/>
      <c r="CB1397" s="204"/>
      <c r="CC1397" s="204"/>
      <c r="CD1397" s="204"/>
    </row>
    <row r="1398" spans="61:82" x14ac:dyDescent="0.25">
      <c r="BI1398" s="204"/>
      <c r="BJ1398" s="204"/>
      <c r="BK1398" s="204"/>
      <c r="BL1398" s="204"/>
      <c r="BM1398" s="204"/>
      <c r="BN1398" s="204"/>
      <c r="BO1398" s="204"/>
      <c r="BP1398" s="204"/>
      <c r="BQ1398" s="204"/>
      <c r="BR1398" s="204"/>
      <c r="BS1398" s="204"/>
      <c r="BT1398" s="204"/>
      <c r="BU1398" s="204"/>
      <c r="BV1398" s="204"/>
      <c r="BW1398" s="204"/>
      <c r="BX1398" s="204"/>
      <c r="BY1398" s="204"/>
      <c r="BZ1398" s="204"/>
      <c r="CA1398" s="204"/>
      <c r="CB1398" s="204"/>
      <c r="CC1398" s="204"/>
      <c r="CD1398" s="204"/>
    </row>
    <row r="1399" spans="61:82" x14ac:dyDescent="0.25">
      <c r="BI1399" s="204"/>
      <c r="BJ1399" s="204"/>
      <c r="BK1399" s="204"/>
      <c r="BL1399" s="204"/>
      <c r="BM1399" s="204"/>
      <c r="BN1399" s="204"/>
      <c r="BO1399" s="204"/>
      <c r="BP1399" s="204"/>
      <c r="BQ1399" s="204"/>
      <c r="BR1399" s="204"/>
      <c r="BS1399" s="204"/>
      <c r="BT1399" s="204"/>
      <c r="BU1399" s="204"/>
      <c r="BV1399" s="204"/>
      <c r="BW1399" s="204"/>
      <c r="BX1399" s="204"/>
      <c r="BY1399" s="204"/>
      <c r="BZ1399" s="204"/>
      <c r="CA1399" s="204"/>
      <c r="CB1399" s="204"/>
      <c r="CC1399" s="204"/>
      <c r="CD1399" s="204"/>
    </row>
    <row r="1400" spans="61:82" x14ac:dyDescent="0.25">
      <c r="BI1400" s="204"/>
      <c r="BJ1400" s="204"/>
      <c r="BK1400" s="204"/>
      <c r="BL1400" s="204"/>
      <c r="BM1400" s="204"/>
      <c r="BN1400" s="204"/>
      <c r="BO1400" s="204"/>
      <c r="BP1400" s="204"/>
      <c r="BQ1400" s="204"/>
      <c r="BR1400" s="204"/>
      <c r="BS1400" s="204"/>
      <c r="BT1400" s="204"/>
      <c r="BU1400" s="204"/>
      <c r="BV1400" s="204"/>
      <c r="BW1400" s="204"/>
      <c r="BX1400" s="204"/>
      <c r="BY1400" s="204"/>
      <c r="BZ1400" s="204"/>
      <c r="CA1400" s="204"/>
      <c r="CB1400" s="204"/>
      <c r="CC1400" s="204"/>
      <c r="CD1400" s="204"/>
    </row>
    <row r="1401" spans="61:82" x14ac:dyDescent="0.25">
      <c r="BI1401" s="204"/>
      <c r="BJ1401" s="204"/>
      <c r="BK1401" s="204"/>
      <c r="BL1401" s="204"/>
      <c r="BM1401" s="204"/>
      <c r="BN1401" s="204"/>
      <c r="BO1401" s="204"/>
      <c r="BP1401" s="204"/>
      <c r="BQ1401" s="204"/>
      <c r="BR1401" s="204"/>
      <c r="BS1401" s="204"/>
      <c r="BT1401" s="204"/>
      <c r="BU1401" s="204"/>
      <c r="BV1401" s="204"/>
      <c r="BW1401" s="204"/>
      <c r="BX1401" s="204"/>
      <c r="BY1401" s="204"/>
      <c r="BZ1401" s="204"/>
      <c r="CA1401" s="204"/>
      <c r="CB1401" s="204"/>
      <c r="CC1401" s="204"/>
      <c r="CD1401" s="204"/>
    </row>
    <row r="1402" spans="61:82" x14ac:dyDescent="0.25">
      <c r="BI1402" s="204"/>
      <c r="BJ1402" s="204"/>
      <c r="BK1402" s="204"/>
      <c r="BL1402" s="204"/>
      <c r="BM1402" s="204"/>
      <c r="BN1402" s="204"/>
      <c r="BO1402" s="204"/>
      <c r="BP1402" s="204"/>
      <c r="BQ1402" s="204"/>
      <c r="BR1402" s="204"/>
      <c r="BS1402" s="204"/>
      <c r="BT1402" s="204"/>
      <c r="BU1402" s="204"/>
      <c r="BV1402" s="204"/>
      <c r="BW1402" s="204"/>
      <c r="BX1402" s="204"/>
      <c r="BY1402" s="204"/>
      <c r="BZ1402" s="204"/>
      <c r="CA1402" s="204"/>
      <c r="CB1402" s="204"/>
      <c r="CC1402" s="204"/>
      <c r="CD1402" s="204"/>
    </row>
    <row r="1403" spans="61:82" x14ac:dyDescent="0.25">
      <c r="BI1403" s="204"/>
      <c r="BJ1403" s="204"/>
      <c r="BK1403" s="204"/>
      <c r="BL1403" s="204"/>
      <c r="BM1403" s="204"/>
      <c r="BN1403" s="204"/>
      <c r="BO1403" s="204"/>
      <c r="BP1403" s="204"/>
      <c r="BQ1403" s="204"/>
      <c r="BR1403" s="204"/>
      <c r="BS1403" s="204"/>
      <c r="BT1403" s="204"/>
      <c r="BU1403" s="204"/>
      <c r="BV1403" s="204"/>
      <c r="BW1403" s="204"/>
      <c r="BX1403" s="204"/>
      <c r="BY1403" s="204"/>
      <c r="BZ1403" s="204"/>
      <c r="CA1403" s="204"/>
      <c r="CB1403" s="204"/>
      <c r="CC1403" s="204"/>
      <c r="CD1403" s="204"/>
    </row>
    <row r="1404" spans="61:82" x14ac:dyDescent="0.25">
      <c r="BI1404" s="204"/>
      <c r="BJ1404" s="204"/>
      <c r="BK1404" s="204"/>
      <c r="BL1404" s="204"/>
      <c r="BM1404" s="204"/>
      <c r="BN1404" s="204"/>
      <c r="BO1404" s="204"/>
      <c r="BP1404" s="204"/>
      <c r="BQ1404" s="204"/>
      <c r="BR1404" s="204"/>
      <c r="BS1404" s="204"/>
      <c r="BT1404" s="204"/>
      <c r="BU1404" s="204"/>
      <c r="BV1404" s="204"/>
      <c r="BW1404" s="204"/>
      <c r="BX1404" s="204"/>
      <c r="BY1404" s="204"/>
      <c r="BZ1404" s="204"/>
      <c r="CA1404" s="204"/>
      <c r="CB1404" s="204"/>
      <c r="CC1404" s="204"/>
      <c r="CD1404" s="204"/>
    </row>
    <row r="1405" spans="61:82" x14ac:dyDescent="0.25">
      <c r="BI1405" s="204"/>
      <c r="BJ1405" s="204"/>
      <c r="BK1405" s="204"/>
      <c r="BL1405" s="204"/>
      <c r="BM1405" s="204"/>
      <c r="BN1405" s="204"/>
      <c r="BO1405" s="204"/>
      <c r="BP1405" s="204"/>
      <c r="BQ1405" s="204"/>
      <c r="BR1405" s="204"/>
      <c r="BS1405" s="204"/>
      <c r="BT1405" s="204"/>
      <c r="BU1405" s="204"/>
      <c r="BV1405" s="204"/>
      <c r="BW1405" s="204"/>
      <c r="BX1405" s="204"/>
      <c r="BY1405" s="204"/>
      <c r="BZ1405" s="204"/>
      <c r="CA1405" s="204"/>
      <c r="CB1405" s="204"/>
      <c r="CC1405" s="204"/>
      <c r="CD1405" s="204"/>
    </row>
    <row r="1406" spans="61:82" x14ac:dyDescent="0.25">
      <c r="BI1406" s="204"/>
      <c r="BJ1406" s="204"/>
      <c r="BK1406" s="204"/>
      <c r="BL1406" s="204"/>
      <c r="BM1406" s="204"/>
      <c r="BN1406" s="204"/>
      <c r="BO1406" s="204"/>
      <c r="BP1406" s="204"/>
      <c r="BQ1406" s="204"/>
      <c r="BR1406" s="204"/>
      <c r="BS1406" s="204"/>
      <c r="BT1406" s="204"/>
      <c r="BU1406" s="204"/>
      <c r="BV1406" s="204"/>
      <c r="BW1406" s="204"/>
      <c r="BX1406" s="204"/>
      <c r="BY1406" s="204"/>
      <c r="BZ1406" s="204"/>
      <c r="CA1406" s="204"/>
      <c r="CB1406" s="204"/>
      <c r="CC1406" s="204"/>
      <c r="CD1406" s="204"/>
    </row>
    <row r="1407" spans="61:82" x14ac:dyDescent="0.25">
      <c r="BI1407" s="204"/>
      <c r="BJ1407" s="204"/>
      <c r="BK1407" s="204"/>
      <c r="BL1407" s="204"/>
      <c r="BM1407" s="204"/>
      <c r="BN1407" s="204"/>
      <c r="BO1407" s="204"/>
      <c r="BP1407" s="204"/>
      <c r="BQ1407" s="204"/>
      <c r="BR1407" s="204"/>
      <c r="BS1407" s="204"/>
      <c r="BT1407" s="204"/>
      <c r="BU1407" s="204"/>
      <c r="BV1407" s="204"/>
      <c r="BW1407" s="204"/>
      <c r="BX1407" s="204"/>
      <c r="BY1407" s="204"/>
      <c r="BZ1407" s="204"/>
      <c r="CA1407" s="204"/>
      <c r="CB1407" s="204"/>
      <c r="CC1407" s="204"/>
      <c r="CD1407" s="204"/>
    </row>
    <row r="1408" spans="61:82" x14ac:dyDescent="0.25">
      <c r="BI1408" s="204"/>
      <c r="BJ1408" s="204"/>
      <c r="BK1408" s="204"/>
      <c r="BL1408" s="204"/>
      <c r="BM1408" s="204"/>
      <c r="BN1408" s="204"/>
      <c r="BO1408" s="204"/>
      <c r="BP1408" s="204"/>
      <c r="BQ1408" s="204"/>
      <c r="BR1408" s="204"/>
      <c r="BS1408" s="204"/>
      <c r="BT1408" s="204"/>
      <c r="BU1408" s="204"/>
      <c r="BV1408" s="204"/>
      <c r="BW1408" s="204"/>
      <c r="BX1408" s="204"/>
      <c r="BY1408" s="204"/>
      <c r="BZ1408" s="204"/>
      <c r="CA1408" s="204"/>
      <c r="CB1408" s="204"/>
      <c r="CC1408" s="204"/>
      <c r="CD1408" s="204"/>
    </row>
    <row r="1409" spans="61:82" x14ac:dyDescent="0.25">
      <c r="BI1409" s="204"/>
      <c r="BJ1409" s="204"/>
      <c r="BK1409" s="204"/>
      <c r="BL1409" s="204"/>
      <c r="BM1409" s="204"/>
      <c r="BN1409" s="204"/>
      <c r="BO1409" s="204"/>
      <c r="BP1409" s="204"/>
      <c r="BQ1409" s="204"/>
      <c r="BR1409" s="204"/>
      <c r="BS1409" s="204"/>
      <c r="BT1409" s="204"/>
      <c r="BU1409" s="204"/>
      <c r="BV1409" s="204"/>
      <c r="BW1409" s="204"/>
      <c r="BX1409" s="204"/>
      <c r="BY1409" s="204"/>
      <c r="BZ1409" s="204"/>
      <c r="CA1409" s="204"/>
      <c r="CB1409" s="204"/>
      <c r="CC1409" s="204"/>
      <c r="CD1409" s="204"/>
    </row>
    <row r="1410" spans="61:82" x14ac:dyDescent="0.25">
      <c r="BI1410" s="204"/>
      <c r="BJ1410" s="204"/>
      <c r="BK1410" s="204"/>
      <c r="BL1410" s="204"/>
      <c r="BM1410" s="204"/>
      <c r="BN1410" s="204"/>
      <c r="BO1410" s="204"/>
      <c r="BP1410" s="204"/>
      <c r="BQ1410" s="204"/>
      <c r="BR1410" s="204"/>
      <c r="BS1410" s="204"/>
      <c r="BT1410" s="204"/>
      <c r="BU1410" s="204"/>
      <c r="BV1410" s="204"/>
      <c r="BW1410" s="204"/>
      <c r="BX1410" s="204"/>
      <c r="BY1410" s="204"/>
      <c r="BZ1410" s="204"/>
      <c r="CA1410" s="204"/>
      <c r="CB1410" s="204"/>
      <c r="CC1410" s="204"/>
      <c r="CD1410" s="204"/>
    </row>
    <row r="1411" spans="61:82" x14ac:dyDescent="0.25">
      <c r="BI1411" s="204"/>
      <c r="BJ1411" s="204"/>
      <c r="BK1411" s="204"/>
      <c r="BL1411" s="204"/>
      <c r="BM1411" s="204"/>
      <c r="BN1411" s="204"/>
      <c r="BO1411" s="204"/>
      <c r="BP1411" s="204"/>
      <c r="BQ1411" s="204"/>
      <c r="BR1411" s="204"/>
      <c r="BS1411" s="204"/>
      <c r="BT1411" s="204"/>
      <c r="BU1411" s="204"/>
      <c r="BV1411" s="204"/>
      <c r="BW1411" s="204"/>
      <c r="BX1411" s="204"/>
      <c r="BY1411" s="204"/>
      <c r="BZ1411" s="204"/>
      <c r="CA1411" s="204"/>
      <c r="CB1411" s="204"/>
      <c r="CC1411" s="204"/>
      <c r="CD1411" s="204"/>
    </row>
    <row r="1412" spans="61:82" x14ac:dyDescent="0.25">
      <c r="BI1412" s="204"/>
      <c r="BJ1412" s="204"/>
      <c r="BK1412" s="204"/>
      <c r="BL1412" s="204"/>
      <c r="BM1412" s="204"/>
      <c r="BN1412" s="204"/>
      <c r="BO1412" s="204"/>
      <c r="BP1412" s="204"/>
      <c r="BQ1412" s="204"/>
      <c r="BR1412" s="204"/>
      <c r="BS1412" s="204"/>
      <c r="BT1412" s="204"/>
      <c r="BU1412" s="204"/>
      <c r="BV1412" s="204"/>
      <c r="BW1412" s="204"/>
      <c r="BX1412" s="204"/>
      <c r="BY1412" s="204"/>
      <c r="BZ1412" s="204"/>
      <c r="CA1412" s="204"/>
      <c r="CB1412" s="204"/>
      <c r="CC1412" s="204"/>
      <c r="CD1412" s="204"/>
    </row>
    <row r="1413" spans="61:82" x14ac:dyDescent="0.25">
      <c r="BI1413" s="204"/>
      <c r="BJ1413" s="204"/>
      <c r="BK1413" s="204"/>
      <c r="BL1413" s="204"/>
      <c r="BM1413" s="204"/>
      <c r="BN1413" s="204"/>
      <c r="BO1413" s="204"/>
      <c r="BP1413" s="204"/>
      <c r="BQ1413" s="204"/>
      <c r="BR1413" s="204"/>
      <c r="BS1413" s="204"/>
      <c r="BT1413" s="204"/>
      <c r="BU1413" s="204"/>
      <c r="BV1413" s="204"/>
      <c r="BW1413" s="204"/>
      <c r="BX1413" s="204"/>
      <c r="BY1413" s="204"/>
      <c r="BZ1413" s="204"/>
      <c r="CA1413" s="204"/>
      <c r="CB1413" s="204"/>
      <c r="CC1413" s="204"/>
      <c r="CD1413" s="204"/>
    </row>
    <row r="1414" spans="61:82" x14ac:dyDescent="0.25">
      <c r="BI1414" s="204"/>
      <c r="BJ1414" s="204"/>
      <c r="BK1414" s="204"/>
      <c r="BL1414" s="204"/>
      <c r="BM1414" s="204"/>
      <c r="BN1414" s="204"/>
      <c r="BO1414" s="204"/>
      <c r="BP1414" s="204"/>
      <c r="BQ1414" s="204"/>
      <c r="BR1414" s="204"/>
      <c r="BS1414" s="204"/>
      <c r="BT1414" s="204"/>
      <c r="BU1414" s="204"/>
      <c r="BV1414" s="204"/>
      <c r="BW1414" s="204"/>
      <c r="BX1414" s="204"/>
      <c r="BY1414" s="204"/>
      <c r="BZ1414" s="204"/>
      <c r="CA1414" s="204"/>
      <c r="CB1414" s="204"/>
      <c r="CC1414" s="204"/>
      <c r="CD1414" s="204"/>
    </row>
    <row r="1415" spans="61:82" x14ac:dyDescent="0.25">
      <c r="BI1415" s="204"/>
      <c r="BJ1415" s="204"/>
      <c r="BK1415" s="204"/>
      <c r="BL1415" s="204"/>
      <c r="BM1415" s="204"/>
      <c r="BN1415" s="204"/>
      <c r="BO1415" s="204"/>
      <c r="BP1415" s="204"/>
      <c r="BQ1415" s="204"/>
      <c r="BR1415" s="204"/>
      <c r="BS1415" s="204"/>
      <c r="BT1415" s="204"/>
      <c r="BU1415" s="204"/>
      <c r="BV1415" s="204"/>
      <c r="BW1415" s="204"/>
      <c r="BX1415" s="204"/>
      <c r="BY1415" s="204"/>
      <c r="BZ1415" s="204"/>
      <c r="CA1415" s="204"/>
      <c r="CB1415" s="204"/>
      <c r="CC1415" s="204"/>
      <c r="CD1415" s="204"/>
    </row>
    <row r="1416" spans="61:82" x14ac:dyDescent="0.25">
      <c r="BI1416" s="204"/>
      <c r="BJ1416" s="204"/>
      <c r="BK1416" s="204"/>
      <c r="BL1416" s="204"/>
      <c r="BM1416" s="204"/>
      <c r="BN1416" s="204"/>
      <c r="BO1416" s="204"/>
      <c r="BP1416" s="204"/>
      <c r="BQ1416" s="204"/>
      <c r="BR1416" s="204"/>
      <c r="BS1416" s="204"/>
      <c r="BT1416" s="204"/>
      <c r="BU1416" s="204"/>
      <c r="BV1416" s="204"/>
      <c r="BW1416" s="204"/>
      <c r="BX1416" s="204"/>
      <c r="BY1416" s="204"/>
      <c r="BZ1416" s="204"/>
      <c r="CA1416" s="204"/>
      <c r="CB1416" s="204"/>
      <c r="CC1416" s="204"/>
      <c r="CD1416" s="204"/>
    </row>
    <row r="1417" spans="61:82" x14ac:dyDescent="0.25">
      <c r="BI1417" s="204"/>
      <c r="BJ1417" s="204"/>
      <c r="BK1417" s="204"/>
      <c r="BL1417" s="204"/>
      <c r="BM1417" s="204"/>
      <c r="BN1417" s="204"/>
      <c r="BO1417" s="204"/>
      <c r="BP1417" s="204"/>
      <c r="BQ1417" s="204"/>
      <c r="BR1417" s="204"/>
      <c r="BS1417" s="204"/>
      <c r="BT1417" s="204"/>
      <c r="BU1417" s="204"/>
      <c r="BV1417" s="204"/>
      <c r="BW1417" s="204"/>
      <c r="BX1417" s="204"/>
      <c r="BY1417" s="204"/>
      <c r="BZ1417" s="204"/>
      <c r="CA1417" s="204"/>
      <c r="CB1417" s="204"/>
      <c r="CC1417" s="204"/>
      <c r="CD1417" s="204"/>
    </row>
    <row r="1418" spans="61:82" x14ac:dyDescent="0.25">
      <c r="BI1418" s="204"/>
      <c r="BJ1418" s="204"/>
      <c r="BK1418" s="204"/>
      <c r="BL1418" s="204"/>
      <c r="BM1418" s="204"/>
      <c r="BN1418" s="204"/>
      <c r="BO1418" s="204"/>
      <c r="BP1418" s="204"/>
      <c r="BQ1418" s="204"/>
      <c r="BR1418" s="204"/>
      <c r="BS1418" s="204"/>
      <c r="BT1418" s="204"/>
      <c r="BU1418" s="204"/>
      <c r="BV1418" s="204"/>
      <c r="BW1418" s="204"/>
      <c r="BX1418" s="204"/>
      <c r="BY1418" s="204"/>
      <c r="BZ1418" s="204"/>
      <c r="CA1418" s="204"/>
      <c r="CB1418" s="204"/>
      <c r="CC1418" s="204"/>
      <c r="CD1418" s="204"/>
    </row>
    <row r="1419" spans="61:82" x14ac:dyDescent="0.25">
      <c r="BI1419" s="204"/>
      <c r="BJ1419" s="204"/>
      <c r="BK1419" s="204"/>
      <c r="BL1419" s="204"/>
      <c r="BM1419" s="204"/>
      <c r="BN1419" s="204"/>
      <c r="BO1419" s="204"/>
      <c r="BP1419" s="204"/>
      <c r="BQ1419" s="204"/>
      <c r="BR1419" s="204"/>
      <c r="BS1419" s="204"/>
      <c r="BT1419" s="204"/>
      <c r="BU1419" s="204"/>
      <c r="BV1419" s="204"/>
      <c r="BW1419" s="204"/>
      <c r="BX1419" s="204"/>
      <c r="BY1419" s="204"/>
      <c r="BZ1419" s="204"/>
      <c r="CA1419" s="204"/>
      <c r="CB1419" s="204"/>
      <c r="CC1419" s="204"/>
      <c r="CD1419" s="204"/>
    </row>
    <row r="1420" spans="61:82" x14ac:dyDescent="0.25">
      <c r="BI1420" s="204"/>
      <c r="BJ1420" s="204"/>
      <c r="BK1420" s="204"/>
      <c r="BL1420" s="204"/>
      <c r="BM1420" s="204"/>
      <c r="BN1420" s="204"/>
      <c r="BO1420" s="204"/>
      <c r="BP1420" s="204"/>
      <c r="BQ1420" s="204"/>
      <c r="BR1420" s="204"/>
      <c r="BS1420" s="204"/>
      <c r="BT1420" s="204"/>
      <c r="BU1420" s="204"/>
      <c r="BV1420" s="204"/>
      <c r="BW1420" s="204"/>
      <c r="BX1420" s="204"/>
      <c r="BY1420" s="204"/>
      <c r="BZ1420" s="204"/>
      <c r="CA1420" s="204"/>
      <c r="CB1420" s="204"/>
      <c r="CC1420" s="204"/>
      <c r="CD1420" s="204"/>
    </row>
    <row r="1421" spans="61:82" x14ac:dyDescent="0.25">
      <c r="BI1421" s="204"/>
      <c r="BJ1421" s="204"/>
      <c r="BK1421" s="204"/>
      <c r="BL1421" s="204"/>
      <c r="BM1421" s="204"/>
      <c r="BN1421" s="204"/>
      <c r="BO1421" s="204"/>
      <c r="BP1421" s="204"/>
      <c r="BQ1421" s="204"/>
      <c r="BR1421" s="204"/>
      <c r="BS1421" s="204"/>
      <c r="BT1421" s="204"/>
      <c r="BU1421" s="204"/>
      <c r="BV1421" s="204"/>
      <c r="BW1421" s="204"/>
      <c r="BX1421" s="204"/>
      <c r="BY1421" s="204"/>
      <c r="BZ1421" s="204"/>
      <c r="CA1421" s="204"/>
      <c r="CB1421" s="204"/>
      <c r="CC1421" s="204"/>
      <c r="CD1421" s="204"/>
    </row>
    <row r="1422" spans="61:82" x14ac:dyDescent="0.25">
      <c r="BI1422" s="204"/>
      <c r="BJ1422" s="204"/>
      <c r="BK1422" s="204"/>
      <c r="BL1422" s="204"/>
      <c r="BM1422" s="204"/>
      <c r="BN1422" s="204"/>
      <c r="BO1422" s="204"/>
      <c r="BP1422" s="204"/>
      <c r="BQ1422" s="204"/>
      <c r="BR1422" s="204"/>
      <c r="BS1422" s="204"/>
      <c r="BT1422" s="204"/>
      <c r="BU1422" s="204"/>
      <c r="BV1422" s="204"/>
      <c r="BW1422" s="204"/>
      <c r="BX1422" s="204"/>
      <c r="BY1422" s="204"/>
      <c r="BZ1422" s="204"/>
      <c r="CA1422" s="204"/>
      <c r="CB1422" s="204"/>
      <c r="CC1422" s="204"/>
      <c r="CD1422" s="204"/>
    </row>
    <row r="1423" spans="61:82" x14ac:dyDescent="0.25">
      <c r="BI1423" s="204"/>
      <c r="BJ1423" s="204"/>
      <c r="BK1423" s="204"/>
      <c r="BL1423" s="204"/>
      <c r="BM1423" s="204"/>
      <c r="BN1423" s="204"/>
      <c r="BO1423" s="204"/>
      <c r="BP1423" s="204"/>
      <c r="BQ1423" s="204"/>
      <c r="BR1423" s="204"/>
      <c r="BS1423" s="204"/>
      <c r="BT1423" s="204"/>
      <c r="BU1423" s="204"/>
      <c r="BV1423" s="204"/>
      <c r="BW1423" s="204"/>
      <c r="BX1423" s="204"/>
      <c r="BY1423" s="204"/>
      <c r="BZ1423" s="204"/>
      <c r="CA1423" s="204"/>
      <c r="CB1423" s="204"/>
      <c r="CC1423" s="204"/>
      <c r="CD1423" s="204"/>
    </row>
    <row r="1424" spans="61:82" x14ac:dyDescent="0.25">
      <c r="BI1424" s="204"/>
      <c r="BJ1424" s="204"/>
      <c r="BK1424" s="204"/>
      <c r="BL1424" s="204"/>
      <c r="BM1424" s="204"/>
      <c r="BN1424" s="204"/>
      <c r="BO1424" s="204"/>
      <c r="BP1424" s="204"/>
      <c r="BQ1424" s="204"/>
      <c r="BR1424" s="204"/>
      <c r="BS1424" s="204"/>
      <c r="BT1424" s="204"/>
      <c r="BU1424" s="204"/>
      <c r="BV1424" s="204"/>
      <c r="BW1424" s="204"/>
      <c r="BX1424" s="204"/>
      <c r="BY1424" s="204"/>
      <c r="BZ1424" s="204"/>
      <c r="CA1424" s="204"/>
      <c r="CB1424" s="204"/>
      <c r="CC1424" s="204"/>
      <c r="CD1424" s="204"/>
    </row>
    <row r="1425" spans="61:82" x14ac:dyDescent="0.25">
      <c r="BI1425" s="204"/>
      <c r="BJ1425" s="204"/>
      <c r="BK1425" s="204"/>
      <c r="BL1425" s="204"/>
      <c r="BM1425" s="204"/>
      <c r="BN1425" s="204"/>
      <c r="BO1425" s="204"/>
      <c r="BP1425" s="204"/>
      <c r="BQ1425" s="204"/>
      <c r="BR1425" s="204"/>
      <c r="BS1425" s="204"/>
      <c r="BT1425" s="204"/>
      <c r="BU1425" s="204"/>
      <c r="BV1425" s="204"/>
      <c r="BW1425" s="204"/>
      <c r="BX1425" s="204"/>
      <c r="BY1425" s="204"/>
      <c r="BZ1425" s="204"/>
      <c r="CA1425" s="204"/>
      <c r="CB1425" s="204"/>
      <c r="CC1425" s="204"/>
      <c r="CD1425" s="204"/>
    </row>
    <row r="1426" spans="61:82" x14ac:dyDescent="0.25">
      <c r="BI1426" s="204"/>
      <c r="BJ1426" s="204"/>
      <c r="BK1426" s="204"/>
      <c r="BL1426" s="204"/>
      <c r="BM1426" s="204"/>
      <c r="BN1426" s="204"/>
      <c r="BO1426" s="204"/>
      <c r="BP1426" s="204"/>
      <c r="BQ1426" s="204"/>
      <c r="BR1426" s="204"/>
      <c r="BS1426" s="204"/>
      <c r="BT1426" s="204"/>
      <c r="BU1426" s="204"/>
      <c r="BV1426" s="204"/>
      <c r="BW1426" s="204"/>
      <c r="BX1426" s="204"/>
      <c r="BY1426" s="204"/>
      <c r="BZ1426" s="204"/>
      <c r="CA1426" s="204"/>
      <c r="CB1426" s="204"/>
      <c r="CC1426" s="204"/>
      <c r="CD1426" s="204"/>
    </row>
    <row r="1427" spans="61:82" x14ac:dyDescent="0.25">
      <c r="BI1427" s="204"/>
      <c r="BJ1427" s="204"/>
      <c r="BK1427" s="204"/>
      <c r="BL1427" s="204"/>
      <c r="BM1427" s="204"/>
      <c r="BN1427" s="204"/>
      <c r="BO1427" s="204"/>
      <c r="BP1427" s="204"/>
      <c r="BQ1427" s="204"/>
      <c r="BR1427" s="204"/>
      <c r="BS1427" s="204"/>
      <c r="BT1427" s="204"/>
      <c r="BU1427" s="204"/>
      <c r="BV1427" s="204"/>
      <c r="BW1427" s="204"/>
      <c r="BX1427" s="204"/>
      <c r="BY1427" s="204"/>
      <c r="BZ1427" s="204"/>
      <c r="CA1427" s="204"/>
      <c r="CB1427" s="204"/>
      <c r="CC1427" s="204"/>
      <c r="CD1427" s="204"/>
    </row>
    <row r="1428" spans="61:82" x14ac:dyDescent="0.25">
      <c r="BI1428" s="204"/>
      <c r="BJ1428" s="204"/>
      <c r="BK1428" s="204"/>
      <c r="BL1428" s="204"/>
      <c r="BM1428" s="204"/>
      <c r="BN1428" s="204"/>
      <c r="BO1428" s="204"/>
      <c r="BP1428" s="204"/>
      <c r="BQ1428" s="204"/>
      <c r="BR1428" s="204"/>
      <c r="BS1428" s="204"/>
      <c r="BT1428" s="204"/>
      <c r="BU1428" s="204"/>
      <c r="BV1428" s="204"/>
      <c r="BW1428" s="204"/>
      <c r="BX1428" s="204"/>
      <c r="BY1428" s="204"/>
      <c r="BZ1428" s="204"/>
      <c r="CA1428" s="204"/>
      <c r="CB1428" s="204"/>
      <c r="CC1428" s="204"/>
      <c r="CD1428" s="204"/>
    </row>
    <row r="1429" spans="61:82" x14ac:dyDescent="0.25">
      <c r="BI1429" s="204"/>
      <c r="BJ1429" s="204"/>
      <c r="BK1429" s="204"/>
      <c r="BL1429" s="204"/>
      <c r="BM1429" s="204"/>
      <c r="BN1429" s="204"/>
      <c r="BO1429" s="204"/>
      <c r="BP1429" s="204"/>
      <c r="BQ1429" s="204"/>
      <c r="BR1429" s="204"/>
      <c r="BS1429" s="204"/>
      <c r="BT1429" s="204"/>
      <c r="BU1429" s="204"/>
      <c r="BV1429" s="204"/>
      <c r="BW1429" s="204"/>
      <c r="BX1429" s="204"/>
      <c r="BY1429" s="204"/>
      <c r="BZ1429" s="204"/>
      <c r="CA1429" s="204"/>
      <c r="CB1429" s="204"/>
      <c r="CC1429" s="204"/>
      <c r="CD1429" s="204"/>
    </row>
    <row r="1430" spans="61:82" x14ac:dyDescent="0.25">
      <c r="BI1430" s="204"/>
      <c r="BJ1430" s="204"/>
      <c r="BK1430" s="204"/>
      <c r="BL1430" s="204"/>
      <c r="BM1430" s="204"/>
      <c r="BN1430" s="204"/>
      <c r="BO1430" s="204"/>
      <c r="BP1430" s="204"/>
      <c r="BQ1430" s="204"/>
      <c r="BR1430" s="204"/>
      <c r="BS1430" s="204"/>
      <c r="BT1430" s="204"/>
      <c r="BU1430" s="204"/>
      <c r="BV1430" s="204"/>
      <c r="BW1430" s="204"/>
      <c r="BX1430" s="204"/>
      <c r="BY1430" s="204"/>
      <c r="BZ1430" s="204"/>
      <c r="CA1430" s="204"/>
      <c r="CB1430" s="204"/>
      <c r="CC1430" s="204"/>
      <c r="CD1430" s="204"/>
    </row>
    <row r="1431" spans="61:82" x14ac:dyDescent="0.25">
      <c r="BI1431" s="204"/>
      <c r="BJ1431" s="204"/>
      <c r="BK1431" s="204"/>
      <c r="BL1431" s="204"/>
      <c r="BM1431" s="204"/>
      <c r="BN1431" s="204"/>
      <c r="BO1431" s="204"/>
      <c r="BP1431" s="204"/>
      <c r="BQ1431" s="204"/>
      <c r="BR1431" s="204"/>
      <c r="BS1431" s="204"/>
      <c r="BT1431" s="204"/>
      <c r="BU1431" s="204"/>
      <c r="BV1431" s="204"/>
      <c r="BW1431" s="204"/>
      <c r="BX1431" s="204"/>
      <c r="BY1431" s="204"/>
      <c r="BZ1431" s="204"/>
      <c r="CA1431" s="204"/>
      <c r="CB1431" s="204"/>
      <c r="CC1431" s="204"/>
      <c r="CD1431" s="204"/>
    </row>
    <row r="1432" spans="61:82" x14ac:dyDescent="0.25">
      <c r="BI1432" s="204"/>
      <c r="BJ1432" s="204"/>
      <c r="BK1432" s="204"/>
      <c r="BL1432" s="204"/>
      <c r="BM1432" s="204"/>
      <c r="BN1432" s="204"/>
      <c r="BO1432" s="204"/>
      <c r="BP1432" s="204"/>
      <c r="BQ1432" s="204"/>
      <c r="BR1432" s="204"/>
      <c r="BS1432" s="204"/>
      <c r="BT1432" s="204"/>
      <c r="BU1432" s="204"/>
      <c r="BV1432" s="204"/>
      <c r="BW1432" s="204"/>
      <c r="BX1432" s="204"/>
      <c r="BY1432" s="204"/>
      <c r="BZ1432" s="204"/>
      <c r="CA1432" s="204"/>
      <c r="CB1432" s="204"/>
      <c r="CC1432" s="204"/>
      <c r="CD1432" s="204"/>
    </row>
    <row r="1433" spans="61:82" x14ac:dyDescent="0.25">
      <c r="BI1433" s="204"/>
      <c r="BJ1433" s="204"/>
      <c r="BK1433" s="204"/>
      <c r="BL1433" s="204"/>
      <c r="BM1433" s="204"/>
      <c r="BN1433" s="204"/>
      <c r="BO1433" s="204"/>
      <c r="BP1433" s="204"/>
      <c r="BQ1433" s="204"/>
      <c r="BR1433" s="204"/>
      <c r="BS1433" s="204"/>
      <c r="BT1433" s="204"/>
      <c r="BU1433" s="204"/>
      <c r="BV1433" s="204"/>
      <c r="BW1433" s="204"/>
      <c r="BX1433" s="204"/>
      <c r="BY1433" s="204"/>
      <c r="BZ1433" s="204"/>
      <c r="CA1433" s="204"/>
      <c r="CB1433" s="204"/>
      <c r="CC1433" s="204"/>
      <c r="CD1433" s="204"/>
    </row>
    <row r="1434" spans="61:82" x14ac:dyDescent="0.25">
      <c r="BI1434" s="204"/>
      <c r="BJ1434" s="204"/>
      <c r="BK1434" s="204"/>
      <c r="BL1434" s="204"/>
      <c r="BM1434" s="204"/>
      <c r="BN1434" s="204"/>
      <c r="BO1434" s="204"/>
      <c r="BP1434" s="204"/>
      <c r="BQ1434" s="204"/>
      <c r="BR1434" s="204"/>
      <c r="BS1434" s="204"/>
      <c r="BT1434" s="204"/>
      <c r="BU1434" s="204"/>
      <c r="BV1434" s="204"/>
      <c r="BW1434" s="204"/>
      <c r="BX1434" s="204"/>
      <c r="BY1434" s="204"/>
      <c r="BZ1434" s="204"/>
      <c r="CA1434" s="204"/>
      <c r="CB1434" s="204"/>
      <c r="CC1434" s="204"/>
      <c r="CD1434" s="204"/>
    </row>
    <row r="1435" spans="61:82" x14ac:dyDescent="0.25">
      <c r="BI1435" s="204"/>
      <c r="BJ1435" s="204"/>
      <c r="BK1435" s="204"/>
      <c r="BL1435" s="204"/>
      <c r="BM1435" s="204"/>
      <c r="BN1435" s="204"/>
      <c r="BO1435" s="204"/>
      <c r="BP1435" s="204"/>
      <c r="BQ1435" s="204"/>
      <c r="BR1435" s="204"/>
      <c r="BS1435" s="204"/>
      <c r="BT1435" s="204"/>
      <c r="BU1435" s="204"/>
      <c r="BV1435" s="204"/>
      <c r="BW1435" s="204"/>
      <c r="BX1435" s="204"/>
      <c r="BY1435" s="204"/>
      <c r="BZ1435" s="204"/>
      <c r="CA1435" s="204"/>
      <c r="CB1435" s="204"/>
      <c r="CC1435" s="204"/>
      <c r="CD1435" s="204"/>
    </row>
    <row r="1436" spans="61:82" x14ac:dyDescent="0.25">
      <c r="BI1436" s="204"/>
      <c r="BJ1436" s="204"/>
      <c r="BK1436" s="204"/>
      <c r="BL1436" s="204"/>
      <c r="BM1436" s="204"/>
      <c r="BN1436" s="204"/>
      <c r="BO1436" s="204"/>
      <c r="BP1436" s="204"/>
      <c r="BQ1436" s="204"/>
      <c r="BR1436" s="204"/>
      <c r="BS1436" s="204"/>
      <c r="BT1436" s="204"/>
      <c r="BU1436" s="204"/>
      <c r="BV1436" s="204"/>
      <c r="BW1436" s="204"/>
      <c r="BX1436" s="204"/>
      <c r="BY1436" s="204"/>
      <c r="BZ1436" s="204"/>
      <c r="CA1436" s="204"/>
      <c r="CB1436" s="204"/>
      <c r="CC1436" s="204"/>
      <c r="CD1436" s="204"/>
    </row>
    <row r="1437" spans="61:82" x14ac:dyDescent="0.25">
      <c r="BI1437" s="204"/>
      <c r="BJ1437" s="204"/>
      <c r="BK1437" s="204"/>
      <c r="BL1437" s="204"/>
      <c r="BM1437" s="204"/>
      <c r="BN1437" s="204"/>
      <c r="BO1437" s="204"/>
      <c r="BP1437" s="204"/>
      <c r="BQ1437" s="204"/>
      <c r="BR1437" s="204"/>
      <c r="BS1437" s="204"/>
      <c r="BT1437" s="204"/>
      <c r="BU1437" s="204"/>
      <c r="BV1437" s="204"/>
      <c r="BW1437" s="204"/>
      <c r="BX1437" s="204"/>
      <c r="BY1437" s="204"/>
      <c r="BZ1437" s="204"/>
      <c r="CA1437" s="204"/>
      <c r="CB1437" s="204"/>
      <c r="CC1437" s="204"/>
      <c r="CD1437" s="204"/>
    </row>
    <row r="1438" spans="61:82" x14ac:dyDescent="0.25">
      <c r="BI1438" s="204"/>
      <c r="BJ1438" s="204"/>
      <c r="BK1438" s="204"/>
      <c r="BL1438" s="204"/>
      <c r="BM1438" s="204"/>
      <c r="BN1438" s="204"/>
      <c r="BO1438" s="204"/>
      <c r="BP1438" s="204"/>
      <c r="BQ1438" s="204"/>
      <c r="BR1438" s="204"/>
      <c r="BS1438" s="204"/>
      <c r="BT1438" s="204"/>
      <c r="BU1438" s="204"/>
      <c r="BV1438" s="204"/>
      <c r="BW1438" s="204"/>
      <c r="BX1438" s="204"/>
      <c r="BY1438" s="204"/>
      <c r="BZ1438" s="204"/>
      <c r="CA1438" s="204"/>
      <c r="CB1438" s="204"/>
      <c r="CC1438" s="204"/>
      <c r="CD1438" s="204"/>
    </row>
    <row r="1439" spans="61:82" x14ac:dyDescent="0.25">
      <c r="BI1439" s="204"/>
      <c r="BJ1439" s="204"/>
      <c r="BK1439" s="204"/>
      <c r="BL1439" s="204"/>
      <c r="BM1439" s="204"/>
      <c r="BN1439" s="204"/>
      <c r="BO1439" s="204"/>
      <c r="BP1439" s="204"/>
      <c r="BQ1439" s="204"/>
      <c r="BR1439" s="204"/>
      <c r="BS1439" s="204"/>
      <c r="BT1439" s="204"/>
      <c r="BU1439" s="204"/>
      <c r="BV1439" s="204"/>
      <c r="BW1439" s="204"/>
      <c r="BX1439" s="204"/>
      <c r="BY1439" s="204"/>
      <c r="BZ1439" s="204"/>
      <c r="CA1439" s="204"/>
      <c r="CB1439" s="204"/>
      <c r="CC1439" s="204"/>
      <c r="CD1439" s="204"/>
    </row>
    <row r="1440" spans="61:82" x14ac:dyDescent="0.25">
      <c r="BI1440" s="204"/>
      <c r="BJ1440" s="204"/>
      <c r="BK1440" s="204"/>
      <c r="BL1440" s="204"/>
      <c r="BM1440" s="204"/>
      <c r="BN1440" s="204"/>
      <c r="BO1440" s="204"/>
      <c r="BP1440" s="204"/>
      <c r="BQ1440" s="204"/>
      <c r="BR1440" s="204"/>
      <c r="BS1440" s="204"/>
      <c r="BT1440" s="204"/>
      <c r="BU1440" s="204"/>
      <c r="BV1440" s="204"/>
      <c r="BW1440" s="204"/>
      <c r="BX1440" s="204"/>
      <c r="BY1440" s="204"/>
      <c r="BZ1440" s="204"/>
      <c r="CA1440" s="204"/>
      <c r="CB1440" s="204"/>
      <c r="CC1440" s="204"/>
      <c r="CD1440" s="204"/>
    </row>
    <row r="1441" spans="61:82" x14ac:dyDescent="0.25">
      <c r="BI1441" s="204"/>
      <c r="BJ1441" s="204"/>
      <c r="BK1441" s="204"/>
      <c r="BL1441" s="204"/>
      <c r="BM1441" s="204"/>
      <c r="BN1441" s="204"/>
      <c r="BO1441" s="204"/>
      <c r="BP1441" s="204"/>
      <c r="BQ1441" s="204"/>
      <c r="BR1441" s="204"/>
      <c r="BS1441" s="204"/>
      <c r="BT1441" s="204"/>
      <c r="BU1441" s="204"/>
      <c r="BV1441" s="204"/>
      <c r="BW1441" s="204"/>
      <c r="BX1441" s="204"/>
      <c r="BY1441" s="204"/>
      <c r="BZ1441" s="204"/>
      <c r="CA1441" s="204"/>
      <c r="CB1441" s="204"/>
      <c r="CC1441" s="204"/>
      <c r="CD1441" s="204"/>
    </row>
    <row r="1442" spans="61:82" x14ac:dyDescent="0.25">
      <c r="BI1442" s="204"/>
      <c r="BJ1442" s="204"/>
      <c r="BK1442" s="204"/>
      <c r="BL1442" s="204"/>
      <c r="BM1442" s="204"/>
      <c r="BN1442" s="204"/>
      <c r="BO1442" s="204"/>
      <c r="BP1442" s="204"/>
      <c r="BQ1442" s="204"/>
      <c r="BR1442" s="204"/>
      <c r="BS1442" s="204"/>
      <c r="BT1442" s="204"/>
      <c r="BU1442" s="204"/>
      <c r="BV1442" s="204"/>
      <c r="BW1442" s="204"/>
      <c r="BX1442" s="204"/>
      <c r="BY1442" s="204"/>
      <c r="BZ1442" s="204"/>
      <c r="CA1442" s="204"/>
      <c r="CB1442" s="204"/>
      <c r="CC1442" s="204"/>
      <c r="CD1442" s="204"/>
    </row>
    <row r="1443" spans="61:82" x14ac:dyDescent="0.25">
      <c r="BI1443" s="204"/>
      <c r="BJ1443" s="204"/>
      <c r="BK1443" s="204"/>
      <c r="BL1443" s="204"/>
      <c r="BM1443" s="204"/>
      <c r="BN1443" s="204"/>
      <c r="BO1443" s="204"/>
      <c r="BP1443" s="204"/>
      <c r="BQ1443" s="204"/>
      <c r="BR1443" s="204"/>
      <c r="BS1443" s="204"/>
      <c r="BT1443" s="204"/>
      <c r="BU1443" s="204"/>
      <c r="BV1443" s="204"/>
      <c r="BW1443" s="204"/>
      <c r="BX1443" s="204"/>
      <c r="BY1443" s="204"/>
      <c r="BZ1443" s="204"/>
      <c r="CA1443" s="204"/>
      <c r="CB1443" s="204"/>
      <c r="CC1443" s="204"/>
      <c r="CD1443" s="204"/>
    </row>
    <row r="1444" spans="61:82" x14ac:dyDescent="0.25">
      <c r="BI1444" s="204"/>
      <c r="BJ1444" s="204"/>
      <c r="BK1444" s="204"/>
      <c r="BL1444" s="204"/>
      <c r="BM1444" s="204"/>
      <c r="BN1444" s="204"/>
      <c r="BO1444" s="204"/>
      <c r="BP1444" s="204"/>
      <c r="BQ1444" s="204"/>
      <c r="BR1444" s="204"/>
      <c r="BS1444" s="204"/>
      <c r="BT1444" s="204"/>
      <c r="BU1444" s="204"/>
      <c r="BV1444" s="204"/>
      <c r="BW1444" s="204"/>
      <c r="BX1444" s="204"/>
      <c r="BY1444" s="204"/>
      <c r="BZ1444" s="204"/>
      <c r="CA1444" s="204"/>
      <c r="CB1444" s="204"/>
      <c r="CC1444" s="204"/>
      <c r="CD1444" s="204"/>
    </row>
    <row r="1445" spans="61:82" x14ac:dyDescent="0.25">
      <c r="BI1445" s="204"/>
      <c r="BJ1445" s="204"/>
      <c r="BK1445" s="204"/>
      <c r="BL1445" s="204"/>
      <c r="BM1445" s="204"/>
      <c r="BN1445" s="204"/>
      <c r="BO1445" s="204"/>
      <c r="BP1445" s="204"/>
      <c r="BQ1445" s="204"/>
      <c r="BR1445" s="204"/>
      <c r="BS1445" s="204"/>
      <c r="BT1445" s="204"/>
      <c r="BU1445" s="204"/>
      <c r="BV1445" s="204"/>
      <c r="BW1445" s="204"/>
      <c r="BX1445" s="204"/>
      <c r="BY1445" s="204"/>
      <c r="BZ1445" s="204"/>
      <c r="CA1445" s="204"/>
      <c r="CB1445" s="204"/>
      <c r="CC1445" s="204"/>
      <c r="CD1445" s="204"/>
    </row>
    <row r="1446" spans="61:82" x14ac:dyDescent="0.25">
      <c r="BI1446" s="204"/>
      <c r="BJ1446" s="204"/>
      <c r="BK1446" s="204"/>
      <c r="BL1446" s="204"/>
      <c r="BM1446" s="204"/>
      <c r="BN1446" s="204"/>
      <c r="BO1446" s="204"/>
      <c r="BP1446" s="204"/>
      <c r="BQ1446" s="204"/>
      <c r="BR1446" s="204"/>
      <c r="BS1446" s="204"/>
      <c r="BT1446" s="204"/>
      <c r="BU1446" s="204"/>
      <c r="BV1446" s="204"/>
      <c r="BW1446" s="204"/>
      <c r="BX1446" s="204"/>
      <c r="BY1446" s="204"/>
      <c r="BZ1446" s="204"/>
      <c r="CA1446" s="204"/>
      <c r="CB1446" s="204"/>
      <c r="CC1446" s="204"/>
      <c r="CD1446" s="204"/>
    </row>
    <row r="1447" spans="61:82" x14ac:dyDescent="0.25">
      <c r="BI1447" s="204"/>
      <c r="BJ1447" s="204"/>
      <c r="BK1447" s="204"/>
      <c r="BL1447" s="204"/>
      <c r="BM1447" s="204"/>
      <c r="BN1447" s="204"/>
      <c r="BO1447" s="204"/>
      <c r="BP1447" s="204"/>
      <c r="BQ1447" s="204"/>
      <c r="BR1447" s="204"/>
      <c r="BS1447" s="204"/>
      <c r="BT1447" s="204"/>
      <c r="BU1447" s="204"/>
      <c r="BV1447" s="204"/>
      <c r="BW1447" s="204"/>
      <c r="BX1447" s="204"/>
      <c r="BY1447" s="204"/>
      <c r="BZ1447" s="204"/>
      <c r="CA1447" s="204"/>
      <c r="CB1447" s="204"/>
      <c r="CC1447" s="204"/>
      <c r="CD1447" s="204"/>
    </row>
    <row r="1448" spans="61:82" x14ac:dyDescent="0.25">
      <c r="BI1448" s="204"/>
      <c r="BJ1448" s="204"/>
      <c r="BK1448" s="204"/>
      <c r="BL1448" s="204"/>
      <c r="BM1448" s="204"/>
      <c r="BN1448" s="204"/>
      <c r="BO1448" s="204"/>
      <c r="BP1448" s="204"/>
      <c r="BQ1448" s="204"/>
      <c r="BR1448" s="204"/>
      <c r="BS1448" s="204"/>
      <c r="BT1448" s="204"/>
      <c r="BU1448" s="204"/>
      <c r="BV1448" s="204"/>
      <c r="BW1448" s="204"/>
      <c r="BX1448" s="204"/>
      <c r="BY1448" s="204"/>
      <c r="BZ1448" s="204"/>
      <c r="CA1448" s="204"/>
      <c r="CB1448" s="204"/>
      <c r="CC1448" s="204"/>
      <c r="CD1448" s="204"/>
    </row>
    <row r="1449" spans="61:82" x14ac:dyDescent="0.25">
      <c r="BI1449" s="204"/>
      <c r="BJ1449" s="204"/>
      <c r="BK1449" s="204"/>
      <c r="BL1449" s="204"/>
      <c r="BM1449" s="204"/>
      <c r="BN1449" s="204"/>
      <c r="BO1449" s="204"/>
      <c r="BP1449" s="204"/>
      <c r="BQ1449" s="204"/>
      <c r="BR1449" s="204"/>
      <c r="BS1449" s="204"/>
      <c r="BT1449" s="204"/>
      <c r="BU1449" s="204"/>
      <c r="BV1449" s="204"/>
      <c r="BW1449" s="204"/>
      <c r="BX1449" s="204"/>
      <c r="BY1449" s="204"/>
      <c r="BZ1449" s="204"/>
      <c r="CA1449" s="204"/>
      <c r="CB1449" s="204"/>
      <c r="CC1449" s="204"/>
      <c r="CD1449" s="204"/>
    </row>
    <row r="1450" spans="61:82" x14ac:dyDescent="0.25">
      <c r="BI1450" s="204"/>
      <c r="BJ1450" s="204"/>
      <c r="BK1450" s="204"/>
      <c r="BL1450" s="204"/>
      <c r="BM1450" s="204"/>
      <c r="BN1450" s="204"/>
      <c r="BO1450" s="204"/>
      <c r="BP1450" s="204"/>
      <c r="BQ1450" s="204"/>
      <c r="BR1450" s="204"/>
      <c r="BS1450" s="204"/>
      <c r="BT1450" s="204"/>
      <c r="BU1450" s="204"/>
      <c r="BV1450" s="204"/>
      <c r="BW1450" s="204"/>
      <c r="BX1450" s="204"/>
      <c r="BY1450" s="204"/>
      <c r="BZ1450" s="204"/>
      <c r="CA1450" s="204"/>
      <c r="CB1450" s="204"/>
      <c r="CC1450" s="204"/>
      <c r="CD1450" s="204"/>
    </row>
    <row r="1451" spans="61:82" x14ac:dyDescent="0.25">
      <c r="BI1451" s="204"/>
      <c r="BJ1451" s="204"/>
      <c r="BK1451" s="204"/>
      <c r="BL1451" s="204"/>
      <c r="BM1451" s="204"/>
      <c r="BN1451" s="204"/>
      <c r="BO1451" s="204"/>
      <c r="BP1451" s="204"/>
      <c r="BQ1451" s="204"/>
      <c r="BR1451" s="204"/>
      <c r="BS1451" s="204"/>
      <c r="BT1451" s="204"/>
      <c r="BU1451" s="204"/>
      <c r="BV1451" s="204"/>
      <c r="BW1451" s="204"/>
      <c r="BX1451" s="204"/>
      <c r="BY1451" s="204"/>
      <c r="BZ1451" s="204"/>
      <c r="CA1451" s="204"/>
      <c r="CB1451" s="204"/>
      <c r="CC1451" s="204"/>
      <c r="CD1451" s="204"/>
    </row>
    <row r="1452" spans="61:82" x14ac:dyDescent="0.25">
      <c r="BI1452" s="204"/>
      <c r="BJ1452" s="204"/>
      <c r="BK1452" s="204"/>
      <c r="BL1452" s="204"/>
      <c r="BM1452" s="204"/>
      <c r="BN1452" s="204"/>
      <c r="BO1452" s="204"/>
      <c r="BP1452" s="204"/>
      <c r="BQ1452" s="204"/>
      <c r="BR1452" s="204"/>
      <c r="BS1452" s="204"/>
      <c r="BT1452" s="204"/>
      <c r="BU1452" s="204"/>
      <c r="BV1452" s="204"/>
      <c r="BW1452" s="204"/>
      <c r="BX1452" s="204"/>
      <c r="BY1452" s="204"/>
      <c r="BZ1452" s="204"/>
      <c r="CA1452" s="204"/>
      <c r="CB1452" s="204"/>
      <c r="CC1452" s="204"/>
      <c r="CD1452" s="204"/>
    </row>
    <row r="1453" spans="61:82" x14ac:dyDescent="0.25">
      <c r="BI1453" s="204"/>
      <c r="BJ1453" s="204"/>
      <c r="BK1453" s="204"/>
      <c r="BL1453" s="204"/>
      <c r="BM1453" s="204"/>
      <c r="BN1453" s="204"/>
      <c r="BO1453" s="204"/>
      <c r="BP1453" s="204"/>
      <c r="BQ1453" s="204"/>
      <c r="BR1453" s="204"/>
      <c r="BS1453" s="204"/>
      <c r="BT1453" s="204"/>
      <c r="BU1453" s="204"/>
      <c r="BV1453" s="204"/>
      <c r="BW1453" s="204"/>
      <c r="BX1453" s="204"/>
      <c r="BY1453" s="204"/>
      <c r="BZ1453" s="204"/>
      <c r="CA1453" s="204"/>
      <c r="CB1453" s="204"/>
      <c r="CC1453" s="204"/>
      <c r="CD1453" s="204"/>
    </row>
    <row r="1454" spans="61:82" x14ac:dyDescent="0.25">
      <c r="BI1454" s="204"/>
      <c r="BJ1454" s="204"/>
      <c r="BK1454" s="204"/>
      <c r="BL1454" s="204"/>
      <c r="BM1454" s="204"/>
      <c r="BN1454" s="204"/>
      <c r="BO1454" s="204"/>
      <c r="BP1454" s="204"/>
      <c r="BQ1454" s="204"/>
      <c r="BR1454" s="204"/>
      <c r="BS1454" s="204"/>
      <c r="BT1454" s="204"/>
      <c r="BU1454" s="204"/>
      <c r="BV1454" s="204"/>
      <c r="BW1454" s="204"/>
      <c r="BX1454" s="204"/>
      <c r="BY1454" s="204"/>
      <c r="BZ1454" s="204"/>
      <c r="CA1454" s="204"/>
      <c r="CB1454" s="204"/>
      <c r="CC1454" s="204"/>
      <c r="CD1454" s="204"/>
    </row>
    <row r="1455" spans="61:82" x14ac:dyDescent="0.25">
      <c r="BI1455" s="204"/>
      <c r="BJ1455" s="204"/>
      <c r="BK1455" s="204"/>
      <c r="BL1455" s="204"/>
      <c r="BM1455" s="204"/>
      <c r="BN1455" s="204"/>
      <c r="BO1455" s="204"/>
      <c r="BP1455" s="204"/>
      <c r="BQ1455" s="204"/>
      <c r="BR1455" s="204"/>
      <c r="BS1455" s="204"/>
      <c r="BT1455" s="204"/>
      <c r="BU1455" s="204"/>
      <c r="BV1455" s="204"/>
      <c r="BW1455" s="204"/>
      <c r="BX1455" s="204"/>
      <c r="BY1455" s="204"/>
      <c r="BZ1455" s="204"/>
      <c r="CA1455" s="204"/>
      <c r="CB1455" s="204"/>
      <c r="CC1455" s="204"/>
      <c r="CD1455" s="204"/>
    </row>
    <row r="1456" spans="61:82" x14ac:dyDescent="0.25">
      <c r="BI1456" s="204"/>
      <c r="BJ1456" s="204"/>
      <c r="BK1456" s="204"/>
      <c r="BL1456" s="204"/>
      <c r="BM1456" s="204"/>
      <c r="BN1456" s="204"/>
      <c r="BO1456" s="204"/>
      <c r="BP1456" s="204"/>
      <c r="BQ1456" s="204"/>
      <c r="BR1456" s="204"/>
      <c r="BS1456" s="204"/>
      <c r="BT1456" s="204"/>
      <c r="BU1456" s="204"/>
      <c r="BV1456" s="204"/>
      <c r="BW1456" s="204"/>
      <c r="BX1456" s="204"/>
      <c r="BY1456" s="204"/>
      <c r="BZ1456" s="204"/>
      <c r="CA1456" s="204"/>
      <c r="CB1456" s="204"/>
      <c r="CC1456" s="204"/>
      <c r="CD1456" s="204"/>
    </row>
    <row r="1457" spans="61:82" x14ac:dyDescent="0.25">
      <c r="BI1457" s="204"/>
      <c r="BJ1457" s="204"/>
      <c r="BK1457" s="204"/>
      <c r="BL1457" s="204"/>
      <c r="BM1457" s="204"/>
      <c r="BN1457" s="204"/>
      <c r="BO1457" s="204"/>
      <c r="BP1457" s="204"/>
      <c r="BQ1457" s="204"/>
      <c r="BR1457" s="204"/>
      <c r="BS1457" s="204"/>
      <c r="BT1457" s="204"/>
      <c r="BU1457" s="204"/>
      <c r="BV1457" s="204"/>
      <c r="BW1457" s="204"/>
      <c r="BX1457" s="204"/>
      <c r="BY1457" s="204"/>
      <c r="BZ1457" s="204"/>
      <c r="CA1457" s="204"/>
      <c r="CB1457" s="204"/>
      <c r="CC1457" s="204"/>
      <c r="CD1457" s="204"/>
    </row>
    <row r="1458" spans="61:82" x14ac:dyDescent="0.25">
      <c r="BI1458" s="204"/>
      <c r="BJ1458" s="204"/>
      <c r="BK1458" s="204"/>
      <c r="BL1458" s="204"/>
      <c r="BM1458" s="204"/>
      <c r="BN1458" s="204"/>
      <c r="BO1458" s="204"/>
      <c r="BP1458" s="204"/>
      <c r="BQ1458" s="204"/>
      <c r="BR1458" s="204"/>
      <c r="BS1458" s="204"/>
      <c r="BT1458" s="204"/>
      <c r="BU1458" s="204"/>
      <c r="BV1458" s="204"/>
      <c r="BW1458" s="204"/>
      <c r="BX1458" s="204"/>
      <c r="BY1458" s="204"/>
      <c r="BZ1458" s="204"/>
      <c r="CA1458" s="204"/>
      <c r="CB1458" s="204"/>
      <c r="CC1458" s="204"/>
      <c r="CD1458" s="204"/>
    </row>
    <row r="1459" spans="61:82" x14ac:dyDescent="0.25">
      <c r="BI1459" s="204"/>
      <c r="BJ1459" s="204"/>
      <c r="BK1459" s="204"/>
      <c r="BL1459" s="204"/>
      <c r="BM1459" s="204"/>
      <c r="BN1459" s="204"/>
      <c r="BO1459" s="204"/>
      <c r="BP1459" s="204"/>
      <c r="BQ1459" s="204"/>
      <c r="BR1459" s="204"/>
      <c r="BS1459" s="204"/>
      <c r="BT1459" s="204"/>
      <c r="BU1459" s="204"/>
      <c r="BV1459" s="204"/>
      <c r="BW1459" s="204"/>
      <c r="BX1459" s="204"/>
      <c r="BY1459" s="204"/>
      <c r="BZ1459" s="204"/>
      <c r="CA1459" s="204"/>
      <c r="CB1459" s="204"/>
      <c r="CC1459" s="204"/>
      <c r="CD1459" s="204"/>
    </row>
    <row r="1460" spans="61:82" x14ac:dyDescent="0.25">
      <c r="BI1460" s="204"/>
      <c r="BJ1460" s="204"/>
      <c r="BK1460" s="204"/>
      <c r="BL1460" s="204"/>
      <c r="BM1460" s="204"/>
      <c r="BN1460" s="204"/>
      <c r="BO1460" s="204"/>
      <c r="BP1460" s="204"/>
      <c r="BQ1460" s="204"/>
      <c r="BR1460" s="204"/>
      <c r="BS1460" s="204"/>
      <c r="BT1460" s="204"/>
      <c r="BU1460" s="204"/>
      <c r="BV1460" s="204"/>
      <c r="BW1460" s="204"/>
      <c r="BX1460" s="204"/>
      <c r="BY1460" s="204"/>
      <c r="BZ1460" s="204"/>
      <c r="CA1460" s="204"/>
      <c r="CB1460" s="204"/>
      <c r="CC1460" s="204"/>
      <c r="CD1460" s="204"/>
    </row>
    <row r="1461" spans="61:82" x14ac:dyDescent="0.25">
      <c r="BI1461" s="204"/>
      <c r="BJ1461" s="204"/>
      <c r="BK1461" s="204"/>
      <c r="BL1461" s="204"/>
      <c r="BM1461" s="204"/>
      <c r="BN1461" s="204"/>
      <c r="BO1461" s="204"/>
      <c r="BP1461" s="204"/>
      <c r="BQ1461" s="204"/>
      <c r="BR1461" s="204"/>
      <c r="BS1461" s="204"/>
      <c r="BT1461" s="204"/>
      <c r="BU1461" s="204"/>
      <c r="BV1461" s="204"/>
      <c r="BW1461" s="204"/>
      <c r="BX1461" s="204"/>
      <c r="BY1461" s="204"/>
      <c r="BZ1461" s="204"/>
      <c r="CA1461" s="204"/>
      <c r="CB1461" s="204"/>
      <c r="CC1461" s="204"/>
      <c r="CD1461" s="204"/>
    </row>
    <row r="1462" spans="61:82" x14ac:dyDescent="0.25">
      <c r="BI1462" s="204"/>
      <c r="BJ1462" s="204"/>
      <c r="BK1462" s="204"/>
      <c r="BL1462" s="204"/>
      <c r="BM1462" s="204"/>
      <c r="BN1462" s="204"/>
      <c r="BO1462" s="204"/>
      <c r="BP1462" s="204"/>
      <c r="BQ1462" s="204"/>
      <c r="BR1462" s="204"/>
      <c r="BS1462" s="204"/>
      <c r="BT1462" s="204"/>
      <c r="BU1462" s="204"/>
      <c r="BV1462" s="204"/>
      <c r="BW1462" s="204"/>
      <c r="BX1462" s="204"/>
      <c r="BY1462" s="204"/>
      <c r="BZ1462" s="204"/>
      <c r="CA1462" s="204"/>
      <c r="CB1462" s="204"/>
      <c r="CC1462" s="204"/>
      <c r="CD1462" s="204"/>
    </row>
    <row r="1463" spans="61:82" x14ac:dyDescent="0.25">
      <c r="BI1463" s="204"/>
      <c r="BJ1463" s="204"/>
      <c r="BK1463" s="204"/>
      <c r="BL1463" s="204"/>
      <c r="BM1463" s="204"/>
      <c r="BN1463" s="204"/>
      <c r="BO1463" s="204"/>
      <c r="BP1463" s="204"/>
      <c r="BQ1463" s="204"/>
      <c r="BR1463" s="204"/>
      <c r="BS1463" s="204"/>
      <c r="BT1463" s="204"/>
      <c r="BU1463" s="204"/>
      <c r="BV1463" s="204"/>
      <c r="BW1463" s="204"/>
      <c r="BX1463" s="204"/>
      <c r="BY1463" s="204"/>
      <c r="BZ1463" s="204"/>
      <c r="CA1463" s="204"/>
      <c r="CB1463" s="204"/>
      <c r="CC1463" s="204"/>
      <c r="CD1463" s="204"/>
    </row>
    <row r="1464" spans="61:82" x14ac:dyDescent="0.25">
      <c r="BI1464" s="204"/>
      <c r="BJ1464" s="204"/>
      <c r="BK1464" s="204"/>
      <c r="BL1464" s="204"/>
      <c r="BM1464" s="204"/>
      <c r="BN1464" s="204"/>
      <c r="BO1464" s="204"/>
      <c r="BP1464" s="204"/>
      <c r="BQ1464" s="204"/>
      <c r="BR1464" s="204"/>
      <c r="BS1464" s="204"/>
      <c r="BT1464" s="204"/>
      <c r="BU1464" s="204"/>
      <c r="BV1464" s="204"/>
      <c r="BW1464" s="204"/>
      <c r="BX1464" s="204"/>
      <c r="BY1464" s="204"/>
      <c r="BZ1464" s="204"/>
      <c r="CA1464" s="204"/>
      <c r="CB1464" s="204"/>
      <c r="CC1464" s="204"/>
      <c r="CD1464" s="204"/>
    </row>
    <row r="1465" spans="61:82" x14ac:dyDescent="0.25">
      <c r="BI1465" s="204"/>
      <c r="BJ1465" s="204"/>
      <c r="BK1465" s="204"/>
      <c r="BL1465" s="204"/>
      <c r="BM1465" s="204"/>
      <c r="BN1465" s="204"/>
      <c r="BO1465" s="204"/>
      <c r="BP1465" s="204"/>
      <c r="BQ1465" s="204"/>
      <c r="BR1465" s="204"/>
      <c r="BS1465" s="204"/>
      <c r="BT1465" s="204"/>
      <c r="BU1465" s="204"/>
      <c r="BV1465" s="204"/>
      <c r="BW1465" s="204"/>
      <c r="BX1465" s="204"/>
      <c r="BY1465" s="204"/>
      <c r="BZ1465" s="204"/>
      <c r="CA1465" s="204"/>
      <c r="CB1465" s="204"/>
      <c r="CC1465" s="204"/>
      <c r="CD1465" s="204"/>
    </row>
    <row r="1466" spans="61:82" x14ac:dyDescent="0.25">
      <c r="BI1466" s="204"/>
      <c r="BJ1466" s="204"/>
      <c r="BK1466" s="204"/>
      <c r="BL1466" s="204"/>
      <c r="BM1466" s="204"/>
      <c r="BN1466" s="204"/>
      <c r="BO1466" s="204"/>
      <c r="BP1466" s="204"/>
      <c r="BQ1466" s="204"/>
      <c r="BR1466" s="204"/>
      <c r="BS1466" s="204"/>
      <c r="BT1466" s="204"/>
      <c r="BU1466" s="204"/>
      <c r="BV1466" s="204"/>
      <c r="BW1466" s="204"/>
      <c r="BX1466" s="204"/>
      <c r="BY1466" s="204"/>
      <c r="BZ1466" s="204"/>
      <c r="CA1466" s="204"/>
      <c r="CB1466" s="204"/>
      <c r="CC1466" s="204"/>
      <c r="CD1466" s="204"/>
    </row>
    <row r="1467" spans="61:82" x14ac:dyDescent="0.25">
      <c r="BI1467" s="204"/>
      <c r="BJ1467" s="204"/>
      <c r="BK1467" s="204"/>
      <c r="BL1467" s="204"/>
      <c r="BM1467" s="204"/>
      <c r="BN1467" s="204"/>
      <c r="BO1467" s="204"/>
      <c r="BP1467" s="204"/>
      <c r="BQ1467" s="204"/>
      <c r="BR1467" s="204"/>
      <c r="BS1467" s="204"/>
      <c r="BT1467" s="204"/>
      <c r="BU1467" s="204"/>
      <c r="BV1467" s="204"/>
      <c r="BW1467" s="204"/>
      <c r="BX1467" s="204"/>
      <c r="BY1467" s="204"/>
      <c r="BZ1467" s="204"/>
      <c r="CA1467" s="204"/>
      <c r="CB1467" s="204"/>
      <c r="CC1467" s="204"/>
      <c r="CD1467" s="204"/>
    </row>
    <row r="1468" spans="61:82" x14ac:dyDescent="0.25">
      <c r="BI1468" s="204"/>
      <c r="BJ1468" s="204"/>
      <c r="BK1468" s="204"/>
      <c r="BL1468" s="204"/>
      <c r="BM1468" s="204"/>
      <c r="BN1468" s="204"/>
      <c r="BO1468" s="204"/>
      <c r="BP1468" s="204"/>
      <c r="BQ1468" s="204"/>
      <c r="BR1468" s="204"/>
      <c r="BS1468" s="204"/>
      <c r="BT1468" s="204"/>
      <c r="BU1468" s="204"/>
      <c r="BV1468" s="204"/>
      <c r="BW1468" s="204"/>
      <c r="BX1468" s="204"/>
      <c r="BY1468" s="204"/>
      <c r="BZ1468" s="204"/>
      <c r="CA1468" s="204"/>
      <c r="CB1468" s="204"/>
      <c r="CC1468" s="204"/>
      <c r="CD1468" s="204"/>
    </row>
    <row r="1469" spans="61:82" x14ac:dyDescent="0.25">
      <c r="BI1469" s="204"/>
      <c r="BJ1469" s="204"/>
      <c r="BK1469" s="204"/>
      <c r="BL1469" s="204"/>
      <c r="BM1469" s="204"/>
      <c r="BN1469" s="204"/>
      <c r="BO1469" s="204"/>
      <c r="BP1469" s="204"/>
      <c r="BQ1469" s="204"/>
      <c r="BR1469" s="204"/>
      <c r="BS1469" s="204"/>
      <c r="BT1469" s="204"/>
      <c r="BU1469" s="204"/>
      <c r="BV1469" s="204"/>
      <c r="BW1469" s="204"/>
      <c r="BX1469" s="204"/>
      <c r="BY1469" s="204"/>
      <c r="BZ1469" s="204"/>
      <c r="CA1469" s="204"/>
      <c r="CB1469" s="204"/>
      <c r="CC1469" s="204"/>
      <c r="CD1469" s="204"/>
    </row>
    <row r="1470" spans="61:82" x14ac:dyDescent="0.25">
      <c r="BI1470" s="204"/>
      <c r="BJ1470" s="204"/>
      <c r="BK1470" s="204"/>
      <c r="BL1470" s="204"/>
      <c r="BM1470" s="204"/>
      <c r="BN1470" s="204"/>
      <c r="BO1470" s="204"/>
      <c r="BP1470" s="204"/>
      <c r="BQ1470" s="204"/>
      <c r="BR1470" s="204"/>
      <c r="BS1470" s="204"/>
      <c r="BT1470" s="204"/>
      <c r="BU1470" s="204"/>
      <c r="BV1470" s="204"/>
      <c r="BW1470" s="204"/>
      <c r="BX1470" s="204"/>
      <c r="BY1470" s="204"/>
      <c r="BZ1470" s="204"/>
      <c r="CA1470" s="204"/>
      <c r="CB1470" s="204"/>
      <c r="CC1470" s="204"/>
      <c r="CD1470" s="204"/>
    </row>
    <row r="1471" spans="61:82" x14ac:dyDescent="0.25">
      <c r="BI1471" s="204"/>
      <c r="BJ1471" s="204"/>
      <c r="BK1471" s="204"/>
      <c r="BL1471" s="204"/>
      <c r="BM1471" s="204"/>
      <c r="BN1471" s="204"/>
      <c r="BO1471" s="204"/>
      <c r="BP1471" s="204"/>
      <c r="BQ1471" s="204"/>
      <c r="BR1471" s="204"/>
      <c r="BS1471" s="204"/>
      <c r="BT1471" s="204"/>
      <c r="BU1471" s="204"/>
      <c r="BV1471" s="204"/>
      <c r="BW1471" s="204"/>
      <c r="BX1471" s="204"/>
      <c r="BY1471" s="204"/>
      <c r="BZ1471" s="204"/>
      <c r="CA1471" s="204"/>
      <c r="CB1471" s="204"/>
      <c r="CC1471" s="204"/>
      <c r="CD1471" s="204"/>
    </row>
    <row r="1472" spans="61:82" x14ac:dyDescent="0.25">
      <c r="BI1472" s="204"/>
      <c r="BJ1472" s="204"/>
      <c r="BK1472" s="204"/>
      <c r="BL1472" s="204"/>
      <c r="BM1472" s="204"/>
      <c r="BN1472" s="204"/>
      <c r="BO1472" s="204"/>
      <c r="BP1472" s="204"/>
      <c r="BQ1472" s="204"/>
      <c r="BR1472" s="204"/>
      <c r="BS1472" s="204"/>
      <c r="BT1472" s="204"/>
      <c r="BU1472" s="204"/>
      <c r="BV1472" s="204"/>
      <c r="BW1472" s="204"/>
      <c r="BX1472" s="204"/>
      <c r="BY1472" s="204"/>
      <c r="BZ1472" s="204"/>
      <c r="CA1472" s="204"/>
      <c r="CB1472" s="204"/>
      <c r="CC1472" s="204"/>
      <c r="CD1472" s="204"/>
    </row>
    <row r="1473" spans="61:82" x14ac:dyDescent="0.25">
      <c r="BI1473" s="204"/>
      <c r="BJ1473" s="204"/>
      <c r="BK1473" s="204"/>
      <c r="BL1473" s="204"/>
      <c r="BM1473" s="204"/>
      <c r="BN1473" s="204"/>
      <c r="BO1473" s="204"/>
      <c r="BP1473" s="204"/>
      <c r="BQ1473" s="204"/>
      <c r="BR1473" s="204"/>
      <c r="BS1473" s="204"/>
      <c r="BT1473" s="204"/>
      <c r="BU1473" s="204"/>
      <c r="BV1473" s="204"/>
      <c r="BW1473" s="204"/>
      <c r="BX1473" s="204"/>
      <c r="BY1473" s="204"/>
      <c r="BZ1473" s="204"/>
      <c r="CA1473" s="204"/>
      <c r="CB1473" s="204"/>
      <c r="CC1473" s="204"/>
      <c r="CD1473" s="204"/>
    </row>
    <row r="1474" spans="61:82" x14ac:dyDescent="0.25">
      <c r="BI1474" s="204"/>
      <c r="BJ1474" s="204"/>
      <c r="BK1474" s="204"/>
      <c r="BL1474" s="204"/>
      <c r="BM1474" s="204"/>
      <c r="BN1474" s="204"/>
      <c r="BO1474" s="204"/>
      <c r="BP1474" s="204"/>
      <c r="BQ1474" s="204"/>
      <c r="BR1474" s="204"/>
      <c r="BS1474" s="204"/>
      <c r="BT1474" s="204"/>
      <c r="BU1474" s="204"/>
      <c r="BV1474" s="204"/>
      <c r="BW1474" s="204"/>
      <c r="BX1474" s="204"/>
      <c r="BY1474" s="204"/>
      <c r="BZ1474" s="204"/>
      <c r="CA1474" s="204"/>
      <c r="CB1474" s="204"/>
      <c r="CC1474" s="204"/>
      <c r="CD1474" s="204"/>
    </row>
    <row r="1475" spans="61:82" x14ac:dyDescent="0.25">
      <c r="BI1475" s="204"/>
      <c r="BJ1475" s="204"/>
      <c r="BK1475" s="204"/>
      <c r="BL1475" s="204"/>
      <c r="BM1475" s="204"/>
      <c r="BN1475" s="204"/>
      <c r="BO1475" s="204"/>
      <c r="BP1475" s="204"/>
      <c r="BQ1475" s="204"/>
      <c r="BR1475" s="204"/>
      <c r="BS1475" s="204"/>
      <c r="BT1475" s="204"/>
      <c r="BU1475" s="204"/>
      <c r="BV1475" s="204"/>
      <c r="BW1475" s="204"/>
      <c r="BX1475" s="204"/>
      <c r="BY1475" s="204"/>
      <c r="BZ1475" s="204"/>
      <c r="CA1475" s="204"/>
      <c r="CB1475" s="204"/>
      <c r="CC1475" s="204"/>
      <c r="CD1475" s="204"/>
    </row>
    <row r="1476" spans="61:82" x14ac:dyDescent="0.25">
      <c r="BI1476" s="204"/>
      <c r="BJ1476" s="204"/>
      <c r="BK1476" s="204"/>
      <c r="BL1476" s="204"/>
      <c r="BM1476" s="204"/>
      <c r="BN1476" s="204"/>
      <c r="BO1476" s="204"/>
      <c r="BP1476" s="204"/>
      <c r="BQ1476" s="204"/>
      <c r="BR1476" s="204"/>
      <c r="BS1476" s="204"/>
      <c r="BT1476" s="204"/>
      <c r="BU1476" s="204"/>
      <c r="BV1476" s="204"/>
      <c r="BW1476" s="204"/>
      <c r="BX1476" s="204"/>
      <c r="BY1476" s="204"/>
      <c r="BZ1476" s="204"/>
      <c r="CA1476" s="204"/>
      <c r="CB1476" s="204"/>
      <c r="CC1476" s="204"/>
      <c r="CD1476" s="204"/>
    </row>
    <row r="1477" spans="61:82" x14ac:dyDescent="0.25">
      <c r="BI1477" s="204"/>
      <c r="BJ1477" s="204"/>
      <c r="BK1477" s="204"/>
      <c r="BL1477" s="204"/>
      <c r="BM1477" s="204"/>
      <c r="BN1477" s="204"/>
      <c r="BO1477" s="204"/>
      <c r="BP1477" s="204"/>
      <c r="BQ1477" s="204"/>
      <c r="BR1477" s="204"/>
      <c r="BS1477" s="204"/>
      <c r="BT1477" s="204"/>
      <c r="BU1477" s="204"/>
      <c r="BV1477" s="204"/>
      <c r="BW1477" s="204"/>
      <c r="BX1477" s="204"/>
      <c r="BY1477" s="204"/>
      <c r="BZ1477" s="204"/>
      <c r="CA1477" s="204"/>
      <c r="CB1477" s="204"/>
      <c r="CC1477" s="204"/>
      <c r="CD1477" s="204"/>
    </row>
    <row r="1478" spans="61:82" x14ac:dyDescent="0.25">
      <c r="BI1478" s="204"/>
      <c r="BJ1478" s="204"/>
      <c r="BK1478" s="204"/>
      <c r="BL1478" s="204"/>
      <c r="BM1478" s="204"/>
      <c r="BN1478" s="204"/>
      <c r="BO1478" s="204"/>
      <c r="BP1478" s="204"/>
      <c r="BQ1478" s="204"/>
      <c r="BR1478" s="204"/>
      <c r="BS1478" s="204"/>
      <c r="BT1478" s="204"/>
      <c r="BU1478" s="204"/>
      <c r="BV1478" s="204"/>
      <c r="BW1478" s="204"/>
      <c r="BX1478" s="204"/>
      <c r="BY1478" s="204"/>
      <c r="BZ1478" s="204"/>
      <c r="CA1478" s="204"/>
      <c r="CB1478" s="204"/>
      <c r="CC1478" s="204"/>
      <c r="CD1478" s="204"/>
    </row>
    <row r="1479" spans="61:82" x14ac:dyDescent="0.25">
      <c r="BI1479" s="204"/>
      <c r="BJ1479" s="204"/>
      <c r="BK1479" s="204"/>
      <c r="BL1479" s="204"/>
      <c r="BM1479" s="204"/>
      <c r="BN1479" s="204"/>
      <c r="BO1479" s="204"/>
      <c r="BP1479" s="204"/>
      <c r="BQ1479" s="204"/>
      <c r="BR1479" s="204"/>
      <c r="BS1479" s="204"/>
      <c r="BT1479" s="204"/>
      <c r="BU1479" s="204"/>
      <c r="BV1479" s="204"/>
      <c r="BW1479" s="204"/>
      <c r="BX1479" s="204"/>
      <c r="BY1479" s="204"/>
      <c r="BZ1479" s="204"/>
      <c r="CA1479" s="204"/>
      <c r="CB1479" s="204"/>
      <c r="CC1479" s="204"/>
      <c r="CD1479" s="204"/>
    </row>
    <row r="1480" spans="61:82" x14ac:dyDescent="0.25">
      <c r="BI1480" s="204"/>
      <c r="BJ1480" s="204"/>
      <c r="BK1480" s="204"/>
      <c r="BL1480" s="204"/>
      <c r="BM1480" s="204"/>
      <c r="BN1480" s="204"/>
      <c r="BO1480" s="204"/>
      <c r="BP1480" s="204"/>
      <c r="BQ1480" s="204"/>
      <c r="BR1480" s="204"/>
      <c r="BS1480" s="204"/>
      <c r="BT1480" s="204"/>
      <c r="BU1480" s="204"/>
      <c r="BV1480" s="204"/>
      <c r="BW1480" s="204"/>
      <c r="BX1480" s="204"/>
      <c r="BY1480" s="204"/>
      <c r="BZ1480" s="204"/>
      <c r="CA1480" s="204"/>
      <c r="CB1480" s="204"/>
      <c r="CC1480" s="204"/>
      <c r="CD1480" s="204"/>
    </row>
    <row r="1481" spans="61:82" x14ac:dyDescent="0.25">
      <c r="BI1481" s="204"/>
      <c r="BJ1481" s="204"/>
      <c r="BK1481" s="204"/>
      <c r="BL1481" s="204"/>
      <c r="BM1481" s="204"/>
      <c r="BN1481" s="204"/>
      <c r="BO1481" s="204"/>
      <c r="BP1481" s="204"/>
      <c r="BQ1481" s="204"/>
      <c r="BR1481" s="204"/>
      <c r="BS1481" s="204"/>
      <c r="BT1481" s="204"/>
      <c r="BU1481" s="204"/>
      <c r="BV1481" s="204"/>
      <c r="BW1481" s="204"/>
      <c r="BX1481" s="204"/>
      <c r="BY1481" s="204"/>
      <c r="BZ1481" s="204"/>
      <c r="CA1481" s="204"/>
      <c r="CB1481" s="204"/>
      <c r="CC1481" s="204"/>
      <c r="CD1481" s="204"/>
    </row>
    <row r="1482" spans="61:82" x14ac:dyDescent="0.25">
      <c r="BI1482" s="204"/>
      <c r="BJ1482" s="204"/>
      <c r="BK1482" s="204"/>
      <c r="BL1482" s="204"/>
      <c r="BM1482" s="204"/>
      <c r="BN1482" s="204"/>
      <c r="BO1482" s="204"/>
      <c r="BP1482" s="204"/>
      <c r="BQ1482" s="204"/>
      <c r="BR1482" s="204"/>
      <c r="BS1482" s="204"/>
      <c r="BT1482" s="204"/>
      <c r="BU1482" s="204"/>
      <c r="BV1482" s="204"/>
      <c r="BW1482" s="204"/>
      <c r="BX1482" s="204"/>
      <c r="BY1482" s="204"/>
      <c r="BZ1482" s="204"/>
      <c r="CA1482" s="204"/>
      <c r="CB1482" s="204"/>
      <c r="CC1482" s="204"/>
      <c r="CD1482" s="204"/>
    </row>
    <row r="1483" spans="61:82" x14ac:dyDescent="0.25">
      <c r="BI1483" s="204"/>
      <c r="BJ1483" s="204"/>
      <c r="BK1483" s="204"/>
      <c r="BL1483" s="204"/>
      <c r="BM1483" s="204"/>
      <c r="BN1483" s="204"/>
      <c r="BO1483" s="204"/>
      <c r="BP1483" s="204"/>
      <c r="BQ1483" s="204"/>
      <c r="BR1483" s="204"/>
      <c r="BS1483" s="204"/>
      <c r="BT1483" s="204"/>
      <c r="BU1483" s="204"/>
      <c r="BV1483" s="204"/>
      <c r="BW1483" s="204"/>
      <c r="BX1483" s="204"/>
      <c r="BY1483" s="204"/>
      <c r="BZ1483" s="204"/>
      <c r="CA1483" s="204"/>
      <c r="CB1483" s="204"/>
      <c r="CC1483" s="204"/>
      <c r="CD1483" s="204"/>
    </row>
    <row r="1484" spans="61:82" x14ac:dyDescent="0.25">
      <c r="BI1484" s="204"/>
      <c r="BJ1484" s="204"/>
      <c r="BK1484" s="204"/>
      <c r="BL1484" s="204"/>
      <c r="BM1484" s="204"/>
      <c r="BN1484" s="204"/>
      <c r="BO1484" s="204"/>
      <c r="BP1484" s="204"/>
      <c r="BQ1484" s="204"/>
      <c r="BR1484" s="204"/>
      <c r="BS1484" s="204"/>
      <c r="BT1484" s="204"/>
      <c r="BU1484" s="204"/>
      <c r="BV1484" s="204"/>
      <c r="BW1484" s="204"/>
      <c r="BX1484" s="204"/>
      <c r="BY1484" s="204"/>
      <c r="BZ1484" s="204"/>
      <c r="CA1484" s="204"/>
      <c r="CB1484" s="204"/>
      <c r="CC1484" s="204"/>
      <c r="CD1484" s="204"/>
    </row>
    <row r="1485" spans="61:82" x14ac:dyDescent="0.25">
      <c r="BI1485" s="204"/>
      <c r="BJ1485" s="204"/>
      <c r="BK1485" s="204"/>
      <c r="BL1485" s="204"/>
      <c r="BM1485" s="204"/>
      <c r="BN1485" s="204"/>
      <c r="BO1485" s="204"/>
      <c r="BP1485" s="204"/>
      <c r="BQ1485" s="204"/>
      <c r="BR1485" s="204"/>
      <c r="BS1485" s="204"/>
      <c r="BT1485" s="204"/>
      <c r="BU1485" s="204"/>
      <c r="BV1485" s="204"/>
      <c r="BW1485" s="204"/>
      <c r="BX1485" s="204"/>
      <c r="BY1485" s="204"/>
      <c r="BZ1485" s="204"/>
      <c r="CA1485" s="204"/>
      <c r="CB1485" s="204"/>
      <c r="CC1485" s="204"/>
      <c r="CD1485" s="204"/>
    </row>
    <row r="1486" spans="61:82" x14ac:dyDescent="0.25">
      <c r="BI1486" s="204"/>
      <c r="BJ1486" s="204"/>
      <c r="BK1486" s="204"/>
      <c r="BL1486" s="204"/>
      <c r="BM1486" s="204"/>
      <c r="BN1486" s="204"/>
      <c r="BO1486" s="204"/>
      <c r="BP1486" s="204"/>
      <c r="BQ1486" s="204"/>
      <c r="BR1486" s="204"/>
      <c r="BS1486" s="204"/>
      <c r="BT1486" s="204"/>
      <c r="BU1486" s="204"/>
      <c r="BV1486" s="204"/>
      <c r="BW1486" s="204"/>
      <c r="BX1486" s="204"/>
      <c r="BY1486" s="204"/>
      <c r="BZ1486" s="204"/>
      <c r="CA1486" s="204"/>
      <c r="CB1486" s="204"/>
      <c r="CC1486" s="204"/>
      <c r="CD1486" s="204"/>
    </row>
    <row r="1487" spans="61:82" x14ac:dyDescent="0.25">
      <c r="BI1487" s="204"/>
      <c r="BJ1487" s="204"/>
      <c r="BK1487" s="204"/>
      <c r="BL1487" s="204"/>
      <c r="BM1487" s="204"/>
      <c r="BN1487" s="204"/>
      <c r="BO1487" s="204"/>
      <c r="BP1487" s="204"/>
      <c r="BQ1487" s="204"/>
      <c r="BR1487" s="204"/>
      <c r="BS1487" s="204"/>
      <c r="BT1487" s="204"/>
      <c r="BU1487" s="204"/>
      <c r="BV1487" s="204"/>
      <c r="BW1487" s="204"/>
      <c r="BX1487" s="204"/>
      <c r="BY1487" s="204"/>
      <c r="BZ1487" s="204"/>
      <c r="CA1487" s="204"/>
      <c r="CB1487" s="204"/>
      <c r="CC1487" s="204"/>
      <c r="CD1487" s="204"/>
    </row>
    <row r="1488" spans="61:82" x14ac:dyDescent="0.25">
      <c r="BI1488" s="204"/>
      <c r="BJ1488" s="204"/>
      <c r="BK1488" s="204"/>
      <c r="BL1488" s="204"/>
      <c r="BM1488" s="204"/>
      <c r="BN1488" s="204"/>
      <c r="BO1488" s="204"/>
      <c r="BP1488" s="204"/>
      <c r="BQ1488" s="204"/>
      <c r="BR1488" s="204"/>
      <c r="BS1488" s="204"/>
      <c r="BT1488" s="204"/>
      <c r="BU1488" s="204"/>
      <c r="BV1488" s="204"/>
      <c r="BW1488" s="204"/>
      <c r="BX1488" s="204"/>
      <c r="BY1488" s="204"/>
      <c r="BZ1488" s="204"/>
      <c r="CA1488" s="204"/>
      <c r="CB1488" s="204"/>
      <c r="CC1488" s="204"/>
      <c r="CD1488" s="204"/>
    </row>
    <row r="1489" spans="61:82" x14ac:dyDescent="0.25">
      <c r="BI1489" s="204"/>
      <c r="BJ1489" s="204"/>
      <c r="BK1489" s="204"/>
      <c r="BL1489" s="204"/>
      <c r="BM1489" s="204"/>
      <c r="BN1489" s="204"/>
      <c r="BO1489" s="204"/>
      <c r="BP1489" s="204"/>
      <c r="BQ1489" s="204"/>
      <c r="BR1489" s="204"/>
      <c r="BS1489" s="204"/>
      <c r="BT1489" s="204"/>
      <c r="BU1489" s="204"/>
      <c r="BV1489" s="204"/>
      <c r="BW1489" s="204"/>
      <c r="BX1489" s="204"/>
      <c r="BY1489" s="204"/>
      <c r="BZ1489" s="204"/>
      <c r="CA1489" s="204"/>
      <c r="CB1489" s="204"/>
      <c r="CC1489" s="204"/>
      <c r="CD1489" s="204"/>
    </row>
    <row r="1490" spans="61:82" x14ac:dyDescent="0.25">
      <c r="BI1490" s="204"/>
      <c r="BJ1490" s="204"/>
      <c r="BK1490" s="204"/>
      <c r="BL1490" s="204"/>
      <c r="BM1490" s="204"/>
      <c r="BN1490" s="204"/>
      <c r="BO1490" s="204"/>
      <c r="BP1490" s="204"/>
      <c r="BQ1490" s="204"/>
      <c r="BR1490" s="204"/>
      <c r="BS1490" s="204"/>
      <c r="BT1490" s="204"/>
      <c r="BU1490" s="204"/>
      <c r="BV1490" s="204"/>
      <c r="BW1490" s="204"/>
      <c r="BX1490" s="204"/>
      <c r="BY1490" s="204"/>
      <c r="BZ1490" s="204"/>
      <c r="CA1490" s="204"/>
      <c r="CB1490" s="204"/>
      <c r="CC1490" s="204"/>
      <c r="CD1490" s="204"/>
    </row>
    <row r="1491" spans="61:82" x14ac:dyDescent="0.25">
      <c r="BI1491" s="204"/>
      <c r="BJ1491" s="204"/>
      <c r="BK1491" s="204"/>
      <c r="BL1491" s="204"/>
      <c r="BM1491" s="204"/>
      <c r="BN1491" s="204"/>
      <c r="BO1491" s="204"/>
      <c r="BP1491" s="204"/>
      <c r="BQ1491" s="204"/>
      <c r="BR1491" s="204"/>
      <c r="BS1491" s="204"/>
      <c r="BT1491" s="204"/>
      <c r="BU1491" s="204"/>
      <c r="BV1491" s="204"/>
      <c r="BW1491" s="204"/>
      <c r="BX1491" s="204"/>
      <c r="BY1491" s="204"/>
      <c r="BZ1491" s="204"/>
      <c r="CA1491" s="204"/>
      <c r="CB1491" s="204"/>
      <c r="CC1491" s="204"/>
      <c r="CD1491" s="204"/>
    </row>
    <row r="1492" spans="61:82" x14ac:dyDescent="0.25">
      <c r="BI1492" s="204"/>
      <c r="BJ1492" s="204"/>
      <c r="BK1492" s="204"/>
      <c r="BL1492" s="204"/>
      <c r="BM1492" s="204"/>
      <c r="BN1492" s="204"/>
      <c r="BO1492" s="204"/>
      <c r="BP1492" s="204"/>
      <c r="BQ1492" s="204"/>
      <c r="BR1492" s="204"/>
      <c r="BS1492" s="204"/>
      <c r="BT1492" s="204"/>
      <c r="BU1492" s="204"/>
      <c r="BV1492" s="204"/>
      <c r="BW1492" s="204"/>
      <c r="BX1492" s="204"/>
      <c r="BY1492" s="204"/>
      <c r="BZ1492" s="204"/>
      <c r="CA1492" s="204"/>
      <c r="CB1492" s="204"/>
      <c r="CC1492" s="204"/>
      <c r="CD1492" s="204"/>
    </row>
    <row r="1493" spans="61:82" x14ac:dyDescent="0.25">
      <c r="BI1493" s="204"/>
      <c r="BJ1493" s="204"/>
      <c r="BK1493" s="204"/>
      <c r="BL1493" s="204"/>
      <c r="BM1493" s="204"/>
      <c r="BN1493" s="204"/>
      <c r="BO1493" s="204"/>
      <c r="BP1493" s="204"/>
      <c r="BQ1493" s="204"/>
      <c r="BR1493" s="204"/>
      <c r="BS1493" s="204"/>
      <c r="BT1493" s="204"/>
      <c r="BU1493" s="204"/>
      <c r="BV1493" s="204"/>
      <c r="BW1493" s="204"/>
      <c r="BX1493" s="204"/>
      <c r="BY1493" s="204"/>
      <c r="BZ1493" s="204"/>
      <c r="CA1493" s="204"/>
      <c r="CB1493" s="204"/>
      <c r="CC1493" s="204"/>
      <c r="CD1493" s="204"/>
    </row>
    <row r="1494" spans="61:82" x14ac:dyDescent="0.25">
      <c r="BI1494" s="204"/>
      <c r="BJ1494" s="204"/>
      <c r="BK1494" s="204"/>
      <c r="BL1494" s="204"/>
      <c r="BM1494" s="204"/>
      <c r="BN1494" s="204"/>
      <c r="BO1494" s="204"/>
      <c r="BP1494" s="204"/>
      <c r="BQ1494" s="204"/>
      <c r="BR1494" s="204"/>
      <c r="BS1494" s="204"/>
      <c r="BT1494" s="204"/>
      <c r="BU1494" s="204"/>
      <c r="BV1494" s="204"/>
      <c r="BW1494" s="204"/>
      <c r="BX1494" s="204"/>
      <c r="BY1494" s="204"/>
      <c r="BZ1494" s="204"/>
      <c r="CA1494" s="204"/>
      <c r="CB1494" s="204"/>
      <c r="CC1494" s="204"/>
      <c r="CD1494" s="204"/>
    </row>
    <row r="1495" spans="61:82" x14ac:dyDescent="0.25">
      <c r="BI1495" s="204"/>
      <c r="BJ1495" s="204"/>
      <c r="BK1495" s="204"/>
      <c r="BL1495" s="204"/>
      <c r="BM1495" s="204"/>
      <c r="BN1495" s="204"/>
      <c r="BO1495" s="204"/>
      <c r="BP1495" s="204"/>
      <c r="BQ1495" s="204"/>
      <c r="BR1495" s="204"/>
      <c r="BS1495" s="204"/>
      <c r="BT1495" s="204"/>
      <c r="BU1495" s="204"/>
      <c r="BV1495" s="204"/>
      <c r="BW1495" s="204"/>
      <c r="BX1495" s="204"/>
      <c r="BY1495" s="204"/>
      <c r="BZ1495" s="204"/>
      <c r="CA1495" s="204"/>
      <c r="CB1495" s="204"/>
      <c r="CC1495" s="204"/>
      <c r="CD1495" s="204"/>
    </row>
    <row r="1496" spans="61:82" x14ac:dyDescent="0.25">
      <c r="BI1496" s="204"/>
      <c r="BJ1496" s="204"/>
      <c r="BK1496" s="204"/>
      <c r="BL1496" s="204"/>
      <c r="BM1496" s="204"/>
      <c r="BN1496" s="204"/>
      <c r="BO1496" s="204"/>
      <c r="BP1496" s="204"/>
      <c r="BQ1496" s="204"/>
      <c r="BR1496" s="204"/>
      <c r="BS1496" s="204"/>
      <c r="BT1496" s="204"/>
      <c r="BU1496" s="204"/>
      <c r="BV1496" s="204"/>
      <c r="BW1496" s="204"/>
      <c r="BX1496" s="204"/>
      <c r="BY1496" s="204"/>
      <c r="BZ1496" s="204"/>
      <c r="CA1496" s="204"/>
      <c r="CB1496" s="204"/>
      <c r="CC1496" s="204"/>
      <c r="CD1496" s="204"/>
    </row>
    <row r="1497" spans="61:82" x14ac:dyDescent="0.25">
      <c r="BI1497" s="204"/>
      <c r="BJ1497" s="204"/>
      <c r="BK1497" s="204"/>
      <c r="BL1497" s="204"/>
      <c r="BM1497" s="204"/>
      <c r="BN1497" s="204"/>
      <c r="BO1497" s="204"/>
      <c r="BP1497" s="204"/>
      <c r="BQ1497" s="204"/>
      <c r="BR1497" s="204"/>
      <c r="BS1497" s="204"/>
      <c r="BT1497" s="204"/>
      <c r="BU1497" s="204"/>
      <c r="BV1497" s="204"/>
      <c r="BW1497" s="204"/>
      <c r="BX1497" s="204"/>
      <c r="BY1497" s="204"/>
      <c r="BZ1497" s="204"/>
      <c r="CA1497" s="204"/>
      <c r="CB1497" s="204"/>
      <c r="CC1497" s="204"/>
      <c r="CD1497" s="204"/>
    </row>
    <row r="1498" spans="61:82" x14ac:dyDescent="0.25">
      <c r="BI1498" s="204"/>
      <c r="BJ1498" s="204"/>
      <c r="BK1498" s="204"/>
      <c r="BL1498" s="204"/>
      <c r="BM1498" s="204"/>
      <c r="BN1498" s="204"/>
      <c r="BO1498" s="204"/>
      <c r="BP1498" s="204"/>
      <c r="BQ1498" s="204"/>
      <c r="BR1498" s="204"/>
      <c r="BS1498" s="204"/>
      <c r="BT1498" s="204"/>
      <c r="BU1498" s="204"/>
      <c r="BV1498" s="204"/>
      <c r="BW1498" s="204"/>
      <c r="BX1498" s="204"/>
      <c r="BY1498" s="204"/>
      <c r="BZ1498" s="204"/>
      <c r="CA1498" s="204"/>
      <c r="CB1498" s="204"/>
      <c r="CC1498" s="204"/>
      <c r="CD1498" s="204"/>
    </row>
    <row r="1499" spans="61:82" x14ac:dyDescent="0.25">
      <c r="BI1499" s="204"/>
      <c r="BJ1499" s="204"/>
      <c r="BK1499" s="204"/>
      <c r="BL1499" s="204"/>
      <c r="BM1499" s="204"/>
      <c r="BN1499" s="204"/>
      <c r="BO1499" s="204"/>
      <c r="BP1499" s="204"/>
      <c r="BQ1499" s="204"/>
      <c r="BR1499" s="204"/>
      <c r="BS1499" s="204"/>
      <c r="BT1499" s="204"/>
      <c r="BU1499" s="204"/>
      <c r="BV1499" s="204"/>
      <c r="BW1499" s="204"/>
      <c r="BX1499" s="204"/>
      <c r="BY1499" s="204"/>
      <c r="BZ1499" s="204"/>
      <c r="CA1499" s="204"/>
      <c r="CB1499" s="204"/>
      <c r="CC1499" s="204"/>
      <c r="CD1499" s="204"/>
    </row>
    <row r="1500" spans="61:82" x14ac:dyDescent="0.25">
      <c r="BI1500" s="204"/>
      <c r="BJ1500" s="204"/>
      <c r="BK1500" s="204"/>
      <c r="BL1500" s="204"/>
      <c r="BM1500" s="204"/>
      <c r="BN1500" s="204"/>
      <c r="BO1500" s="204"/>
      <c r="BP1500" s="204"/>
      <c r="BQ1500" s="204"/>
      <c r="BR1500" s="204"/>
      <c r="BS1500" s="204"/>
      <c r="BT1500" s="204"/>
      <c r="BU1500" s="204"/>
      <c r="BV1500" s="204"/>
      <c r="BW1500" s="204"/>
      <c r="BX1500" s="204"/>
      <c r="BY1500" s="204"/>
      <c r="BZ1500" s="204"/>
      <c r="CA1500" s="204"/>
      <c r="CB1500" s="204"/>
      <c r="CC1500" s="204"/>
      <c r="CD1500" s="204"/>
    </row>
    <row r="1501" spans="61:82" x14ac:dyDescent="0.25">
      <c r="BI1501" s="204"/>
      <c r="BJ1501" s="204"/>
      <c r="BK1501" s="204"/>
      <c r="BL1501" s="204"/>
      <c r="BM1501" s="204"/>
      <c r="BN1501" s="204"/>
      <c r="BO1501" s="204"/>
      <c r="BP1501" s="204"/>
      <c r="BQ1501" s="204"/>
      <c r="BR1501" s="204"/>
      <c r="BS1501" s="204"/>
      <c r="BT1501" s="204"/>
      <c r="BU1501" s="204"/>
      <c r="BV1501" s="204"/>
      <c r="BW1501" s="204"/>
      <c r="BX1501" s="204"/>
      <c r="BY1501" s="204"/>
      <c r="BZ1501" s="204"/>
      <c r="CA1501" s="204"/>
      <c r="CB1501" s="204"/>
      <c r="CC1501" s="204"/>
      <c r="CD1501" s="204"/>
    </row>
    <row r="1502" spans="61:82" x14ac:dyDescent="0.25">
      <c r="BI1502" s="204"/>
      <c r="BJ1502" s="204"/>
      <c r="BK1502" s="204"/>
      <c r="BL1502" s="204"/>
      <c r="BM1502" s="204"/>
      <c r="BN1502" s="204"/>
      <c r="BO1502" s="204"/>
      <c r="BP1502" s="204"/>
      <c r="BQ1502" s="204"/>
      <c r="BR1502" s="204"/>
      <c r="BS1502" s="204"/>
      <c r="BT1502" s="204"/>
      <c r="BU1502" s="204"/>
      <c r="BV1502" s="204"/>
      <c r="BW1502" s="204"/>
      <c r="BX1502" s="204"/>
      <c r="BY1502" s="204"/>
      <c r="BZ1502" s="204"/>
      <c r="CA1502" s="204"/>
      <c r="CB1502" s="204"/>
      <c r="CC1502" s="204"/>
      <c r="CD1502" s="204"/>
    </row>
    <row r="1503" spans="61:82" x14ac:dyDescent="0.25">
      <c r="BI1503" s="204"/>
      <c r="BJ1503" s="204"/>
      <c r="BK1503" s="204"/>
      <c r="BL1503" s="204"/>
      <c r="BM1503" s="204"/>
      <c r="BN1503" s="204"/>
      <c r="BO1503" s="204"/>
      <c r="BP1503" s="204"/>
      <c r="BQ1503" s="204"/>
      <c r="BR1503" s="204"/>
      <c r="BS1503" s="204"/>
      <c r="BT1503" s="204"/>
      <c r="BU1503" s="204"/>
      <c r="BV1503" s="204"/>
      <c r="BW1503" s="204"/>
      <c r="BX1503" s="204"/>
      <c r="BY1503" s="204"/>
      <c r="BZ1503" s="204"/>
      <c r="CA1503" s="204"/>
      <c r="CB1503" s="204"/>
      <c r="CC1503" s="204"/>
      <c r="CD1503" s="204"/>
    </row>
    <row r="1504" spans="61:82" x14ac:dyDescent="0.25">
      <c r="BI1504" s="204"/>
      <c r="BJ1504" s="204"/>
      <c r="BK1504" s="204"/>
      <c r="BL1504" s="204"/>
      <c r="BM1504" s="204"/>
      <c r="BN1504" s="204"/>
      <c r="BO1504" s="204"/>
      <c r="BP1504" s="204"/>
      <c r="BQ1504" s="204"/>
      <c r="BR1504" s="204"/>
      <c r="BS1504" s="204"/>
      <c r="BT1504" s="204"/>
      <c r="BU1504" s="204"/>
      <c r="BV1504" s="204"/>
      <c r="BW1504" s="204"/>
      <c r="BX1504" s="204"/>
      <c r="BY1504" s="204"/>
      <c r="BZ1504" s="204"/>
      <c r="CA1504" s="204"/>
      <c r="CB1504" s="204"/>
      <c r="CC1504" s="204"/>
      <c r="CD1504" s="204"/>
    </row>
    <row r="1505" spans="61:82" x14ac:dyDescent="0.25">
      <c r="BI1505" s="204"/>
      <c r="BJ1505" s="204"/>
      <c r="BK1505" s="204"/>
      <c r="BL1505" s="204"/>
      <c r="BM1505" s="204"/>
      <c r="BN1505" s="204"/>
      <c r="BO1505" s="204"/>
      <c r="BP1505" s="204"/>
      <c r="BQ1505" s="204"/>
      <c r="BR1505" s="204"/>
      <c r="BS1505" s="204"/>
      <c r="BT1505" s="204"/>
      <c r="BU1505" s="204"/>
      <c r="BV1505" s="204"/>
      <c r="BW1505" s="204"/>
      <c r="BX1505" s="204"/>
      <c r="BY1505" s="204"/>
      <c r="BZ1505" s="204"/>
      <c r="CA1505" s="204"/>
      <c r="CB1505" s="204"/>
      <c r="CC1505" s="204"/>
      <c r="CD1505" s="204"/>
    </row>
    <row r="1506" spans="61:82" x14ac:dyDescent="0.25">
      <c r="BI1506" s="204"/>
      <c r="BJ1506" s="204"/>
      <c r="BK1506" s="204"/>
      <c r="BL1506" s="204"/>
      <c r="BM1506" s="204"/>
      <c r="BN1506" s="204"/>
      <c r="BO1506" s="204"/>
      <c r="BP1506" s="204"/>
      <c r="BQ1506" s="204"/>
      <c r="BR1506" s="204"/>
      <c r="BS1506" s="204"/>
      <c r="BT1506" s="204"/>
      <c r="BU1506" s="204"/>
      <c r="BV1506" s="204"/>
      <c r="BW1506" s="204"/>
      <c r="BX1506" s="204"/>
      <c r="BY1506" s="204"/>
      <c r="BZ1506" s="204"/>
      <c r="CA1506" s="204"/>
      <c r="CB1506" s="204"/>
      <c r="CC1506" s="204"/>
      <c r="CD1506" s="204"/>
    </row>
    <row r="1507" spans="61:82" x14ac:dyDescent="0.25">
      <c r="BI1507" s="204"/>
      <c r="BJ1507" s="204"/>
      <c r="BK1507" s="204"/>
      <c r="BL1507" s="204"/>
      <c r="BM1507" s="204"/>
      <c r="BN1507" s="204"/>
      <c r="BO1507" s="204"/>
      <c r="BP1507" s="204"/>
      <c r="BQ1507" s="204"/>
      <c r="BR1507" s="204"/>
      <c r="BS1507" s="204"/>
      <c r="BT1507" s="204"/>
      <c r="BU1507" s="204"/>
      <c r="BV1507" s="204"/>
      <c r="BW1507" s="204"/>
      <c r="BX1507" s="204"/>
      <c r="BY1507" s="204"/>
      <c r="BZ1507" s="204"/>
      <c r="CA1507" s="204"/>
      <c r="CB1507" s="204"/>
      <c r="CC1507" s="204"/>
      <c r="CD1507" s="204"/>
    </row>
    <row r="1508" spans="61:82" x14ac:dyDescent="0.25">
      <c r="BI1508" s="204"/>
      <c r="BJ1508" s="204"/>
      <c r="BK1508" s="204"/>
      <c r="BL1508" s="204"/>
      <c r="BM1508" s="204"/>
      <c r="BN1508" s="204"/>
      <c r="BO1508" s="204"/>
      <c r="BP1508" s="204"/>
      <c r="BQ1508" s="204"/>
      <c r="BR1508" s="204"/>
      <c r="BS1508" s="204"/>
      <c r="BT1508" s="204"/>
      <c r="BU1508" s="204"/>
      <c r="BV1508" s="204"/>
      <c r="BW1508" s="204"/>
      <c r="BX1508" s="204"/>
      <c r="BY1508" s="204"/>
      <c r="BZ1508" s="204"/>
      <c r="CA1508" s="204"/>
      <c r="CB1508" s="204"/>
      <c r="CC1508" s="204"/>
      <c r="CD1508" s="204"/>
    </row>
    <row r="1509" spans="61:82" x14ac:dyDescent="0.25">
      <c r="BI1509" s="204"/>
      <c r="BJ1509" s="204"/>
      <c r="BK1509" s="204"/>
      <c r="BL1509" s="204"/>
      <c r="BM1509" s="204"/>
      <c r="BN1509" s="204"/>
      <c r="BO1509" s="204"/>
      <c r="BP1509" s="204"/>
      <c r="BQ1509" s="204"/>
      <c r="BR1509" s="204"/>
      <c r="BS1509" s="204"/>
      <c r="BT1509" s="204"/>
      <c r="BU1509" s="204"/>
      <c r="BV1509" s="204"/>
      <c r="BW1509" s="204"/>
      <c r="BX1509" s="204"/>
      <c r="BY1509" s="204"/>
      <c r="BZ1509" s="204"/>
      <c r="CA1509" s="204"/>
      <c r="CB1509" s="204"/>
      <c r="CC1509" s="204"/>
      <c r="CD1509" s="204"/>
    </row>
    <row r="1510" spans="61:82" x14ac:dyDescent="0.25">
      <c r="BI1510" s="204"/>
      <c r="BJ1510" s="204"/>
      <c r="BK1510" s="204"/>
      <c r="BL1510" s="204"/>
      <c r="BM1510" s="204"/>
      <c r="BN1510" s="204"/>
      <c r="BO1510" s="204"/>
      <c r="BP1510" s="204"/>
      <c r="BQ1510" s="204"/>
      <c r="BR1510" s="204"/>
      <c r="BS1510" s="204"/>
      <c r="BT1510" s="204"/>
      <c r="BU1510" s="204"/>
      <c r="BV1510" s="204"/>
      <c r="BW1510" s="204"/>
      <c r="BX1510" s="204"/>
      <c r="BY1510" s="204"/>
      <c r="BZ1510" s="204"/>
      <c r="CA1510" s="204"/>
      <c r="CB1510" s="204"/>
      <c r="CC1510" s="204"/>
      <c r="CD1510" s="204"/>
    </row>
    <row r="1511" spans="61:82" x14ac:dyDescent="0.25">
      <c r="BI1511" s="204"/>
      <c r="BJ1511" s="204"/>
      <c r="BK1511" s="204"/>
      <c r="BL1511" s="204"/>
      <c r="BM1511" s="204"/>
      <c r="BN1511" s="204"/>
      <c r="BO1511" s="204"/>
      <c r="BP1511" s="204"/>
      <c r="BQ1511" s="204"/>
      <c r="BR1511" s="204"/>
      <c r="BS1511" s="204"/>
      <c r="BT1511" s="204"/>
      <c r="BU1511" s="204"/>
      <c r="BV1511" s="204"/>
      <c r="BW1511" s="204"/>
      <c r="BX1511" s="204"/>
      <c r="BY1511" s="204"/>
      <c r="BZ1511" s="204"/>
      <c r="CA1511" s="204"/>
      <c r="CB1511" s="204"/>
      <c r="CC1511" s="204"/>
      <c r="CD1511" s="204"/>
    </row>
    <row r="1512" spans="61:82" x14ac:dyDescent="0.25">
      <c r="BI1512" s="204"/>
      <c r="BJ1512" s="204"/>
      <c r="BK1512" s="204"/>
      <c r="BL1512" s="204"/>
      <c r="BM1512" s="204"/>
      <c r="BN1512" s="204"/>
      <c r="BO1512" s="204"/>
      <c r="BP1512" s="204"/>
      <c r="BQ1512" s="204"/>
      <c r="BR1512" s="204"/>
      <c r="BS1512" s="204"/>
      <c r="BT1512" s="204"/>
      <c r="BU1512" s="204"/>
      <c r="BV1512" s="204"/>
      <c r="BW1512" s="204"/>
      <c r="BX1512" s="204"/>
      <c r="BY1512" s="204"/>
      <c r="BZ1512" s="204"/>
      <c r="CA1512" s="204"/>
      <c r="CB1512" s="204"/>
      <c r="CC1512" s="204"/>
      <c r="CD1512" s="204"/>
    </row>
    <row r="1513" spans="61:82" x14ac:dyDescent="0.25">
      <c r="BI1513" s="204"/>
      <c r="BJ1513" s="204"/>
      <c r="BK1513" s="204"/>
      <c r="BL1513" s="204"/>
      <c r="BM1513" s="204"/>
      <c r="BN1513" s="204"/>
      <c r="BO1513" s="204"/>
      <c r="BP1513" s="204"/>
      <c r="BQ1513" s="204"/>
      <c r="BR1513" s="204"/>
      <c r="BS1513" s="204"/>
      <c r="BT1513" s="204"/>
      <c r="BU1513" s="204"/>
      <c r="BV1513" s="204"/>
      <c r="BW1513" s="204"/>
      <c r="BX1513" s="204"/>
      <c r="BY1513" s="204"/>
      <c r="BZ1513" s="204"/>
      <c r="CA1513" s="204"/>
      <c r="CB1513" s="204"/>
      <c r="CC1513" s="204"/>
      <c r="CD1513" s="204"/>
    </row>
    <row r="1514" spans="61:82" x14ac:dyDescent="0.25">
      <c r="BI1514" s="204"/>
      <c r="BJ1514" s="204"/>
      <c r="BK1514" s="204"/>
      <c r="BL1514" s="204"/>
      <c r="BM1514" s="204"/>
      <c r="BN1514" s="204"/>
      <c r="BO1514" s="204"/>
      <c r="BP1514" s="204"/>
      <c r="BQ1514" s="204"/>
      <c r="BR1514" s="204"/>
      <c r="BS1514" s="204"/>
      <c r="BT1514" s="204"/>
      <c r="BU1514" s="204"/>
      <c r="BV1514" s="204"/>
      <c r="BW1514" s="204"/>
      <c r="BX1514" s="204"/>
      <c r="BY1514" s="204"/>
      <c r="BZ1514" s="204"/>
      <c r="CA1514" s="204"/>
      <c r="CB1514" s="204"/>
      <c r="CC1514" s="204"/>
      <c r="CD1514" s="204"/>
    </row>
    <row r="1515" spans="61:82" x14ac:dyDescent="0.25">
      <c r="BI1515" s="204"/>
      <c r="BJ1515" s="204"/>
      <c r="BK1515" s="204"/>
      <c r="BL1515" s="204"/>
      <c r="BM1515" s="204"/>
      <c r="BN1515" s="204"/>
      <c r="BO1515" s="204"/>
      <c r="BP1515" s="204"/>
      <c r="BQ1515" s="204"/>
      <c r="BR1515" s="204"/>
      <c r="BS1515" s="204"/>
      <c r="BT1515" s="204"/>
      <c r="BU1515" s="204"/>
      <c r="BV1515" s="204"/>
      <c r="BW1515" s="204"/>
      <c r="BX1515" s="204"/>
      <c r="BY1515" s="204"/>
      <c r="BZ1515" s="204"/>
      <c r="CA1515" s="204"/>
      <c r="CB1515" s="204"/>
      <c r="CC1515" s="204"/>
      <c r="CD1515" s="204"/>
    </row>
    <row r="1516" spans="61:82" x14ac:dyDescent="0.25">
      <c r="BI1516" s="204"/>
      <c r="BJ1516" s="204"/>
      <c r="BK1516" s="204"/>
      <c r="BL1516" s="204"/>
      <c r="BM1516" s="204"/>
      <c r="BN1516" s="204"/>
      <c r="BO1516" s="204"/>
      <c r="BP1516" s="204"/>
      <c r="BQ1516" s="204"/>
      <c r="BR1516" s="204"/>
      <c r="BS1516" s="204"/>
      <c r="BT1516" s="204"/>
      <c r="BU1516" s="204"/>
      <c r="BV1516" s="204"/>
      <c r="BW1516" s="204"/>
      <c r="BX1516" s="204"/>
      <c r="BY1516" s="204"/>
      <c r="BZ1516" s="204"/>
      <c r="CA1516" s="204"/>
      <c r="CB1516" s="204"/>
      <c r="CC1516" s="204"/>
      <c r="CD1516" s="204"/>
    </row>
    <row r="1517" spans="61:82" x14ac:dyDescent="0.25">
      <c r="BI1517" s="204"/>
      <c r="BJ1517" s="204"/>
      <c r="BK1517" s="204"/>
      <c r="BL1517" s="204"/>
      <c r="BM1517" s="204"/>
      <c r="BN1517" s="204"/>
      <c r="BO1517" s="204"/>
      <c r="BP1517" s="204"/>
      <c r="BQ1517" s="204"/>
      <c r="BR1517" s="204"/>
      <c r="BS1517" s="204"/>
      <c r="BT1517" s="204"/>
      <c r="BU1517" s="204"/>
      <c r="BV1517" s="204"/>
      <c r="BW1517" s="204"/>
      <c r="BX1517" s="204"/>
      <c r="BY1517" s="204"/>
      <c r="BZ1517" s="204"/>
      <c r="CA1517" s="204"/>
      <c r="CB1517" s="204"/>
      <c r="CC1517" s="204"/>
      <c r="CD1517" s="204"/>
    </row>
    <row r="1518" spans="61:82" x14ac:dyDescent="0.25">
      <c r="BI1518" s="204"/>
      <c r="BJ1518" s="204"/>
      <c r="BK1518" s="204"/>
      <c r="BL1518" s="204"/>
      <c r="BM1518" s="204"/>
      <c r="BN1518" s="204"/>
      <c r="BO1518" s="204"/>
      <c r="BP1518" s="204"/>
      <c r="BQ1518" s="204"/>
      <c r="BR1518" s="204"/>
      <c r="BS1518" s="204"/>
      <c r="BT1518" s="204"/>
      <c r="BU1518" s="204"/>
      <c r="BV1518" s="204"/>
      <c r="BW1518" s="204"/>
      <c r="BX1518" s="204"/>
      <c r="BY1518" s="204"/>
      <c r="BZ1518" s="204"/>
      <c r="CA1518" s="204"/>
      <c r="CB1518" s="204"/>
      <c r="CC1518" s="204"/>
      <c r="CD1518" s="204"/>
    </row>
    <row r="1519" spans="61:82" x14ac:dyDescent="0.25">
      <c r="BI1519" s="204"/>
      <c r="BJ1519" s="204"/>
      <c r="BK1519" s="204"/>
      <c r="BL1519" s="204"/>
      <c r="BM1519" s="204"/>
      <c r="BN1519" s="204"/>
      <c r="BO1519" s="204"/>
      <c r="BP1519" s="204"/>
      <c r="BQ1519" s="204"/>
      <c r="BR1519" s="204"/>
      <c r="BS1519" s="204"/>
      <c r="BT1519" s="204"/>
      <c r="BU1519" s="204"/>
      <c r="BV1519" s="204"/>
      <c r="BW1519" s="204"/>
      <c r="BX1519" s="204"/>
      <c r="BY1519" s="204"/>
      <c r="BZ1519" s="204"/>
      <c r="CA1519" s="204"/>
      <c r="CB1519" s="204"/>
      <c r="CC1519" s="204"/>
      <c r="CD1519" s="204"/>
    </row>
    <row r="1520" spans="61:82" x14ac:dyDescent="0.25">
      <c r="BI1520" s="204"/>
      <c r="BJ1520" s="204"/>
      <c r="BK1520" s="204"/>
      <c r="BL1520" s="204"/>
      <c r="BM1520" s="204"/>
      <c r="BN1520" s="204"/>
      <c r="BO1520" s="204"/>
      <c r="BP1520" s="204"/>
      <c r="BQ1520" s="204"/>
      <c r="BR1520" s="204"/>
      <c r="BS1520" s="204"/>
      <c r="BT1520" s="204"/>
      <c r="BU1520" s="204"/>
      <c r="BV1520" s="204"/>
      <c r="BW1520" s="204"/>
      <c r="BX1520" s="204"/>
      <c r="BY1520" s="204"/>
      <c r="BZ1520" s="204"/>
      <c r="CA1520" s="204"/>
      <c r="CB1520" s="204"/>
      <c r="CC1520" s="204"/>
      <c r="CD1520" s="204"/>
    </row>
    <row r="1521" spans="61:82" x14ac:dyDescent="0.25">
      <c r="BI1521" s="204"/>
      <c r="BJ1521" s="204"/>
      <c r="BK1521" s="204"/>
      <c r="BL1521" s="204"/>
      <c r="BM1521" s="204"/>
      <c r="BN1521" s="204"/>
      <c r="BO1521" s="204"/>
      <c r="BP1521" s="204"/>
      <c r="BQ1521" s="204"/>
      <c r="BR1521" s="204"/>
      <c r="BS1521" s="204"/>
      <c r="BT1521" s="204"/>
      <c r="BU1521" s="204"/>
      <c r="BV1521" s="204"/>
      <c r="BW1521" s="204"/>
      <c r="BX1521" s="204"/>
      <c r="BY1521" s="204"/>
      <c r="BZ1521" s="204"/>
      <c r="CA1521" s="204"/>
      <c r="CB1521" s="204"/>
      <c r="CC1521" s="204"/>
      <c r="CD1521" s="204"/>
    </row>
    <row r="1522" spans="61:82" x14ac:dyDescent="0.25">
      <c r="BI1522" s="204"/>
      <c r="BJ1522" s="204"/>
      <c r="BK1522" s="204"/>
      <c r="BL1522" s="204"/>
      <c r="BM1522" s="204"/>
      <c r="BN1522" s="204"/>
      <c r="BO1522" s="204"/>
      <c r="BP1522" s="204"/>
      <c r="BQ1522" s="204"/>
      <c r="BR1522" s="204"/>
      <c r="BS1522" s="204"/>
      <c r="BT1522" s="204"/>
      <c r="BU1522" s="204"/>
      <c r="BV1522" s="204"/>
      <c r="BW1522" s="204"/>
      <c r="BX1522" s="204"/>
      <c r="BY1522" s="204"/>
      <c r="BZ1522" s="204"/>
      <c r="CA1522" s="204"/>
      <c r="CB1522" s="204"/>
      <c r="CC1522" s="204"/>
      <c r="CD1522" s="204"/>
    </row>
    <row r="1523" spans="61:82" x14ac:dyDescent="0.25">
      <c r="BI1523" s="204"/>
      <c r="BJ1523" s="204"/>
      <c r="BK1523" s="204"/>
      <c r="BL1523" s="204"/>
      <c r="BM1523" s="204"/>
      <c r="BN1523" s="204"/>
      <c r="BO1523" s="204"/>
      <c r="BP1523" s="204"/>
      <c r="BQ1523" s="204"/>
      <c r="BR1523" s="204"/>
      <c r="BS1523" s="204"/>
      <c r="BT1523" s="204"/>
      <c r="BU1523" s="204"/>
      <c r="BV1523" s="204"/>
      <c r="BW1523" s="204"/>
      <c r="BX1523" s="204"/>
      <c r="BY1523" s="204"/>
      <c r="BZ1523" s="204"/>
      <c r="CA1523" s="204"/>
      <c r="CB1523" s="204"/>
      <c r="CC1523" s="204"/>
      <c r="CD1523" s="204"/>
    </row>
    <row r="1524" spans="61:82" x14ac:dyDescent="0.25">
      <c r="BI1524" s="204"/>
      <c r="BJ1524" s="204"/>
      <c r="BK1524" s="204"/>
      <c r="BL1524" s="204"/>
      <c r="BM1524" s="204"/>
      <c r="BN1524" s="204"/>
      <c r="BO1524" s="204"/>
      <c r="BP1524" s="204"/>
      <c r="BQ1524" s="204"/>
      <c r="BR1524" s="204"/>
      <c r="BS1524" s="204"/>
      <c r="BT1524" s="204"/>
      <c r="BU1524" s="204"/>
      <c r="BV1524" s="204"/>
      <c r="BW1524" s="204"/>
      <c r="BX1524" s="204"/>
      <c r="BY1524" s="204"/>
      <c r="BZ1524" s="204"/>
      <c r="CA1524" s="204"/>
      <c r="CB1524" s="204"/>
      <c r="CC1524" s="204"/>
      <c r="CD1524" s="204"/>
    </row>
    <row r="1525" spans="61:82" x14ac:dyDescent="0.25">
      <c r="BI1525" s="204"/>
      <c r="BJ1525" s="204"/>
      <c r="BK1525" s="204"/>
      <c r="BL1525" s="204"/>
      <c r="BM1525" s="204"/>
      <c r="BN1525" s="204"/>
      <c r="BO1525" s="204"/>
      <c r="BP1525" s="204"/>
      <c r="BQ1525" s="204"/>
      <c r="BR1525" s="204"/>
      <c r="BS1525" s="204"/>
      <c r="BT1525" s="204"/>
      <c r="BU1525" s="204"/>
      <c r="BV1525" s="204"/>
      <c r="BW1525" s="204"/>
      <c r="BX1525" s="204"/>
      <c r="BY1525" s="204"/>
      <c r="BZ1525" s="204"/>
      <c r="CA1525" s="204"/>
      <c r="CB1525" s="204"/>
      <c r="CC1525" s="204"/>
      <c r="CD1525" s="204"/>
    </row>
    <row r="1526" spans="61:82" x14ac:dyDescent="0.25">
      <c r="BI1526" s="204"/>
      <c r="BJ1526" s="204"/>
      <c r="BK1526" s="204"/>
      <c r="BL1526" s="204"/>
      <c r="BM1526" s="204"/>
      <c r="BN1526" s="204"/>
      <c r="BO1526" s="204"/>
      <c r="BP1526" s="204"/>
      <c r="BQ1526" s="204"/>
      <c r="BR1526" s="204"/>
      <c r="BS1526" s="204"/>
      <c r="BT1526" s="204"/>
      <c r="BU1526" s="204"/>
      <c r="BV1526" s="204"/>
      <c r="BW1526" s="204"/>
      <c r="BX1526" s="204"/>
      <c r="BY1526" s="204"/>
      <c r="BZ1526" s="204"/>
      <c r="CA1526" s="204"/>
      <c r="CB1526" s="204"/>
      <c r="CC1526" s="204"/>
      <c r="CD1526" s="204"/>
    </row>
    <row r="1527" spans="61:82" x14ac:dyDescent="0.25">
      <c r="BI1527" s="204"/>
      <c r="BJ1527" s="204"/>
      <c r="BK1527" s="204"/>
      <c r="BL1527" s="204"/>
      <c r="BM1527" s="204"/>
      <c r="BN1527" s="204"/>
      <c r="BO1527" s="204"/>
      <c r="BP1527" s="204"/>
      <c r="BQ1527" s="204"/>
      <c r="BR1527" s="204"/>
      <c r="BS1527" s="204"/>
      <c r="BT1527" s="204"/>
      <c r="BU1527" s="204"/>
      <c r="BV1527" s="204"/>
      <c r="BW1527" s="204"/>
      <c r="BX1527" s="204"/>
      <c r="BY1527" s="204"/>
      <c r="BZ1527" s="204"/>
      <c r="CA1527" s="204"/>
      <c r="CB1527" s="204"/>
      <c r="CC1527" s="204"/>
      <c r="CD1527" s="204"/>
    </row>
    <row r="1528" spans="61:82" x14ac:dyDescent="0.25">
      <c r="BI1528" s="204"/>
      <c r="BJ1528" s="204"/>
      <c r="BK1528" s="204"/>
      <c r="BL1528" s="204"/>
      <c r="BM1528" s="204"/>
      <c r="BN1528" s="204"/>
      <c r="BO1528" s="204"/>
      <c r="BP1528" s="204"/>
      <c r="BQ1528" s="204"/>
      <c r="BR1528" s="204"/>
      <c r="BS1528" s="204"/>
      <c r="BT1528" s="204"/>
      <c r="BU1528" s="204"/>
      <c r="BV1528" s="204"/>
      <c r="BW1528" s="204"/>
      <c r="BX1528" s="204"/>
      <c r="BY1528" s="204"/>
      <c r="BZ1528" s="204"/>
      <c r="CA1528" s="204"/>
      <c r="CB1528" s="204"/>
      <c r="CC1528" s="204"/>
      <c r="CD1528" s="204"/>
    </row>
    <row r="1529" spans="61:82" x14ac:dyDescent="0.25">
      <c r="BI1529" s="204"/>
      <c r="BJ1529" s="204"/>
      <c r="BK1529" s="204"/>
      <c r="BL1529" s="204"/>
      <c r="BM1529" s="204"/>
      <c r="BN1529" s="204"/>
      <c r="BO1529" s="204"/>
      <c r="BP1529" s="204"/>
      <c r="BQ1529" s="204"/>
      <c r="BR1529" s="204"/>
      <c r="BS1529" s="204"/>
      <c r="BT1529" s="204"/>
      <c r="BU1529" s="204"/>
      <c r="BV1529" s="204"/>
      <c r="BW1529" s="204"/>
      <c r="BX1529" s="204"/>
      <c r="BY1529" s="204"/>
      <c r="BZ1529" s="204"/>
      <c r="CA1529" s="204"/>
      <c r="CB1529" s="204"/>
      <c r="CC1529" s="204"/>
      <c r="CD1529" s="204"/>
    </row>
    <row r="1530" spans="61:82" x14ac:dyDescent="0.25">
      <c r="BI1530" s="204"/>
      <c r="BJ1530" s="204"/>
      <c r="BK1530" s="204"/>
      <c r="BL1530" s="204"/>
      <c r="BM1530" s="204"/>
      <c r="BN1530" s="204"/>
      <c r="BO1530" s="204"/>
      <c r="BP1530" s="204"/>
      <c r="BQ1530" s="204"/>
      <c r="BR1530" s="204"/>
      <c r="BS1530" s="204"/>
      <c r="BT1530" s="204"/>
      <c r="BU1530" s="204"/>
      <c r="BV1530" s="204"/>
      <c r="BW1530" s="204"/>
      <c r="BX1530" s="204"/>
      <c r="BY1530" s="204"/>
      <c r="BZ1530" s="204"/>
      <c r="CA1530" s="204"/>
      <c r="CB1530" s="204"/>
      <c r="CC1530" s="204"/>
      <c r="CD1530" s="204"/>
    </row>
    <row r="1531" spans="61:82" x14ac:dyDescent="0.25">
      <c r="BI1531" s="204"/>
      <c r="BJ1531" s="204"/>
      <c r="BK1531" s="204"/>
      <c r="BL1531" s="204"/>
      <c r="BM1531" s="204"/>
      <c r="BN1531" s="204"/>
      <c r="BO1531" s="204"/>
      <c r="BP1531" s="204"/>
      <c r="BQ1531" s="204"/>
      <c r="BR1531" s="204"/>
      <c r="BS1531" s="204"/>
      <c r="BT1531" s="204"/>
      <c r="BU1531" s="204"/>
      <c r="BV1531" s="204"/>
      <c r="BW1531" s="204"/>
      <c r="BX1531" s="204"/>
      <c r="BY1531" s="204"/>
      <c r="BZ1531" s="204"/>
      <c r="CA1531" s="204"/>
      <c r="CB1531" s="204"/>
      <c r="CC1531" s="204"/>
      <c r="CD1531" s="204"/>
    </row>
    <row r="1532" spans="61:82" x14ac:dyDescent="0.25">
      <c r="BI1532" s="204"/>
      <c r="BJ1532" s="204"/>
      <c r="BK1532" s="204"/>
      <c r="BL1532" s="204"/>
      <c r="BM1532" s="204"/>
      <c r="BN1532" s="204"/>
      <c r="BO1532" s="204"/>
      <c r="BP1532" s="204"/>
      <c r="BQ1532" s="204"/>
      <c r="BR1532" s="204"/>
      <c r="BS1532" s="204"/>
      <c r="BT1532" s="204"/>
      <c r="BU1532" s="204"/>
      <c r="BV1532" s="204"/>
      <c r="BW1532" s="204"/>
      <c r="BX1532" s="204"/>
      <c r="BY1532" s="204"/>
      <c r="BZ1532" s="204"/>
      <c r="CA1532" s="204"/>
      <c r="CB1532" s="204"/>
      <c r="CC1532" s="204"/>
      <c r="CD1532" s="204"/>
    </row>
    <row r="1533" spans="61:82" x14ac:dyDescent="0.25">
      <c r="BI1533" s="204"/>
      <c r="BJ1533" s="204"/>
      <c r="BK1533" s="204"/>
      <c r="BL1533" s="204"/>
      <c r="BM1533" s="204"/>
      <c r="BN1533" s="204"/>
      <c r="BO1533" s="204"/>
      <c r="BP1533" s="204"/>
      <c r="BQ1533" s="204"/>
      <c r="BR1533" s="204"/>
      <c r="BS1533" s="204"/>
      <c r="BT1533" s="204"/>
      <c r="BU1533" s="204"/>
      <c r="BV1533" s="204"/>
      <c r="BW1533" s="204"/>
      <c r="BX1533" s="204"/>
      <c r="BY1533" s="204"/>
      <c r="BZ1533" s="204"/>
      <c r="CA1533" s="204"/>
      <c r="CB1533" s="204"/>
      <c r="CC1533" s="204"/>
      <c r="CD1533" s="204"/>
    </row>
    <row r="1534" spans="61:82" x14ac:dyDescent="0.25">
      <c r="BI1534" s="204"/>
      <c r="BJ1534" s="204"/>
      <c r="BK1534" s="204"/>
      <c r="BL1534" s="204"/>
      <c r="BM1534" s="204"/>
      <c r="BN1534" s="204"/>
      <c r="BO1534" s="204"/>
      <c r="BP1534" s="204"/>
      <c r="BQ1534" s="204"/>
      <c r="BR1534" s="204"/>
      <c r="BS1534" s="204"/>
      <c r="BT1534" s="204"/>
      <c r="BU1534" s="204"/>
      <c r="BV1534" s="204"/>
      <c r="BW1534" s="204"/>
      <c r="BX1534" s="204"/>
      <c r="BY1534" s="204"/>
      <c r="BZ1534" s="204"/>
      <c r="CA1534" s="204"/>
      <c r="CB1534" s="204"/>
      <c r="CC1534" s="204"/>
      <c r="CD1534" s="204"/>
    </row>
    <row r="1535" spans="61:82" x14ac:dyDescent="0.25">
      <c r="BI1535" s="204"/>
      <c r="BJ1535" s="204"/>
      <c r="BK1535" s="204"/>
      <c r="BL1535" s="204"/>
      <c r="BM1535" s="204"/>
      <c r="BN1535" s="204"/>
      <c r="BO1535" s="204"/>
      <c r="BP1535" s="204"/>
      <c r="BQ1535" s="204"/>
      <c r="BR1535" s="204"/>
      <c r="BS1535" s="204"/>
      <c r="BT1535" s="204"/>
      <c r="BU1535" s="204"/>
      <c r="BV1535" s="204"/>
      <c r="BW1535" s="204"/>
      <c r="BX1535" s="204"/>
      <c r="BY1535" s="204"/>
      <c r="BZ1535" s="204"/>
      <c r="CA1535" s="204"/>
      <c r="CB1535" s="204"/>
      <c r="CC1535" s="204"/>
      <c r="CD1535" s="204"/>
    </row>
    <row r="1536" spans="61:82" x14ac:dyDescent="0.25">
      <c r="BI1536" s="204"/>
      <c r="BJ1536" s="204"/>
      <c r="BK1536" s="204"/>
      <c r="BL1536" s="204"/>
      <c r="BM1536" s="204"/>
      <c r="BN1536" s="204"/>
      <c r="BO1536" s="204"/>
      <c r="BP1536" s="204"/>
      <c r="BQ1536" s="204"/>
      <c r="BR1536" s="204"/>
      <c r="BS1536" s="204"/>
      <c r="BT1536" s="204"/>
      <c r="BU1536" s="204"/>
      <c r="BV1536" s="204"/>
      <c r="BW1536" s="204"/>
      <c r="BX1536" s="204"/>
      <c r="BY1536" s="204"/>
      <c r="BZ1536" s="204"/>
      <c r="CA1536" s="204"/>
      <c r="CB1536" s="204"/>
      <c r="CC1536" s="204"/>
      <c r="CD1536" s="204"/>
    </row>
    <row r="1537" spans="61:82" x14ac:dyDescent="0.25">
      <c r="BI1537" s="204"/>
      <c r="BJ1537" s="204"/>
      <c r="BK1537" s="204"/>
      <c r="BL1537" s="204"/>
      <c r="BM1537" s="204"/>
      <c r="BN1537" s="204"/>
      <c r="BO1537" s="204"/>
      <c r="BP1537" s="204"/>
      <c r="BQ1537" s="204"/>
      <c r="BR1537" s="204"/>
      <c r="BS1537" s="204"/>
      <c r="BT1537" s="204"/>
      <c r="BU1537" s="204"/>
      <c r="BV1537" s="204"/>
      <c r="BW1537" s="204"/>
      <c r="BX1537" s="204"/>
      <c r="BY1537" s="204"/>
      <c r="BZ1537" s="204"/>
      <c r="CA1537" s="204"/>
      <c r="CB1537" s="204"/>
      <c r="CC1537" s="204"/>
      <c r="CD1537" s="204"/>
    </row>
    <row r="1538" spans="61:82" x14ac:dyDescent="0.25">
      <c r="BI1538" s="204"/>
      <c r="BJ1538" s="204"/>
      <c r="BK1538" s="204"/>
      <c r="BL1538" s="204"/>
      <c r="BM1538" s="204"/>
      <c r="BN1538" s="204"/>
      <c r="BO1538" s="204"/>
      <c r="BP1538" s="204"/>
      <c r="BQ1538" s="204"/>
      <c r="BR1538" s="204"/>
      <c r="BS1538" s="204"/>
      <c r="BT1538" s="204"/>
      <c r="BU1538" s="204"/>
      <c r="BV1538" s="204"/>
      <c r="BW1538" s="204"/>
      <c r="BX1538" s="204"/>
      <c r="BY1538" s="204"/>
      <c r="BZ1538" s="204"/>
      <c r="CA1538" s="204"/>
      <c r="CB1538" s="204"/>
      <c r="CC1538" s="204"/>
      <c r="CD1538" s="204"/>
    </row>
    <row r="1539" spans="61:82" x14ac:dyDescent="0.25">
      <c r="BI1539" s="204"/>
      <c r="BJ1539" s="204"/>
      <c r="BK1539" s="204"/>
      <c r="BL1539" s="204"/>
      <c r="BM1539" s="204"/>
      <c r="BN1539" s="204"/>
      <c r="BO1539" s="204"/>
      <c r="BP1539" s="204"/>
      <c r="BQ1539" s="204"/>
      <c r="BR1539" s="204"/>
      <c r="BS1539" s="204"/>
      <c r="BT1539" s="204"/>
      <c r="BU1539" s="204"/>
      <c r="BV1539" s="204"/>
      <c r="BW1539" s="204"/>
      <c r="BX1539" s="204"/>
      <c r="BY1539" s="204"/>
      <c r="BZ1539" s="204"/>
      <c r="CA1539" s="204"/>
      <c r="CB1539" s="204"/>
      <c r="CC1539" s="204"/>
      <c r="CD1539" s="204"/>
    </row>
    <row r="1540" spans="61:82" x14ac:dyDescent="0.25">
      <c r="BI1540" s="204"/>
      <c r="BJ1540" s="204"/>
      <c r="BK1540" s="204"/>
      <c r="BL1540" s="204"/>
      <c r="BM1540" s="204"/>
      <c r="BN1540" s="204"/>
      <c r="BO1540" s="204"/>
      <c r="BP1540" s="204"/>
      <c r="BQ1540" s="204"/>
      <c r="BR1540" s="204"/>
      <c r="BS1540" s="204"/>
      <c r="BT1540" s="204"/>
      <c r="BU1540" s="204"/>
      <c r="BV1540" s="204"/>
      <c r="BW1540" s="204"/>
      <c r="BX1540" s="204"/>
      <c r="BY1540" s="204"/>
      <c r="BZ1540" s="204"/>
      <c r="CA1540" s="204"/>
      <c r="CB1540" s="204"/>
      <c r="CC1540" s="204"/>
      <c r="CD1540" s="204"/>
    </row>
    <row r="1541" spans="61:82" x14ac:dyDescent="0.25">
      <c r="BI1541" s="204"/>
      <c r="BJ1541" s="204"/>
      <c r="BK1541" s="204"/>
      <c r="BL1541" s="204"/>
      <c r="BM1541" s="204"/>
      <c r="BN1541" s="204"/>
      <c r="BO1541" s="204"/>
      <c r="BP1541" s="204"/>
      <c r="BQ1541" s="204"/>
      <c r="BR1541" s="204"/>
      <c r="BS1541" s="204"/>
      <c r="BT1541" s="204"/>
      <c r="BU1541" s="204"/>
      <c r="BV1541" s="204"/>
      <c r="BW1541" s="204"/>
      <c r="BX1541" s="204"/>
      <c r="BY1541" s="204"/>
      <c r="BZ1541" s="204"/>
      <c r="CA1541" s="204"/>
      <c r="CB1541" s="204"/>
      <c r="CC1541" s="204"/>
      <c r="CD1541" s="204"/>
    </row>
    <row r="1542" spans="61:82" x14ac:dyDescent="0.25">
      <c r="BI1542" s="204"/>
      <c r="BJ1542" s="204"/>
      <c r="BK1542" s="204"/>
      <c r="BL1542" s="204"/>
      <c r="BM1542" s="204"/>
      <c r="BN1542" s="204"/>
      <c r="BO1542" s="204"/>
      <c r="BP1542" s="204"/>
      <c r="BQ1542" s="204"/>
      <c r="BR1542" s="204"/>
      <c r="BS1542" s="204"/>
      <c r="BT1542" s="204"/>
      <c r="BU1542" s="204"/>
      <c r="BV1542" s="204"/>
      <c r="BW1542" s="204"/>
      <c r="BX1542" s="204"/>
      <c r="BY1542" s="204"/>
      <c r="BZ1542" s="204"/>
      <c r="CA1542" s="204"/>
      <c r="CB1542" s="204"/>
      <c r="CC1542" s="204"/>
      <c r="CD1542" s="204"/>
    </row>
    <row r="1543" spans="61:82" x14ac:dyDescent="0.25">
      <c r="BI1543" s="204"/>
      <c r="BJ1543" s="204"/>
      <c r="BK1543" s="204"/>
      <c r="BL1543" s="204"/>
      <c r="BM1543" s="204"/>
      <c r="BN1543" s="204"/>
      <c r="BO1543" s="204"/>
      <c r="BP1543" s="204"/>
      <c r="BQ1543" s="204"/>
      <c r="BR1543" s="204"/>
      <c r="BS1543" s="204"/>
      <c r="BT1543" s="204"/>
      <c r="BU1543" s="204"/>
      <c r="BV1543" s="204"/>
      <c r="BW1543" s="204"/>
      <c r="BX1543" s="204"/>
      <c r="BY1543" s="204"/>
      <c r="BZ1543" s="204"/>
      <c r="CA1543" s="204"/>
      <c r="CB1543" s="204"/>
      <c r="CC1543" s="204"/>
      <c r="CD1543" s="204"/>
    </row>
    <row r="1544" spans="61:82" x14ac:dyDescent="0.25">
      <c r="BI1544" s="204"/>
      <c r="BJ1544" s="204"/>
      <c r="BK1544" s="204"/>
      <c r="BL1544" s="204"/>
      <c r="BM1544" s="204"/>
      <c r="BN1544" s="204"/>
      <c r="BO1544" s="204"/>
      <c r="BP1544" s="204"/>
      <c r="BQ1544" s="204"/>
      <c r="BR1544" s="204"/>
      <c r="BS1544" s="204"/>
      <c r="BT1544" s="204"/>
      <c r="BU1544" s="204"/>
      <c r="BV1544" s="204"/>
      <c r="BW1544" s="204"/>
      <c r="BX1544" s="204"/>
      <c r="BY1544" s="204"/>
      <c r="BZ1544" s="204"/>
      <c r="CA1544" s="204"/>
      <c r="CB1544" s="204"/>
      <c r="CC1544" s="204"/>
      <c r="CD1544" s="204"/>
    </row>
    <row r="1545" spans="61:82" x14ac:dyDescent="0.25">
      <c r="BI1545" s="204"/>
      <c r="BJ1545" s="204"/>
      <c r="BK1545" s="204"/>
      <c r="BL1545" s="204"/>
      <c r="BM1545" s="204"/>
      <c r="BN1545" s="204"/>
      <c r="BO1545" s="204"/>
      <c r="BP1545" s="204"/>
      <c r="BQ1545" s="204"/>
      <c r="BR1545" s="204"/>
      <c r="BS1545" s="204"/>
      <c r="BT1545" s="204"/>
      <c r="BU1545" s="204"/>
      <c r="BV1545" s="204"/>
      <c r="BW1545" s="204"/>
      <c r="BX1545" s="204"/>
      <c r="BY1545" s="204"/>
      <c r="BZ1545" s="204"/>
      <c r="CA1545" s="204"/>
      <c r="CB1545" s="204"/>
      <c r="CC1545" s="204"/>
      <c r="CD1545" s="204"/>
    </row>
    <row r="1546" spans="61:82" x14ac:dyDescent="0.25">
      <c r="BI1546" s="204"/>
      <c r="BJ1546" s="204"/>
      <c r="BK1546" s="204"/>
      <c r="BL1546" s="204"/>
      <c r="BM1546" s="204"/>
      <c r="BN1546" s="204"/>
      <c r="BO1546" s="204"/>
      <c r="BP1546" s="204"/>
      <c r="BQ1546" s="204"/>
      <c r="BR1546" s="204"/>
      <c r="BS1546" s="204"/>
      <c r="BT1546" s="204"/>
      <c r="BU1546" s="204"/>
      <c r="BV1546" s="204"/>
      <c r="BW1546" s="204"/>
      <c r="BX1546" s="204"/>
      <c r="BY1546" s="204"/>
      <c r="BZ1546" s="204"/>
      <c r="CA1546" s="204"/>
      <c r="CB1546" s="204"/>
      <c r="CC1546" s="204"/>
      <c r="CD1546" s="204"/>
    </row>
    <row r="1547" spans="61:82" x14ac:dyDescent="0.25">
      <c r="BI1547" s="204"/>
      <c r="BJ1547" s="204"/>
      <c r="BK1547" s="204"/>
      <c r="BL1547" s="204"/>
      <c r="BM1547" s="204"/>
      <c r="BN1547" s="204"/>
      <c r="BO1547" s="204"/>
      <c r="BP1547" s="204"/>
      <c r="BQ1547" s="204"/>
      <c r="BR1547" s="204"/>
      <c r="BS1547" s="204"/>
      <c r="BT1547" s="204"/>
      <c r="BU1547" s="204"/>
      <c r="BV1547" s="204"/>
      <c r="BW1547" s="204"/>
      <c r="BX1547" s="204"/>
      <c r="BY1547" s="204"/>
      <c r="BZ1547" s="204"/>
      <c r="CA1547" s="204"/>
      <c r="CB1547" s="204"/>
      <c r="CC1547" s="204"/>
      <c r="CD1547" s="204"/>
    </row>
    <row r="1548" spans="61:82" x14ac:dyDescent="0.25">
      <c r="BI1548" s="204"/>
      <c r="BJ1548" s="204"/>
      <c r="BK1548" s="204"/>
      <c r="BL1548" s="204"/>
      <c r="BM1548" s="204"/>
      <c r="BN1548" s="204"/>
      <c r="BO1548" s="204"/>
      <c r="BP1548" s="204"/>
      <c r="BQ1548" s="204"/>
      <c r="BR1548" s="204"/>
      <c r="BS1548" s="204"/>
      <c r="BT1548" s="204"/>
      <c r="BU1548" s="204"/>
      <c r="BV1548" s="204"/>
      <c r="BW1548" s="204"/>
      <c r="BX1548" s="204"/>
      <c r="BY1548" s="204"/>
      <c r="BZ1548" s="204"/>
      <c r="CA1548" s="204"/>
      <c r="CB1548" s="204"/>
      <c r="CC1548" s="204"/>
      <c r="CD1548" s="204"/>
    </row>
    <row r="1549" spans="61:82" x14ac:dyDescent="0.25">
      <c r="BI1549" s="204"/>
      <c r="BJ1549" s="204"/>
      <c r="BK1549" s="204"/>
      <c r="BL1549" s="204"/>
      <c r="BM1549" s="204"/>
      <c r="BN1549" s="204"/>
      <c r="BO1549" s="204"/>
      <c r="BP1549" s="204"/>
      <c r="BQ1549" s="204"/>
      <c r="BR1549" s="204"/>
      <c r="BS1549" s="204"/>
      <c r="BT1549" s="204"/>
      <c r="BU1549" s="204"/>
      <c r="BV1549" s="204"/>
      <c r="BW1549" s="204"/>
      <c r="BX1549" s="204"/>
      <c r="BY1549" s="204"/>
      <c r="BZ1549" s="204"/>
      <c r="CA1549" s="204"/>
      <c r="CB1549" s="204"/>
      <c r="CC1549" s="204"/>
      <c r="CD1549" s="204"/>
    </row>
    <row r="1550" spans="61:82" x14ac:dyDescent="0.25">
      <c r="BI1550" s="204"/>
      <c r="BJ1550" s="204"/>
      <c r="BK1550" s="204"/>
      <c r="BL1550" s="204"/>
      <c r="BM1550" s="204"/>
      <c r="BN1550" s="204"/>
      <c r="BO1550" s="204"/>
      <c r="BP1550" s="204"/>
      <c r="BQ1550" s="204"/>
      <c r="BR1550" s="204"/>
      <c r="BS1550" s="204"/>
      <c r="BT1550" s="204"/>
      <c r="BU1550" s="204"/>
      <c r="BV1550" s="204"/>
      <c r="BW1550" s="204"/>
      <c r="BX1550" s="204"/>
      <c r="BY1550" s="204"/>
      <c r="BZ1550" s="204"/>
      <c r="CA1550" s="204"/>
      <c r="CB1550" s="204"/>
      <c r="CC1550" s="204"/>
      <c r="CD1550" s="204"/>
    </row>
    <row r="1551" spans="61:82" x14ac:dyDescent="0.25">
      <c r="BI1551" s="204"/>
      <c r="BJ1551" s="204"/>
      <c r="BK1551" s="204"/>
      <c r="BL1551" s="204"/>
      <c r="BM1551" s="204"/>
      <c r="BN1551" s="204"/>
      <c r="BO1551" s="204"/>
      <c r="BP1551" s="204"/>
      <c r="BQ1551" s="204"/>
      <c r="BR1551" s="204"/>
      <c r="BS1551" s="204"/>
      <c r="BT1551" s="204"/>
      <c r="BU1551" s="204"/>
      <c r="BV1551" s="204"/>
      <c r="BW1551" s="204"/>
      <c r="BX1551" s="204"/>
      <c r="BY1551" s="204"/>
      <c r="BZ1551" s="204"/>
      <c r="CA1551" s="204"/>
      <c r="CB1551" s="204"/>
      <c r="CC1551" s="204"/>
      <c r="CD1551" s="204"/>
    </row>
    <row r="1552" spans="61:82" x14ac:dyDescent="0.25">
      <c r="BI1552" s="204"/>
      <c r="BJ1552" s="204"/>
      <c r="BK1552" s="204"/>
      <c r="BL1552" s="204"/>
      <c r="BM1552" s="204"/>
      <c r="BN1552" s="204"/>
      <c r="BO1552" s="204"/>
      <c r="BP1552" s="204"/>
      <c r="BQ1552" s="204"/>
      <c r="BR1552" s="204"/>
      <c r="BS1552" s="204"/>
      <c r="BT1552" s="204"/>
      <c r="BU1552" s="204"/>
      <c r="BV1552" s="204"/>
      <c r="BW1552" s="204"/>
      <c r="BX1552" s="204"/>
      <c r="BY1552" s="204"/>
      <c r="BZ1552" s="204"/>
      <c r="CA1552" s="204"/>
      <c r="CB1552" s="204"/>
      <c r="CC1552" s="204"/>
      <c r="CD1552" s="204"/>
    </row>
    <row r="1553" spans="61:82" x14ac:dyDescent="0.25">
      <c r="BI1553" s="204"/>
      <c r="BJ1553" s="204"/>
      <c r="BK1553" s="204"/>
      <c r="BL1553" s="204"/>
      <c r="BM1553" s="204"/>
      <c r="BN1553" s="204"/>
      <c r="BO1553" s="204"/>
      <c r="BP1553" s="204"/>
      <c r="BQ1553" s="204"/>
      <c r="BR1553" s="204"/>
      <c r="BS1553" s="204"/>
      <c r="BT1553" s="204"/>
      <c r="BU1553" s="204"/>
      <c r="BV1553" s="204"/>
      <c r="BW1553" s="204"/>
      <c r="BX1553" s="204"/>
      <c r="BY1553" s="204"/>
      <c r="BZ1553" s="204"/>
      <c r="CA1553" s="204"/>
      <c r="CB1553" s="204"/>
      <c r="CC1553" s="204"/>
      <c r="CD1553" s="204"/>
    </row>
    <row r="1554" spans="61:82" x14ac:dyDescent="0.25">
      <c r="BI1554" s="204"/>
      <c r="BJ1554" s="204"/>
      <c r="BK1554" s="204"/>
      <c r="BL1554" s="204"/>
      <c r="BM1554" s="204"/>
      <c r="BN1554" s="204"/>
      <c r="BO1554" s="204"/>
      <c r="BP1554" s="204"/>
      <c r="BQ1554" s="204"/>
      <c r="BR1554" s="204"/>
      <c r="BS1554" s="204"/>
      <c r="BT1554" s="204"/>
      <c r="BU1554" s="204"/>
      <c r="BV1554" s="204"/>
      <c r="BW1554" s="204"/>
      <c r="BX1554" s="204"/>
      <c r="BY1554" s="204"/>
      <c r="BZ1554" s="204"/>
      <c r="CA1554" s="204"/>
      <c r="CB1554" s="204"/>
      <c r="CC1554" s="204"/>
      <c r="CD1554" s="204"/>
    </row>
    <row r="1555" spans="61:82" x14ac:dyDescent="0.25">
      <c r="BI1555" s="204"/>
      <c r="BJ1555" s="204"/>
      <c r="BK1555" s="204"/>
      <c r="BL1555" s="204"/>
      <c r="BM1555" s="204"/>
      <c r="BN1555" s="204"/>
      <c r="BO1555" s="204"/>
      <c r="BP1555" s="204"/>
      <c r="BQ1555" s="204"/>
      <c r="BR1555" s="204"/>
      <c r="BS1555" s="204"/>
      <c r="BT1555" s="204"/>
      <c r="BU1555" s="204"/>
      <c r="BV1555" s="204"/>
      <c r="BW1555" s="204"/>
      <c r="BX1555" s="204"/>
      <c r="BY1555" s="204"/>
      <c r="BZ1555" s="204"/>
      <c r="CA1555" s="204"/>
      <c r="CB1555" s="204"/>
      <c r="CC1555" s="204"/>
      <c r="CD1555" s="204"/>
    </row>
    <row r="1556" spans="61:82" x14ac:dyDescent="0.25">
      <c r="BI1556" s="204"/>
      <c r="BJ1556" s="204"/>
      <c r="BK1556" s="204"/>
      <c r="BL1556" s="204"/>
      <c r="BM1556" s="204"/>
      <c r="BN1556" s="204"/>
      <c r="BO1556" s="204"/>
      <c r="BP1556" s="204"/>
      <c r="BQ1556" s="204"/>
      <c r="BR1556" s="204"/>
      <c r="BS1556" s="204"/>
      <c r="BT1556" s="204"/>
      <c r="BU1556" s="204"/>
      <c r="BV1556" s="204"/>
      <c r="BW1556" s="204"/>
      <c r="BX1556" s="204"/>
      <c r="BY1556" s="204"/>
      <c r="BZ1556" s="204"/>
      <c r="CA1556" s="204"/>
      <c r="CB1556" s="204"/>
      <c r="CC1556" s="204"/>
      <c r="CD1556" s="204"/>
    </row>
    <row r="1557" spans="61:82" x14ac:dyDescent="0.25">
      <c r="BI1557" s="204"/>
      <c r="BJ1557" s="204"/>
      <c r="BK1557" s="204"/>
      <c r="BL1557" s="204"/>
      <c r="BM1557" s="204"/>
      <c r="BN1557" s="204"/>
      <c r="BO1557" s="204"/>
      <c r="BP1557" s="204"/>
      <c r="BQ1557" s="204"/>
      <c r="BR1557" s="204"/>
      <c r="BS1557" s="204"/>
      <c r="BT1557" s="204"/>
      <c r="BU1557" s="204"/>
      <c r="BV1557" s="204"/>
      <c r="BW1557" s="204"/>
      <c r="BX1557" s="204"/>
      <c r="BY1557" s="204"/>
      <c r="BZ1557" s="204"/>
      <c r="CA1557" s="204"/>
      <c r="CB1557" s="204"/>
      <c r="CC1557" s="204"/>
      <c r="CD1557" s="204"/>
    </row>
    <row r="1558" spans="61:82" x14ac:dyDescent="0.25">
      <c r="BI1558" s="204"/>
      <c r="BJ1558" s="204"/>
      <c r="BK1558" s="204"/>
      <c r="BL1558" s="204"/>
      <c r="BM1558" s="204"/>
      <c r="BN1558" s="204"/>
      <c r="BO1558" s="204"/>
      <c r="BP1558" s="204"/>
      <c r="BQ1558" s="204"/>
      <c r="BR1558" s="204"/>
      <c r="BS1558" s="204"/>
      <c r="BT1558" s="204"/>
      <c r="BU1558" s="204"/>
      <c r="BV1558" s="204"/>
      <c r="BW1558" s="204"/>
      <c r="BX1558" s="204"/>
      <c r="BY1558" s="204"/>
      <c r="BZ1558" s="204"/>
      <c r="CA1558" s="204"/>
      <c r="CB1558" s="204"/>
      <c r="CC1558" s="204"/>
      <c r="CD1558" s="204"/>
    </row>
    <row r="1559" spans="61:82" x14ac:dyDescent="0.25">
      <c r="BI1559" s="204"/>
      <c r="BJ1559" s="204"/>
      <c r="BK1559" s="204"/>
      <c r="BL1559" s="204"/>
      <c r="BM1559" s="204"/>
      <c r="BN1559" s="204"/>
      <c r="BO1559" s="204"/>
      <c r="BP1559" s="204"/>
      <c r="BQ1559" s="204"/>
      <c r="BR1559" s="204"/>
      <c r="BS1559" s="204"/>
      <c r="BT1559" s="204"/>
      <c r="BU1559" s="204"/>
      <c r="BV1559" s="204"/>
      <c r="BW1559" s="204"/>
      <c r="BX1559" s="204"/>
      <c r="BY1559" s="204"/>
      <c r="BZ1559" s="204"/>
      <c r="CA1559" s="204"/>
      <c r="CB1559" s="204"/>
      <c r="CC1559" s="204"/>
      <c r="CD1559" s="204"/>
    </row>
    <row r="1560" spans="61:82" x14ac:dyDescent="0.25">
      <c r="BI1560" s="204"/>
      <c r="BJ1560" s="204"/>
      <c r="BK1560" s="204"/>
      <c r="BL1560" s="204"/>
      <c r="BM1560" s="204"/>
      <c r="BN1560" s="204"/>
      <c r="BO1560" s="204"/>
      <c r="BP1560" s="204"/>
      <c r="BQ1560" s="204"/>
      <c r="BR1560" s="204"/>
      <c r="BS1560" s="204"/>
      <c r="BT1560" s="204"/>
      <c r="BU1560" s="204"/>
      <c r="BV1560" s="204"/>
      <c r="BW1560" s="204"/>
      <c r="BX1560" s="204"/>
      <c r="BY1560" s="204"/>
      <c r="BZ1560" s="204"/>
      <c r="CA1560" s="204"/>
      <c r="CB1560" s="204"/>
      <c r="CC1560" s="204"/>
      <c r="CD1560" s="204"/>
    </row>
    <row r="1561" spans="61:82" x14ac:dyDescent="0.25">
      <c r="BI1561" s="204"/>
      <c r="BJ1561" s="204"/>
      <c r="BK1561" s="204"/>
      <c r="BL1561" s="204"/>
      <c r="BM1561" s="204"/>
      <c r="BN1561" s="204"/>
      <c r="BO1561" s="204"/>
      <c r="BP1561" s="204"/>
      <c r="BQ1561" s="204"/>
      <c r="BR1561" s="204"/>
      <c r="BS1561" s="204"/>
      <c r="BT1561" s="204"/>
      <c r="BU1561" s="204"/>
      <c r="BV1561" s="204"/>
      <c r="BW1561" s="204"/>
      <c r="BX1561" s="204"/>
      <c r="BY1561" s="204"/>
      <c r="BZ1561" s="204"/>
      <c r="CA1561" s="204"/>
      <c r="CB1561" s="204"/>
      <c r="CC1561" s="204"/>
      <c r="CD1561" s="204"/>
    </row>
    <row r="1562" spans="61:82" x14ac:dyDescent="0.25">
      <c r="BI1562" s="204"/>
      <c r="BJ1562" s="204"/>
      <c r="BK1562" s="204"/>
      <c r="BL1562" s="204"/>
      <c r="BM1562" s="204"/>
      <c r="BN1562" s="204"/>
      <c r="BO1562" s="204"/>
      <c r="BP1562" s="204"/>
      <c r="BQ1562" s="204"/>
      <c r="BR1562" s="204"/>
      <c r="BS1562" s="204"/>
      <c r="BT1562" s="204"/>
      <c r="BU1562" s="204"/>
      <c r="BV1562" s="204"/>
      <c r="BW1562" s="204"/>
      <c r="BX1562" s="204"/>
      <c r="BY1562" s="204"/>
      <c r="BZ1562" s="204"/>
      <c r="CA1562" s="204"/>
      <c r="CB1562" s="204"/>
      <c r="CC1562" s="204"/>
      <c r="CD1562" s="204"/>
    </row>
    <row r="1563" spans="61:82" x14ac:dyDescent="0.25">
      <c r="BI1563" s="204"/>
      <c r="BJ1563" s="204"/>
      <c r="BK1563" s="204"/>
      <c r="BL1563" s="204"/>
      <c r="BM1563" s="204"/>
      <c r="BN1563" s="204"/>
      <c r="BO1563" s="204"/>
      <c r="BP1563" s="204"/>
      <c r="BQ1563" s="204"/>
      <c r="BR1563" s="204"/>
      <c r="BS1563" s="204"/>
      <c r="BT1563" s="204"/>
      <c r="BU1563" s="204"/>
      <c r="BV1563" s="204"/>
      <c r="BW1563" s="204"/>
      <c r="BX1563" s="204"/>
      <c r="BY1563" s="204"/>
      <c r="BZ1563" s="204"/>
      <c r="CA1563" s="204"/>
      <c r="CB1563" s="204"/>
      <c r="CC1563" s="204"/>
      <c r="CD1563" s="204"/>
    </row>
    <row r="1564" spans="61:82" x14ac:dyDescent="0.25">
      <c r="BI1564" s="204"/>
      <c r="BJ1564" s="204"/>
      <c r="BK1564" s="204"/>
      <c r="BL1564" s="204"/>
      <c r="BM1564" s="204"/>
      <c r="BN1564" s="204"/>
      <c r="BO1564" s="204"/>
      <c r="BP1564" s="204"/>
      <c r="BQ1564" s="204"/>
      <c r="BR1564" s="204"/>
      <c r="BS1564" s="204"/>
      <c r="BT1564" s="204"/>
      <c r="BU1564" s="204"/>
      <c r="BV1564" s="204"/>
      <c r="BW1564" s="204"/>
      <c r="BX1564" s="204"/>
      <c r="BY1564" s="204"/>
      <c r="BZ1564" s="204"/>
      <c r="CA1564" s="204"/>
      <c r="CB1564" s="204"/>
      <c r="CC1564" s="204"/>
      <c r="CD1564" s="204"/>
    </row>
    <row r="1565" spans="61:82" x14ac:dyDescent="0.25">
      <c r="BI1565" s="204"/>
      <c r="BJ1565" s="204"/>
      <c r="BK1565" s="204"/>
      <c r="BL1565" s="204"/>
      <c r="BM1565" s="204"/>
      <c r="BN1565" s="204"/>
      <c r="BO1565" s="204"/>
      <c r="BP1565" s="204"/>
      <c r="BQ1565" s="204"/>
      <c r="BR1565" s="204"/>
      <c r="BS1565" s="204"/>
      <c r="BT1565" s="204"/>
      <c r="BU1565" s="204"/>
      <c r="BV1565" s="204"/>
      <c r="BW1565" s="204"/>
      <c r="BX1565" s="204"/>
      <c r="BY1565" s="204"/>
      <c r="BZ1565" s="204"/>
      <c r="CA1565" s="204"/>
      <c r="CB1565" s="204"/>
      <c r="CC1565" s="204"/>
      <c r="CD1565" s="204"/>
    </row>
    <row r="1566" spans="61:82" x14ac:dyDescent="0.25">
      <c r="BI1566" s="204"/>
      <c r="BJ1566" s="204"/>
      <c r="BK1566" s="204"/>
      <c r="BL1566" s="204"/>
      <c r="BM1566" s="204"/>
      <c r="BN1566" s="204"/>
      <c r="BO1566" s="204"/>
      <c r="BP1566" s="204"/>
      <c r="BQ1566" s="204"/>
      <c r="BR1566" s="204"/>
      <c r="BS1566" s="204"/>
      <c r="BT1566" s="204"/>
      <c r="BU1566" s="204"/>
      <c r="BV1566" s="204"/>
      <c r="BW1566" s="204"/>
      <c r="BX1566" s="204"/>
      <c r="BY1566" s="204"/>
      <c r="BZ1566" s="204"/>
      <c r="CA1566" s="204"/>
      <c r="CB1566" s="204"/>
      <c r="CC1566" s="204"/>
      <c r="CD1566" s="204"/>
    </row>
    <row r="1567" spans="61:82" x14ac:dyDescent="0.25">
      <c r="BI1567" s="204"/>
      <c r="BJ1567" s="204"/>
      <c r="BK1567" s="204"/>
      <c r="BL1567" s="204"/>
      <c r="BM1567" s="204"/>
      <c r="BN1567" s="204"/>
      <c r="BO1567" s="204"/>
      <c r="BP1567" s="204"/>
      <c r="BQ1567" s="204"/>
      <c r="BR1567" s="204"/>
      <c r="BS1567" s="204"/>
      <c r="BT1567" s="204"/>
      <c r="BU1567" s="204"/>
      <c r="BV1567" s="204"/>
      <c r="BW1567" s="204"/>
      <c r="BX1567" s="204"/>
      <c r="BY1567" s="204"/>
      <c r="BZ1567" s="204"/>
      <c r="CA1567" s="204"/>
      <c r="CB1567" s="204"/>
      <c r="CC1567" s="204"/>
      <c r="CD1567" s="204"/>
    </row>
    <row r="1568" spans="61:82" x14ac:dyDescent="0.25">
      <c r="BI1568" s="204"/>
      <c r="BJ1568" s="204"/>
      <c r="BK1568" s="204"/>
      <c r="BL1568" s="204"/>
      <c r="BM1568" s="204"/>
      <c r="BN1568" s="204"/>
      <c r="BO1568" s="204"/>
      <c r="BP1568" s="204"/>
      <c r="BQ1568" s="204"/>
      <c r="BR1568" s="204"/>
      <c r="BS1568" s="204"/>
      <c r="BT1568" s="204"/>
      <c r="BU1568" s="204"/>
      <c r="BV1568" s="204"/>
      <c r="BW1568" s="204"/>
      <c r="BX1568" s="204"/>
      <c r="BY1568" s="204"/>
      <c r="BZ1568" s="204"/>
      <c r="CA1568" s="204"/>
      <c r="CB1568" s="204"/>
      <c r="CC1568" s="204"/>
      <c r="CD1568" s="204"/>
    </row>
    <row r="1569" spans="61:82" x14ac:dyDescent="0.25">
      <c r="BI1569" s="204"/>
      <c r="BJ1569" s="204"/>
      <c r="BK1569" s="204"/>
      <c r="BL1569" s="204"/>
      <c r="BM1569" s="204"/>
      <c r="BN1569" s="204"/>
      <c r="BO1569" s="204"/>
      <c r="BP1569" s="204"/>
      <c r="BQ1569" s="204"/>
      <c r="BR1569" s="204"/>
      <c r="BS1569" s="204"/>
      <c r="BT1569" s="204"/>
      <c r="BU1569" s="204"/>
      <c r="BV1569" s="204"/>
      <c r="BW1569" s="204"/>
      <c r="BX1569" s="204"/>
      <c r="BY1569" s="204"/>
      <c r="BZ1569" s="204"/>
      <c r="CA1569" s="204"/>
      <c r="CB1569" s="204"/>
      <c r="CC1569" s="204"/>
      <c r="CD1569" s="204"/>
    </row>
    <row r="1570" spans="61:82" x14ac:dyDescent="0.25">
      <c r="BI1570" s="204"/>
      <c r="BJ1570" s="204"/>
      <c r="BK1570" s="204"/>
      <c r="BL1570" s="204"/>
      <c r="BM1570" s="204"/>
      <c r="BN1570" s="204"/>
      <c r="BO1570" s="204"/>
      <c r="BP1570" s="204"/>
      <c r="BQ1570" s="204"/>
      <c r="BR1570" s="204"/>
      <c r="BS1570" s="204"/>
      <c r="BT1570" s="204"/>
      <c r="BU1570" s="204"/>
      <c r="BV1570" s="204"/>
      <c r="BW1570" s="204"/>
      <c r="BX1570" s="204"/>
      <c r="BY1570" s="204"/>
      <c r="BZ1570" s="204"/>
      <c r="CA1570" s="204"/>
      <c r="CB1570" s="204"/>
      <c r="CC1570" s="204"/>
      <c r="CD1570" s="204"/>
    </row>
    <row r="1571" spans="61:82" x14ac:dyDescent="0.25">
      <c r="BI1571" s="204"/>
      <c r="BJ1571" s="204"/>
      <c r="BK1571" s="204"/>
      <c r="BL1571" s="204"/>
      <c r="BM1571" s="204"/>
      <c r="BN1571" s="204"/>
      <c r="BO1571" s="204"/>
      <c r="BP1571" s="204"/>
      <c r="BQ1571" s="204"/>
      <c r="BR1571" s="204"/>
      <c r="BS1571" s="204"/>
      <c r="BT1571" s="204"/>
      <c r="BU1571" s="204"/>
      <c r="BV1571" s="204"/>
      <c r="BW1571" s="204"/>
      <c r="BX1571" s="204"/>
      <c r="BY1571" s="204"/>
      <c r="BZ1571" s="204"/>
      <c r="CA1571" s="204"/>
      <c r="CB1571" s="204"/>
      <c r="CC1571" s="204"/>
      <c r="CD1571" s="204"/>
    </row>
    <row r="1572" spans="61:82" x14ac:dyDescent="0.25">
      <c r="BI1572" s="204"/>
      <c r="BJ1572" s="204"/>
      <c r="BK1572" s="204"/>
      <c r="BL1572" s="204"/>
      <c r="BM1572" s="204"/>
      <c r="BN1572" s="204"/>
      <c r="BO1572" s="204"/>
      <c r="BP1572" s="204"/>
      <c r="BQ1572" s="204"/>
      <c r="BR1572" s="204"/>
      <c r="BS1572" s="204"/>
      <c r="BT1572" s="204"/>
      <c r="BU1572" s="204"/>
      <c r="BV1572" s="204"/>
      <c r="BW1572" s="204"/>
      <c r="BX1572" s="204"/>
      <c r="BY1572" s="204"/>
      <c r="BZ1572" s="204"/>
      <c r="CA1572" s="204"/>
      <c r="CB1572" s="204"/>
      <c r="CC1572" s="204"/>
      <c r="CD1572" s="204"/>
    </row>
    <row r="1573" spans="61:82" x14ac:dyDescent="0.25">
      <c r="BI1573" s="204"/>
      <c r="BJ1573" s="204"/>
      <c r="BK1573" s="204"/>
      <c r="BL1573" s="204"/>
      <c r="BM1573" s="204"/>
      <c r="BN1573" s="204"/>
      <c r="BO1573" s="204"/>
      <c r="BP1573" s="204"/>
      <c r="BQ1573" s="204"/>
      <c r="BR1573" s="204"/>
      <c r="BS1573" s="204"/>
      <c r="BT1573" s="204"/>
      <c r="BU1573" s="204"/>
      <c r="BV1573" s="204"/>
      <c r="BW1573" s="204"/>
      <c r="BX1573" s="204"/>
      <c r="BY1573" s="204"/>
      <c r="BZ1573" s="204"/>
      <c r="CA1573" s="204"/>
      <c r="CB1573" s="204"/>
      <c r="CC1573" s="204"/>
      <c r="CD1573" s="204"/>
    </row>
    <row r="1574" spans="61:82" x14ac:dyDescent="0.25">
      <c r="BI1574" s="204"/>
      <c r="BJ1574" s="204"/>
      <c r="BK1574" s="204"/>
      <c r="BL1574" s="204"/>
      <c r="BM1574" s="204"/>
      <c r="BN1574" s="204"/>
      <c r="BO1574" s="204"/>
      <c r="BP1574" s="204"/>
      <c r="BQ1574" s="204"/>
      <c r="BR1574" s="204"/>
      <c r="BS1574" s="204"/>
      <c r="BT1574" s="204"/>
      <c r="BU1574" s="204"/>
      <c r="BV1574" s="204"/>
      <c r="BW1574" s="204"/>
      <c r="BX1574" s="204"/>
      <c r="BY1574" s="204"/>
      <c r="BZ1574" s="204"/>
      <c r="CA1574" s="204"/>
      <c r="CB1574" s="204"/>
      <c r="CC1574" s="204"/>
      <c r="CD1574" s="204"/>
    </row>
    <row r="1575" spans="61:82" x14ac:dyDescent="0.25">
      <c r="BI1575" s="204"/>
      <c r="BJ1575" s="204"/>
      <c r="BK1575" s="204"/>
      <c r="BL1575" s="204"/>
      <c r="BM1575" s="204"/>
      <c r="BN1575" s="204"/>
      <c r="BO1575" s="204"/>
      <c r="BP1575" s="204"/>
      <c r="BQ1575" s="204"/>
      <c r="BR1575" s="204"/>
      <c r="BS1575" s="204"/>
      <c r="BT1575" s="204"/>
      <c r="BU1575" s="204"/>
      <c r="BV1575" s="204"/>
      <c r="BW1575" s="204"/>
      <c r="BX1575" s="204"/>
      <c r="BY1575" s="204"/>
      <c r="BZ1575" s="204"/>
      <c r="CA1575" s="204"/>
      <c r="CB1575" s="204"/>
      <c r="CC1575" s="204"/>
      <c r="CD1575" s="204"/>
    </row>
    <row r="1576" spans="61:82" x14ac:dyDescent="0.25">
      <c r="BI1576" s="204"/>
      <c r="BJ1576" s="204"/>
      <c r="BK1576" s="204"/>
      <c r="BL1576" s="204"/>
      <c r="BM1576" s="204"/>
      <c r="BN1576" s="204"/>
      <c r="BO1576" s="204"/>
      <c r="BP1576" s="204"/>
      <c r="BQ1576" s="204"/>
      <c r="BR1576" s="204"/>
      <c r="BS1576" s="204"/>
      <c r="BT1576" s="204"/>
      <c r="BU1576" s="204"/>
      <c r="BV1576" s="204"/>
      <c r="BW1576" s="204"/>
      <c r="BX1576" s="204"/>
      <c r="BY1576" s="204"/>
      <c r="BZ1576" s="204"/>
      <c r="CA1576" s="204"/>
      <c r="CB1576" s="204"/>
      <c r="CC1576" s="204"/>
      <c r="CD1576" s="204"/>
    </row>
    <row r="1577" spans="61:82" x14ac:dyDescent="0.25">
      <c r="BI1577" s="204"/>
      <c r="BJ1577" s="204"/>
      <c r="BK1577" s="204"/>
      <c r="BL1577" s="204"/>
      <c r="BM1577" s="204"/>
      <c r="BN1577" s="204"/>
      <c r="BO1577" s="204"/>
      <c r="BP1577" s="204"/>
      <c r="BQ1577" s="204"/>
      <c r="BR1577" s="204"/>
      <c r="BS1577" s="204"/>
      <c r="BT1577" s="204"/>
      <c r="BU1577" s="204"/>
      <c r="BV1577" s="204"/>
      <c r="BW1577" s="204"/>
      <c r="BX1577" s="204"/>
      <c r="BY1577" s="204"/>
      <c r="BZ1577" s="204"/>
      <c r="CA1577" s="204"/>
      <c r="CB1577" s="204"/>
      <c r="CC1577" s="204"/>
      <c r="CD1577" s="204"/>
    </row>
    <row r="1578" spans="61:82" x14ac:dyDescent="0.25">
      <c r="BI1578" s="204"/>
      <c r="BJ1578" s="204"/>
      <c r="BK1578" s="204"/>
      <c r="BL1578" s="204"/>
      <c r="BM1578" s="204"/>
      <c r="BN1578" s="204"/>
      <c r="BO1578" s="204"/>
      <c r="BP1578" s="204"/>
      <c r="BQ1578" s="204"/>
      <c r="BR1578" s="204"/>
      <c r="BS1578" s="204"/>
      <c r="BT1578" s="204"/>
      <c r="BU1578" s="204"/>
      <c r="BV1578" s="204"/>
      <c r="BW1578" s="204"/>
      <c r="BX1578" s="204"/>
      <c r="BY1578" s="204"/>
      <c r="BZ1578" s="204"/>
      <c r="CA1578" s="204"/>
      <c r="CB1578" s="204"/>
      <c r="CC1578" s="204"/>
      <c r="CD1578" s="204"/>
    </row>
    <row r="1579" spans="61:82" x14ac:dyDescent="0.25">
      <c r="BI1579" s="204"/>
      <c r="BJ1579" s="204"/>
      <c r="BK1579" s="204"/>
      <c r="BL1579" s="204"/>
      <c r="BM1579" s="204"/>
      <c r="BN1579" s="204"/>
      <c r="BO1579" s="204"/>
      <c r="BP1579" s="204"/>
      <c r="BQ1579" s="204"/>
      <c r="BR1579" s="204"/>
      <c r="BS1579" s="204"/>
      <c r="BT1579" s="204"/>
      <c r="BU1579" s="204"/>
      <c r="BV1579" s="204"/>
      <c r="BW1579" s="204"/>
      <c r="BX1579" s="204"/>
      <c r="BY1579" s="204"/>
      <c r="BZ1579" s="204"/>
      <c r="CA1579" s="204"/>
      <c r="CB1579" s="204"/>
      <c r="CC1579" s="204"/>
      <c r="CD1579" s="204"/>
    </row>
    <row r="1580" spans="61:82" x14ac:dyDescent="0.25">
      <c r="BI1580" s="204"/>
      <c r="BJ1580" s="204"/>
      <c r="BK1580" s="204"/>
      <c r="BL1580" s="204"/>
      <c r="BM1580" s="204"/>
      <c r="BN1580" s="204"/>
      <c r="BO1580" s="204"/>
      <c r="BP1580" s="204"/>
      <c r="BQ1580" s="204"/>
      <c r="BR1580" s="204"/>
      <c r="BS1580" s="204"/>
      <c r="BT1580" s="204"/>
      <c r="BU1580" s="204"/>
      <c r="BV1580" s="204"/>
      <c r="BW1580" s="204"/>
      <c r="BX1580" s="204"/>
      <c r="BY1580" s="204"/>
      <c r="BZ1580" s="204"/>
      <c r="CA1580" s="204"/>
      <c r="CB1580" s="204"/>
      <c r="CC1580" s="204"/>
      <c r="CD1580" s="204"/>
    </row>
    <row r="1581" spans="61:82" x14ac:dyDescent="0.25">
      <c r="BI1581" s="204"/>
      <c r="BJ1581" s="204"/>
      <c r="BK1581" s="204"/>
      <c r="BL1581" s="204"/>
      <c r="BM1581" s="204"/>
      <c r="BN1581" s="204"/>
      <c r="BO1581" s="204"/>
      <c r="BP1581" s="204"/>
      <c r="BQ1581" s="204"/>
      <c r="BR1581" s="204"/>
      <c r="BS1581" s="204"/>
      <c r="BT1581" s="204"/>
      <c r="BU1581" s="204"/>
      <c r="BV1581" s="204"/>
      <c r="BW1581" s="204"/>
      <c r="BX1581" s="204"/>
      <c r="BY1581" s="204"/>
      <c r="BZ1581" s="204"/>
      <c r="CA1581" s="204"/>
      <c r="CB1581" s="204"/>
      <c r="CC1581" s="204"/>
      <c r="CD1581" s="204"/>
    </row>
    <row r="1582" spans="61:82" x14ac:dyDescent="0.25">
      <c r="BI1582" s="204"/>
      <c r="BJ1582" s="204"/>
      <c r="BK1582" s="204"/>
      <c r="BL1582" s="204"/>
      <c r="BM1582" s="204"/>
      <c r="BN1582" s="204"/>
      <c r="BO1582" s="204"/>
      <c r="BP1582" s="204"/>
      <c r="BQ1582" s="204"/>
      <c r="BR1582" s="204"/>
      <c r="BS1582" s="204"/>
      <c r="BT1582" s="204"/>
      <c r="BU1582" s="204"/>
      <c r="BV1582" s="204"/>
      <c r="BW1582" s="204"/>
      <c r="BX1582" s="204"/>
      <c r="BY1582" s="204"/>
      <c r="BZ1582" s="204"/>
      <c r="CA1582" s="204"/>
      <c r="CB1582" s="204"/>
      <c r="CC1582" s="204"/>
      <c r="CD1582" s="204"/>
    </row>
    <row r="1583" spans="61:82" x14ac:dyDescent="0.25">
      <c r="BI1583" s="204"/>
      <c r="BJ1583" s="204"/>
      <c r="BK1583" s="204"/>
      <c r="BL1583" s="204"/>
      <c r="BM1583" s="204"/>
      <c r="BN1583" s="204"/>
      <c r="BO1583" s="204"/>
      <c r="BP1583" s="204"/>
      <c r="BQ1583" s="204"/>
      <c r="BR1583" s="204"/>
      <c r="BS1583" s="204"/>
      <c r="BT1583" s="204"/>
      <c r="BU1583" s="204"/>
      <c r="BV1583" s="204"/>
      <c r="BW1583" s="204"/>
      <c r="BX1583" s="204"/>
      <c r="BY1583" s="204"/>
      <c r="BZ1583" s="204"/>
      <c r="CA1583" s="204"/>
      <c r="CB1583" s="204"/>
      <c r="CC1583" s="204"/>
      <c r="CD1583" s="204"/>
    </row>
    <row r="1584" spans="61:82" x14ac:dyDescent="0.25">
      <c r="BI1584" s="204"/>
      <c r="BJ1584" s="204"/>
      <c r="BK1584" s="204"/>
      <c r="BL1584" s="204"/>
      <c r="BM1584" s="204"/>
      <c r="BN1584" s="204"/>
      <c r="BO1584" s="204"/>
      <c r="BP1584" s="204"/>
      <c r="BQ1584" s="204"/>
      <c r="BR1584" s="204"/>
      <c r="BS1584" s="204"/>
      <c r="BT1584" s="204"/>
      <c r="BU1584" s="204"/>
      <c r="BV1584" s="204"/>
      <c r="BW1584" s="204"/>
      <c r="BX1584" s="204"/>
      <c r="BY1584" s="204"/>
      <c r="BZ1584" s="204"/>
      <c r="CA1584" s="204"/>
      <c r="CB1584" s="204"/>
      <c r="CC1584" s="204"/>
      <c r="CD1584" s="204"/>
    </row>
    <row r="1585" spans="61:82" x14ac:dyDescent="0.25">
      <c r="BI1585" s="204"/>
      <c r="BJ1585" s="204"/>
      <c r="BK1585" s="204"/>
      <c r="BL1585" s="204"/>
      <c r="BM1585" s="204"/>
      <c r="BN1585" s="204"/>
      <c r="BO1585" s="204"/>
      <c r="BP1585" s="204"/>
      <c r="BQ1585" s="204"/>
      <c r="BR1585" s="204"/>
      <c r="BS1585" s="204"/>
      <c r="BT1585" s="204"/>
      <c r="BU1585" s="204"/>
      <c r="BV1585" s="204"/>
      <c r="BW1585" s="204"/>
      <c r="BX1585" s="204"/>
      <c r="BY1585" s="204"/>
      <c r="BZ1585" s="204"/>
      <c r="CA1585" s="204"/>
      <c r="CB1585" s="204"/>
      <c r="CC1585" s="204"/>
      <c r="CD1585" s="204"/>
    </row>
    <row r="1586" spans="61:82" x14ac:dyDescent="0.25">
      <c r="BI1586" s="204"/>
      <c r="BJ1586" s="204"/>
      <c r="BK1586" s="204"/>
      <c r="BL1586" s="204"/>
      <c r="BM1586" s="204"/>
      <c r="BN1586" s="204"/>
      <c r="BO1586" s="204"/>
      <c r="BP1586" s="204"/>
      <c r="BQ1586" s="204"/>
      <c r="BR1586" s="204"/>
      <c r="BS1586" s="204"/>
      <c r="BT1586" s="204"/>
      <c r="BU1586" s="204"/>
      <c r="BV1586" s="204"/>
      <c r="BW1586" s="204"/>
      <c r="BX1586" s="204"/>
      <c r="BY1586" s="204"/>
      <c r="BZ1586" s="204"/>
      <c r="CA1586" s="204"/>
      <c r="CB1586" s="204"/>
      <c r="CC1586" s="204"/>
      <c r="CD1586" s="204"/>
    </row>
    <row r="1587" spans="61:82" x14ac:dyDescent="0.25">
      <c r="BI1587" s="204"/>
      <c r="BJ1587" s="204"/>
      <c r="BK1587" s="204"/>
      <c r="BL1587" s="204"/>
      <c r="BM1587" s="204"/>
      <c r="BN1587" s="204"/>
      <c r="BO1587" s="204"/>
      <c r="BP1587" s="204"/>
      <c r="BQ1587" s="204"/>
      <c r="BR1587" s="204"/>
      <c r="BS1587" s="204"/>
      <c r="BT1587" s="204"/>
      <c r="BU1587" s="204"/>
      <c r="BV1587" s="204"/>
      <c r="BW1587" s="204"/>
      <c r="BX1587" s="204"/>
      <c r="BY1587" s="204"/>
      <c r="BZ1587" s="204"/>
      <c r="CA1587" s="204"/>
      <c r="CB1587" s="204"/>
      <c r="CC1587" s="204"/>
      <c r="CD1587" s="204"/>
    </row>
    <row r="1588" spans="61:82" x14ac:dyDescent="0.25">
      <c r="BI1588" s="204"/>
      <c r="BJ1588" s="204"/>
      <c r="BK1588" s="204"/>
      <c r="BL1588" s="204"/>
      <c r="BM1588" s="204"/>
      <c r="BN1588" s="204"/>
      <c r="BO1588" s="204"/>
      <c r="BP1588" s="204"/>
      <c r="BQ1588" s="204"/>
      <c r="BR1588" s="204"/>
      <c r="BS1588" s="204"/>
      <c r="BT1588" s="204"/>
      <c r="BU1588" s="204"/>
      <c r="BV1588" s="204"/>
      <c r="BW1588" s="204"/>
      <c r="BX1588" s="204"/>
      <c r="BY1588" s="204"/>
      <c r="BZ1588" s="204"/>
      <c r="CA1588" s="204"/>
      <c r="CB1588" s="204"/>
      <c r="CC1588" s="204"/>
      <c r="CD1588" s="204"/>
    </row>
    <row r="1589" spans="61:82" x14ac:dyDescent="0.25">
      <c r="BI1589" s="204"/>
      <c r="BJ1589" s="204"/>
      <c r="BK1589" s="204"/>
      <c r="BL1589" s="204"/>
      <c r="BM1589" s="204"/>
      <c r="BN1589" s="204"/>
      <c r="BO1589" s="204"/>
      <c r="BP1589" s="204"/>
      <c r="BQ1589" s="204"/>
      <c r="BR1589" s="204"/>
      <c r="BS1589" s="204"/>
      <c r="BT1589" s="204"/>
      <c r="BU1589" s="204"/>
      <c r="BV1589" s="204"/>
      <c r="BW1589" s="204"/>
      <c r="BX1589" s="204"/>
      <c r="BY1589" s="204"/>
      <c r="BZ1589" s="204"/>
      <c r="CA1589" s="204"/>
      <c r="CB1589" s="204"/>
      <c r="CC1589" s="204"/>
      <c r="CD1589" s="204"/>
    </row>
    <row r="1590" spans="61:82" x14ac:dyDescent="0.25">
      <c r="BI1590" s="204"/>
      <c r="BJ1590" s="204"/>
      <c r="BK1590" s="204"/>
      <c r="BL1590" s="204"/>
      <c r="BM1590" s="204"/>
      <c r="BN1590" s="204"/>
      <c r="BO1590" s="204"/>
      <c r="BP1590" s="204"/>
      <c r="BQ1590" s="204"/>
      <c r="BR1590" s="204"/>
      <c r="BS1590" s="204"/>
      <c r="BT1590" s="204"/>
      <c r="BU1590" s="204"/>
      <c r="BV1590" s="204"/>
      <c r="BW1590" s="204"/>
      <c r="BX1590" s="204"/>
      <c r="BY1590" s="204"/>
      <c r="BZ1590" s="204"/>
      <c r="CA1590" s="204"/>
      <c r="CB1590" s="204"/>
      <c r="CC1590" s="204"/>
      <c r="CD1590" s="204"/>
    </row>
    <row r="1591" spans="61:82" x14ac:dyDescent="0.25">
      <c r="BI1591" s="204"/>
      <c r="BJ1591" s="204"/>
      <c r="BK1591" s="204"/>
      <c r="BL1591" s="204"/>
      <c r="BM1591" s="204"/>
      <c r="BN1591" s="204"/>
      <c r="BO1591" s="204"/>
      <c r="BP1591" s="204"/>
      <c r="BQ1591" s="204"/>
      <c r="BR1591" s="204"/>
      <c r="BS1591" s="204"/>
      <c r="BT1591" s="204"/>
      <c r="BU1591" s="204"/>
      <c r="BV1591" s="204"/>
      <c r="BW1591" s="204"/>
      <c r="BX1591" s="204"/>
      <c r="BY1591" s="204"/>
      <c r="BZ1591" s="204"/>
      <c r="CA1591" s="204"/>
      <c r="CB1591" s="204"/>
      <c r="CC1591" s="204"/>
      <c r="CD1591" s="204"/>
    </row>
    <row r="1592" spans="61:82" x14ac:dyDescent="0.25">
      <c r="BI1592" s="204"/>
      <c r="BJ1592" s="204"/>
      <c r="BK1592" s="204"/>
      <c r="BL1592" s="204"/>
      <c r="BM1592" s="204"/>
      <c r="BN1592" s="204"/>
      <c r="BO1592" s="204"/>
      <c r="BP1592" s="204"/>
      <c r="BQ1592" s="204"/>
      <c r="BR1592" s="204"/>
      <c r="BS1592" s="204"/>
      <c r="BT1592" s="204"/>
      <c r="BU1592" s="204"/>
      <c r="BV1592" s="204"/>
      <c r="BW1592" s="204"/>
      <c r="BX1592" s="204"/>
      <c r="BY1592" s="204"/>
      <c r="BZ1592" s="204"/>
      <c r="CA1592" s="204"/>
      <c r="CB1592" s="204"/>
      <c r="CC1592" s="204"/>
      <c r="CD1592" s="204"/>
    </row>
    <row r="1593" spans="61:82" x14ac:dyDescent="0.25">
      <c r="BI1593" s="204"/>
      <c r="BJ1593" s="204"/>
      <c r="BK1593" s="204"/>
      <c r="BL1593" s="204"/>
      <c r="BM1593" s="204"/>
      <c r="BN1593" s="204"/>
      <c r="BO1593" s="204"/>
      <c r="BP1593" s="204"/>
      <c r="BQ1593" s="204"/>
      <c r="BR1593" s="204"/>
      <c r="BS1593" s="204"/>
      <c r="BT1593" s="204"/>
      <c r="BU1593" s="204"/>
      <c r="BV1593" s="204"/>
      <c r="BW1593" s="204"/>
      <c r="BX1593" s="204"/>
      <c r="BY1593" s="204"/>
      <c r="BZ1593" s="204"/>
      <c r="CA1593" s="204"/>
      <c r="CB1593" s="204"/>
      <c r="CC1593" s="204"/>
      <c r="CD1593" s="204"/>
    </row>
    <row r="1594" spans="61:82" x14ac:dyDescent="0.25">
      <c r="BI1594" s="204"/>
      <c r="BJ1594" s="204"/>
      <c r="BK1594" s="204"/>
      <c r="BL1594" s="204"/>
      <c r="BM1594" s="204"/>
      <c r="BN1594" s="204"/>
      <c r="BO1594" s="204"/>
      <c r="BP1594" s="204"/>
      <c r="BQ1594" s="204"/>
      <c r="BR1594" s="204"/>
      <c r="BS1594" s="204"/>
      <c r="BT1594" s="204"/>
      <c r="BU1594" s="204"/>
      <c r="BV1594" s="204"/>
      <c r="BW1594" s="204"/>
      <c r="BX1594" s="204"/>
      <c r="BY1594" s="204"/>
      <c r="BZ1594" s="204"/>
      <c r="CA1594" s="204"/>
      <c r="CB1594" s="204"/>
      <c r="CC1594" s="204"/>
      <c r="CD1594" s="204"/>
    </row>
    <row r="1595" spans="61:82" x14ac:dyDescent="0.25">
      <c r="BI1595" s="204"/>
      <c r="BJ1595" s="204"/>
      <c r="BK1595" s="204"/>
      <c r="BL1595" s="204"/>
      <c r="BM1595" s="204"/>
      <c r="BN1595" s="204"/>
      <c r="BO1595" s="204"/>
      <c r="BP1595" s="204"/>
      <c r="BQ1595" s="204"/>
      <c r="BR1595" s="204"/>
      <c r="BS1595" s="204"/>
      <c r="BT1595" s="204"/>
      <c r="BU1595" s="204"/>
      <c r="BV1595" s="204"/>
      <c r="BW1595" s="204"/>
      <c r="BX1595" s="204"/>
      <c r="BY1595" s="204"/>
      <c r="BZ1595" s="204"/>
      <c r="CA1595" s="204"/>
      <c r="CB1595" s="204"/>
      <c r="CC1595" s="204"/>
      <c r="CD1595" s="204"/>
    </row>
    <row r="1596" spans="61:82" x14ac:dyDescent="0.25">
      <c r="BI1596" s="204"/>
      <c r="BJ1596" s="204"/>
      <c r="BK1596" s="204"/>
      <c r="BL1596" s="204"/>
      <c r="BM1596" s="204"/>
      <c r="BN1596" s="204"/>
      <c r="BO1596" s="204"/>
      <c r="BP1596" s="204"/>
      <c r="BQ1596" s="204"/>
      <c r="BR1596" s="204"/>
      <c r="BS1596" s="204"/>
      <c r="BT1596" s="204"/>
      <c r="BU1596" s="204"/>
      <c r="BV1596" s="204"/>
      <c r="BW1596" s="204"/>
      <c r="BX1596" s="204"/>
      <c r="BY1596" s="204"/>
      <c r="BZ1596" s="204"/>
      <c r="CA1596" s="204"/>
      <c r="CB1596" s="204"/>
      <c r="CC1596" s="204"/>
      <c r="CD1596" s="204"/>
    </row>
    <row r="1597" spans="61:82" x14ac:dyDescent="0.25">
      <c r="BI1597" s="204"/>
      <c r="BJ1597" s="204"/>
      <c r="BK1597" s="204"/>
      <c r="BL1597" s="204"/>
      <c r="BM1597" s="204"/>
      <c r="BN1597" s="204"/>
      <c r="BO1597" s="204"/>
      <c r="BP1597" s="204"/>
      <c r="BQ1597" s="204"/>
      <c r="BR1597" s="204"/>
      <c r="BS1597" s="204"/>
      <c r="BT1597" s="204"/>
      <c r="BU1597" s="204"/>
      <c r="BV1597" s="204"/>
      <c r="BW1597" s="204"/>
      <c r="BX1597" s="204"/>
      <c r="BY1597" s="204"/>
      <c r="BZ1597" s="204"/>
      <c r="CA1597" s="204"/>
      <c r="CB1597" s="204"/>
      <c r="CC1597" s="204"/>
      <c r="CD1597" s="204"/>
    </row>
    <row r="1598" spans="61:82" x14ac:dyDescent="0.25">
      <c r="BI1598" s="204"/>
      <c r="BJ1598" s="204"/>
      <c r="BK1598" s="204"/>
      <c r="BL1598" s="204"/>
      <c r="BM1598" s="204"/>
      <c r="BN1598" s="204"/>
      <c r="BO1598" s="204"/>
      <c r="BP1598" s="204"/>
      <c r="BQ1598" s="204"/>
      <c r="BR1598" s="204"/>
      <c r="BS1598" s="204"/>
      <c r="BT1598" s="204"/>
      <c r="BU1598" s="204"/>
      <c r="BV1598" s="204"/>
      <c r="BW1598" s="204"/>
      <c r="BX1598" s="204"/>
      <c r="BY1598" s="204"/>
      <c r="BZ1598" s="204"/>
      <c r="CA1598" s="204"/>
      <c r="CB1598" s="204"/>
      <c r="CC1598" s="204"/>
      <c r="CD1598" s="204"/>
    </row>
    <row r="1599" spans="61:82" x14ac:dyDescent="0.25">
      <c r="BI1599" s="204"/>
      <c r="BJ1599" s="204"/>
      <c r="BK1599" s="204"/>
      <c r="BL1599" s="204"/>
      <c r="BM1599" s="204"/>
      <c r="BN1599" s="204"/>
      <c r="BO1599" s="204"/>
      <c r="BP1599" s="204"/>
      <c r="BQ1599" s="204"/>
      <c r="BR1599" s="204"/>
      <c r="BS1599" s="204"/>
      <c r="BT1599" s="204"/>
      <c r="BU1599" s="204"/>
      <c r="BV1599" s="204"/>
      <c r="BW1599" s="204"/>
      <c r="BX1599" s="204"/>
      <c r="BY1599" s="204"/>
      <c r="BZ1599" s="204"/>
      <c r="CA1599" s="204"/>
      <c r="CB1599" s="204"/>
      <c r="CC1599" s="204"/>
      <c r="CD1599" s="204"/>
    </row>
    <row r="1600" spans="61:82" x14ac:dyDescent="0.25">
      <c r="BI1600" s="204"/>
      <c r="BJ1600" s="204"/>
      <c r="BK1600" s="204"/>
      <c r="BL1600" s="204"/>
      <c r="BM1600" s="204"/>
      <c r="BN1600" s="204"/>
      <c r="BO1600" s="204"/>
      <c r="BP1600" s="204"/>
      <c r="BQ1600" s="204"/>
      <c r="BR1600" s="204"/>
      <c r="BS1600" s="204"/>
      <c r="BT1600" s="204"/>
      <c r="BU1600" s="204"/>
      <c r="BV1600" s="204"/>
      <c r="BW1600" s="204"/>
      <c r="BX1600" s="204"/>
      <c r="BY1600" s="204"/>
      <c r="BZ1600" s="204"/>
      <c r="CA1600" s="204"/>
      <c r="CB1600" s="204"/>
      <c r="CC1600" s="204"/>
      <c r="CD1600" s="204"/>
    </row>
    <row r="1601" spans="61:82" x14ac:dyDescent="0.25">
      <c r="BI1601" s="204"/>
      <c r="BJ1601" s="204"/>
      <c r="BK1601" s="204"/>
      <c r="BL1601" s="204"/>
      <c r="BM1601" s="204"/>
      <c r="BN1601" s="204"/>
      <c r="BO1601" s="204"/>
      <c r="BP1601" s="204"/>
      <c r="BQ1601" s="204"/>
      <c r="BR1601" s="204"/>
      <c r="BS1601" s="204"/>
      <c r="BT1601" s="204"/>
      <c r="BU1601" s="204"/>
      <c r="BV1601" s="204"/>
      <c r="BW1601" s="204"/>
      <c r="BX1601" s="204"/>
      <c r="BY1601" s="204"/>
      <c r="BZ1601" s="204"/>
      <c r="CA1601" s="204"/>
      <c r="CB1601" s="204"/>
      <c r="CC1601" s="204"/>
      <c r="CD1601" s="204"/>
    </row>
    <row r="1602" spans="61:82" x14ac:dyDescent="0.25">
      <c r="BI1602" s="204"/>
      <c r="BJ1602" s="204"/>
      <c r="BK1602" s="204"/>
      <c r="BL1602" s="204"/>
      <c r="BM1602" s="204"/>
      <c r="BN1602" s="204"/>
      <c r="BO1602" s="204"/>
      <c r="BP1602" s="204"/>
      <c r="BQ1602" s="204"/>
      <c r="BR1602" s="204"/>
      <c r="BS1602" s="204"/>
      <c r="BT1602" s="204"/>
      <c r="BU1602" s="204"/>
      <c r="BV1602" s="204"/>
      <c r="BW1602" s="204"/>
      <c r="BX1602" s="204"/>
      <c r="BY1602" s="204"/>
      <c r="BZ1602" s="204"/>
      <c r="CA1602" s="204"/>
      <c r="CB1602" s="204"/>
      <c r="CC1602" s="204"/>
      <c r="CD1602" s="204"/>
    </row>
    <row r="1603" spans="61:82" x14ac:dyDescent="0.25">
      <c r="BI1603" s="204"/>
      <c r="BJ1603" s="204"/>
      <c r="BK1603" s="204"/>
      <c r="BL1603" s="204"/>
      <c r="BM1603" s="204"/>
      <c r="BN1603" s="204"/>
      <c r="BO1603" s="204"/>
      <c r="BP1603" s="204"/>
      <c r="BQ1603" s="204"/>
      <c r="BR1603" s="204"/>
      <c r="BS1603" s="204"/>
      <c r="BT1603" s="204"/>
      <c r="BU1603" s="204"/>
      <c r="BV1603" s="204"/>
      <c r="BW1603" s="204"/>
      <c r="BX1603" s="204"/>
      <c r="BY1603" s="204"/>
      <c r="BZ1603" s="204"/>
      <c r="CA1603" s="204"/>
      <c r="CB1603" s="204"/>
      <c r="CC1603" s="204"/>
      <c r="CD1603" s="204"/>
    </row>
    <row r="1604" spans="61:82" x14ac:dyDescent="0.25">
      <c r="BI1604" s="204"/>
      <c r="BJ1604" s="204"/>
      <c r="BK1604" s="204"/>
      <c r="BL1604" s="204"/>
      <c r="BM1604" s="204"/>
      <c r="BN1604" s="204"/>
      <c r="BO1604" s="204"/>
      <c r="BP1604" s="204"/>
      <c r="BQ1604" s="204"/>
      <c r="BR1604" s="204"/>
      <c r="BS1604" s="204"/>
      <c r="BT1604" s="204"/>
      <c r="BU1604" s="204"/>
      <c r="BV1604" s="204"/>
      <c r="BW1604" s="204"/>
      <c r="BX1604" s="204"/>
      <c r="BY1604" s="204"/>
      <c r="BZ1604" s="204"/>
      <c r="CA1604" s="204"/>
      <c r="CB1604" s="204"/>
      <c r="CC1604" s="204"/>
      <c r="CD1604" s="204"/>
    </row>
    <row r="1605" spans="61:82" x14ac:dyDescent="0.25">
      <c r="BI1605" s="204"/>
      <c r="BJ1605" s="204"/>
      <c r="BK1605" s="204"/>
      <c r="BL1605" s="204"/>
      <c r="BM1605" s="204"/>
      <c r="BN1605" s="204"/>
      <c r="BO1605" s="204"/>
      <c r="BP1605" s="204"/>
      <c r="BQ1605" s="204"/>
      <c r="BR1605" s="204"/>
      <c r="BS1605" s="204"/>
      <c r="BT1605" s="204"/>
      <c r="BU1605" s="204"/>
      <c r="BV1605" s="204"/>
      <c r="BW1605" s="204"/>
      <c r="BX1605" s="204"/>
      <c r="BY1605" s="204"/>
      <c r="BZ1605" s="204"/>
      <c r="CA1605" s="204"/>
      <c r="CB1605" s="204"/>
      <c r="CC1605" s="204"/>
      <c r="CD1605" s="204"/>
    </row>
    <row r="1606" spans="61:82" x14ac:dyDescent="0.25">
      <c r="BI1606" s="204"/>
      <c r="BJ1606" s="204"/>
      <c r="BK1606" s="204"/>
      <c r="BL1606" s="204"/>
      <c r="BM1606" s="204"/>
      <c r="BN1606" s="204"/>
      <c r="BO1606" s="204"/>
      <c r="BP1606" s="204"/>
      <c r="BQ1606" s="204"/>
      <c r="BR1606" s="204"/>
      <c r="BS1606" s="204"/>
      <c r="BT1606" s="204"/>
      <c r="BU1606" s="204"/>
      <c r="BV1606" s="204"/>
      <c r="BW1606" s="204"/>
      <c r="BX1606" s="204"/>
      <c r="BY1606" s="204"/>
      <c r="BZ1606" s="204"/>
      <c r="CA1606" s="204"/>
      <c r="CB1606" s="204"/>
      <c r="CC1606" s="204"/>
      <c r="CD1606" s="204"/>
    </row>
    <row r="1607" spans="61:82" x14ac:dyDescent="0.25">
      <c r="BI1607" s="204"/>
      <c r="BJ1607" s="204"/>
      <c r="BK1607" s="204"/>
      <c r="BL1607" s="204"/>
      <c r="BM1607" s="204"/>
      <c r="BN1607" s="204"/>
      <c r="BO1607" s="204"/>
      <c r="BP1607" s="204"/>
      <c r="BQ1607" s="204"/>
      <c r="BR1607" s="204"/>
      <c r="BS1607" s="204"/>
      <c r="BT1607" s="204"/>
      <c r="BU1607" s="204"/>
      <c r="BV1607" s="204"/>
      <c r="BW1607" s="204"/>
      <c r="BX1607" s="204"/>
      <c r="BY1607" s="204"/>
      <c r="BZ1607" s="204"/>
      <c r="CA1607" s="204"/>
      <c r="CB1607" s="204"/>
      <c r="CC1607" s="204"/>
      <c r="CD1607" s="204"/>
    </row>
    <row r="1608" spans="61:82" x14ac:dyDescent="0.25">
      <c r="BI1608" s="204"/>
      <c r="BJ1608" s="204"/>
      <c r="BK1608" s="204"/>
      <c r="BL1608" s="204"/>
      <c r="BM1608" s="204"/>
      <c r="BN1608" s="204"/>
      <c r="BO1608" s="204"/>
      <c r="BP1608" s="204"/>
      <c r="BQ1608" s="204"/>
      <c r="BR1608" s="204"/>
      <c r="BS1608" s="204"/>
      <c r="BT1608" s="204"/>
      <c r="BU1608" s="204"/>
      <c r="BV1608" s="204"/>
      <c r="BW1608" s="204"/>
      <c r="BX1608" s="204"/>
      <c r="BY1608" s="204"/>
      <c r="BZ1608" s="204"/>
      <c r="CA1608" s="204"/>
      <c r="CB1608" s="204"/>
      <c r="CC1608" s="204"/>
      <c r="CD1608" s="204"/>
    </row>
    <row r="1609" spans="61:82" x14ac:dyDescent="0.25">
      <c r="BI1609" s="204"/>
      <c r="BJ1609" s="204"/>
      <c r="BK1609" s="204"/>
      <c r="BL1609" s="204"/>
      <c r="BM1609" s="204"/>
      <c r="BN1609" s="204"/>
      <c r="BO1609" s="204"/>
      <c r="BP1609" s="204"/>
      <c r="BQ1609" s="204"/>
      <c r="BR1609" s="204"/>
      <c r="BS1609" s="204"/>
      <c r="BT1609" s="204"/>
      <c r="BU1609" s="204"/>
      <c r="BV1609" s="204"/>
      <c r="BW1609" s="204"/>
      <c r="BX1609" s="204"/>
      <c r="BY1609" s="204"/>
      <c r="BZ1609" s="204"/>
      <c r="CA1609" s="204"/>
      <c r="CB1609" s="204"/>
      <c r="CC1609" s="204"/>
      <c r="CD1609" s="204"/>
    </row>
    <row r="1610" spans="61:82" x14ac:dyDescent="0.25">
      <c r="BI1610" s="204"/>
      <c r="BJ1610" s="204"/>
      <c r="BK1610" s="204"/>
      <c r="BL1610" s="204"/>
      <c r="BM1610" s="204"/>
      <c r="BN1610" s="204"/>
      <c r="BO1610" s="204"/>
      <c r="BP1610" s="204"/>
      <c r="BQ1610" s="204"/>
      <c r="BR1610" s="204"/>
      <c r="BS1610" s="204"/>
      <c r="BT1610" s="204"/>
      <c r="BU1610" s="204"/>
      <c r="BV1610" s="204"/>
      <c r="BW1610" s="204"/>
      <c r="BX1610" s="204"/>
      <c r="BY1610" s="204"/>
      <c r="BZ1610" s="204"/>
      <c r="CA1610" s="204"/>
      <c r="CB1610" s="204"/>
      <c r="CC1610" s="204"/>
      <c r="CD1610" s="204"/>
    </row>
    <row r="1611" spans="61:82" x14ac:dyDescent="0.25">
      <c r="BI1611" s="204"/>
      <c r="BJ1611" s="204"/>
      <c r="BK1611" s="204"/>
      <c r="BL1611" s="204"/>
      <c r="BM1611" s="204"/>
      <c r="BN1611" s="204"/>
      <c r="BO1611" s="204"/>
      <c r="BP1611" s="204"/>
      <c r="BQ1611" s="204"/>
      <c r="BR1611" s="204"/>
      <c r="BS1611" s="204"/>
      <c r="BT1611" s="204"/>
      <c r="BU1611" s="204"/>
      <c r="BV1611" s="204"/>
      <c r="BW1611" s="204"/>
      <c r="BX1611" s="204"/>
      <c r="BY1611" s="204"/>
      <c r="BZ1611" s="204"/>
      <c r="CA1611" s="204"/>
      <c r="CB1611" s="204"/>
      <c r="CC1611" s="204"/>
      <c r="CD1611" s="204"/>
    </row>
    <row r="1612" spans="61:82" x14ac:dyDescent="0.25">
      <c r="BI1612" s="204"/>
      <c r="BJ1612" s="204"/>
      <c r="BK1612" s="204"/>
      <c r="BL1612" s="204"/>
      <c r="BM1612" s="204"/>
      <c r="BN1612" s="204"/>
      <c r="BO1612" s="204"/>
      <c r="BP1612" s="204"/>
      <c r="BQ1612" s="204"/>
      <c r="BR1612" s="204"/>
      <c r="BS1612" s="204"/>
      <c r="BT1612" s="204"/>
      <c r="BU1612" s="204"/>
      <c r="BV1612" s="204"/>
      <c r="BW1612" s="204"/>
      <c r="BX1612" s="204"/>
      <c r="BY1612" s="204"/>
      <c r="BZ1612" s="204"/>
      <c r="CA1612" s="204"/>
      <c r="CB1612" s="204"/>
      <c r="CC1612" s="204"/>
      <c r="CD1612" s="204"/>
    </row>
    <row r="1613" spans="61:82" x14ac:dyDescent="0.25">
      <c r="BI1613" s="204"/>
      <c r="BJ1613" s="204"/>
      <c r="BK1613" s="204"/>
      <c r="BL1613" s="204"/>
      <c r="BM1613" s="204"/>
      <c r="BN1613" s="204"/>
      <c r="BO1613" s="204"/>
      <c r="BP1613" s="204"/>
      <c r="BQ1613" s="204"/>
      <c r="BR1613" s="204"/>
      <c r="BS1613" s="204"/>
      <c r="BT1613" s="204"/>
      <c r="BU1613" s="204"/>
      <c r="BV1613" s="204"/>
      <c r="BW1613" s="204"/>
      <c r="BX1613" s="204"/>
      <c r="BY1613" s="204"/>
      <c r="BZ1613" s="204"/>
      <c r="CA1613" s="204"/>
      <c r="CB1613" s="204"/>
      <c r="CC1613" s="204"/>
      <c r="CD1613" s="204"/>
    </row>
    <row r="1614" spans="61:82" x14ac:dyDescent="0.25">
      <c r="BI1614" s="204"/>
      <c r="BJ1614" s="204"/>
      <c r="BK1614" s="204"/>
      <c r="BL1614" s="204"/>
      <c r="BM1614" s="204"/>
      <c r="BN1614" s="204"/>
      <c r="BO1614" s="204"/>
      <c r="BP1614" s="204"/>
      <c r="BQ1614" s="204"/>
      <c r="BR1614" s="204"/>
      <c r="BS1614" s="204"/>
      <c r="BT1614" s="204"/>
      <c r="BU1614" s="204"/>
      <c r="BV1614" s="204"/>
      <c r="BW1614" s="204"/>
      <c r="BX1614" s="204"/>
      <c r="BY1614" s="204"/>
      <c r="BZ1614" s="204"/>
      <c r="CA1614" s="204"/>
      <c r="CB1614" s="204"/>
      <c r="CC1614" s="204"/>
      <c r="CD1614" s="204"/>
    </row>
    <row r="1615" spans="61:82" x14ac:dyDescent="0.25">
      <c r="BI1615" s="204"/>
      <c r="BJ1615" s="204"/>
      <c r="BK1615" s="204"/>
      <c r="BL1615" s="204"/>
      <c r="BM1615" s="204"/>
      <c r="BN1615" s="204"/>
      <c r="BO1615" s="204"/>
      <c r="BP1615" s="204"/>
      <c r="BQ1615" s="204"/>
      <c r="BR1615" s="204"/>
      <c r="BS1615" s="204"/>
      <c r="BT1615" s="204"/>
      <c r="BU1615" s="204"/>
      <c r="BV1615" s="204"/>
      <c r="BW1615" s="204"/>
      <c r="BX1615" s="204"/>
      <c r="BY1615" s="204"/>
      <c r="BZ1615" s="204"/>
      <c r="CA1615" s="204"/>
      <c r="CB1615" s="204"/>
      <c r="CC1615" s="204"/>
      <c r="CD1615" s="204"/>
    </row>
    <row r="1616" spans="61:82" x14ac:dyDescent="0.25">
      <c r="BI1616" s="204"/>
      <c r="BJ1616" s="204"/>
      <c r="BK1616" s="204"/>
      <c r="BL1616" s="204"/>
      <c r="BM1616" s="204"/>
      <c r="BN1616" s="204"/>
      <c r="BO1616" s="204"/>
      <c r="BP1616" s="204"/>
      <c r="BQ1616" s="204"/>
      <c r="BR1616" s="204"/>
      <c r="BS1616" s="204"/>
      <c r="BT1616" s="204"/>
      <c r="BU1616" s="204"/>
      <c r="BV1616" s="204"/>
      <c r="BW1616" s="204"/>
      <c r="BX1616" s="204"/>
      <c r="BY1616" s="204"/>
      <c r="BZ1616" s="204"/>
      <c r="CA1616" s="204"/>
      <c r="CB1616" s="204"/>
      <c r="CC1616" s="204"/>
      <c r="CD1616" s="204"/>
    </row>
    <row r="1617" spans="61:82" x14ac:dyDescent="0.25">
      <c r="BI1617" s="204"/>
      <c r="BJ1617" s="204"/>
      <c r="BK1617" s="204"/>
      <c r="BL1617" s="204"/>
      <c r="BM1617" s="204"/>
      <c r="BN1617" s="204"/>
      <c r="BO1617" s="204"/>
      <c r="BP1617" s="204"/>
      <c r="BQ1617" s="204"/>
      <c r="BR1617" s="204"/>
      <c r="BS1617" s="204"/>
      <c r="BT1617" s="204"/>
      <c r="BU1617" s="204"/>
      <c r="BV1617" s="204"/>
      <c r="BW1617" s="204"/>
      <c r="BX1617" s="204"/>
      <c r="BY1617" s="204"/>
      <c r="BZ1617" s="204"/>
      <c r="CA1617" s="204"/>
      <c r="CB1617" s="204"/>
      <c r="CC1617" s="204"/>
      <c r="CD1617" s="204"/>
    </row>
    <row r="1618" spans="61:82" x14ac:dyDescent="0.25">
      <c r="BI1618" s="204"/>
      <c r="BJ1618" s="204"/>
      <c r="BK1618" s="204"/>
      <c r="BL1618" s="204"/>
      <c r="BM1618" s="204"/>
      <c r="BN1618" s="204"/>
      <c r="BO1618" s="204"/>
      <c r="BP1618" s="204"/>
      <c r="BQ1618" s="204"/>
      <c r="BR1618" s="204"/>
      <c r="BS1618" s="204"/>
      <c r="BT1618" s="204"/>
      <c r="BU1618" s="204"/>
      <c r="BV1618" s="204"/>
      <c r="BW1618" s="204"/>
      <c r="BX1618" s="204"/>
      <c r="BY1618" s="204"/>
      <c r="BZ1618" s="204"/>
      <c r="CA1618" s="204"/>
      <c r="CB1618" s="204"/>
      <c r="CC1618" s="204"/>
      <c r="CD1618" s="204"/>
    </row>
    <row r="1619" spans="61:82" x14ac:dyDescent="0.25">
      <c r="BI1619" s="204"/>
      <c r="BJ1619" s="204"/>
      <c r="BK1619" s="204"/>
      <c r="BL1619" s="204"/>
      <c r="BM1619" s="204"/>
      <c r="BN1619" s="204"/>
      <c r="BO1619" s="204"/>
      <c r="BP1619" s="204"/>
      <c r="BQ1619" s="204"/>
      <c r="BR1619" s="204"/>
      <c r="BS1619" s="204"/>
      <c r="BT1619" s="204"/>
      <c r="BU1619" s="204"/>
      <c r="BV1619" s="204"/>
      <c r="BW1619" s="204"/>
      <c r="BX1619" s="204"/>
      <c r="BY1619" s="204"/>
      <c r="BZ1619" s="204"/>
      <c r="CA1619" s="204"/>
      <c r="CB1619" s="204"/>
      <c r="CC1619" s="204"/>
      <c r="CD1619" s="204"/>
    </row>
    <row r="1620" spans="61:82" x14ac:dyDescent="0.25">
      <c r="BI1620" s="204"/>
      <c r="BJ1620" s="204"/>
      <c r="BK1620" s="204"/>
      <c r="BL1620" s="204"/>
      <c r="BM1620" s="204"/>
      <c r="BN1620" s="204"/>
      <c r="BO1620" s="204"/>
      <c r="BP1620" s="204"/>
      <c r="BQ1620" s="204"/>
      <c r="BR1620" s="204"/>
      <c r="BS1620" s="204"/>
      <c r="BT1620" s="204"/>
      <c r="BU1620" s="204"/>
      <c r="BV1620" s="204"/>
      <c r="BW1620" s="204"/>
      <c r="BX1620" s="204"/>
      <c r="BY1620" s="204"/>
      <c r="BZ1620" s="204"/>
      <c r="CA1620" s="204"/>
      <c r="CB1620" s="204"/>
      <c r="CC1620" s="204"/>
      <c r="CD1620" s="204"/>
    </row>
    <row r="1621" spans="61:82" x14ac:dyDescent="0.25">
      <c r="BI1621" s="204"/>
      <c r="BJ1621" s="204"/>
      <c r="BK1621" s="204"/>
      <c r="BL1621" s="204"/>
      <c r="BM1621" s="204"/>
      <c r="BN1621" s="204"/>
      <c r="BO1621" s="204"/>
      <c r="BP1621" s="204"/>
      <c r="BQ1621" s="204"/>
      <c r="BR1621" s="204"/>
      <c r="BS1621" s="204"/>
      <c r="BT1621" s="204"/>
      <c r="BU1621" s="204"/>
      <c r="BV1621" s="204"/>
      <c r="BW1621" s="204"/>
      <c r="BX1621" s="204"/>
      <c r="BY1621" s="204"/>
      <c r="BZ1621" s="204"/>
      <c r="CA1621" s="204"/>
      <c r="CB1621" s="204"/>
      <c r="CC1621" s="204"/>
      <c r="CD1621" s="204"/>
    </row>
    <row r="1622" spans="61:82" x14ac:dyDescent="0.25">
      <c r="BI1622" s="204"/>
      <c r="BJ1622" s="204"/>
      <c r="BK1622" s="204"/>
      <c r="BL1622" s="204"/>
      <c r="BM1622" s="204"/>
      <c r="BN1622" s="204"/>
      <c r="BO1622" s="204"/>
      <c r="BP1622" s="204"/>
      <c r="BQ1622" s="204"/>
      <c r="BR1622" s="204"/>
      <c r="BS1622" s="204"/>
      <c r="BT1622" s="204"/>
      <c r="BU1622" s="204"/>
      <c r="BV1622" s="204"/>
      <c r="BW1622" s="204"/>
      <c r="BX1622" s="204"/>
      <c r="BY1622" s="204"/>
      <c r="BZ1622" s="204"/>
      <c r="CA1622" s="204"/>
      <c r="CB1622" s="204"/>
      <c r="CC1622" s="204"/>
      <c r="CD1622" s="204"/>
    </row>
    <row r="1623" spans="61:82" x14ac:dyDescent="0.25">
      <c r="BI1623" s="204"/>
      <c r="BJ1623" s="204"/>
      <c r="BK1623" s="204"/>
      <c r="BL1623" s="204"/>
      <c r="BM1623" s="204"/>
      <c r="BN1623" s="204"/>
      <c r="BO1623" s="204"/>
      <c r="BP1623" s="204"/>
      <c r="BQ1623" s="204"/>
      <c r="BR1623" s="204"/>
      <c r="BS1623" s="204"/>
      <c r="BT1623" s="204"/>
      <c r="BU1623" s="204"/>
      <c r="BV1623" s="204"/>
      <c r="BW1623" s="204"/>
      <c r="BX1623" s="204"/>
      <c r="BY1623" s="204"/>
      <c r="BZ1623" s="204"/>
      <c r="CA1623" s="204"/>
      <c r="CB1623" s="204"/>
      <c r="CC1623" s="204"/>
      <c r="CD1623" s="204"/>
    </row>
    <row r="1624" spans="61:82" x14ac:dyDescent="0.25">
      <c r="BI1624" s="204"/>
      <c r="BJ1624" s="204"/>
      <c r="BK1624" s="204"/>
      <c r="BL1624" s="204"/>
      <c r="BM1624" s="204"/>
      <c r="BN1624" s="204"/>
      <c r="BO1624" s="204"/>
      <c r="BP1624" s="204"/>
      <c r="BQ1624" s="204"/>
      <c r="BR1624" s="204"/>
      <c r="BS1624" s="204"/>
      <c r="BT1624" s="204"/>
      <c r="BU1624" s="204"/>
      <c r="BV1624" s="204"/>
      <c r="BW1624" s="204"/>
      <c r="BX1624" s="204"/>
      <c r="BY1624" s="204"/>
      <c r="BZ1624" s="204"/>
      <c r="CA1624" s="204"/>
      <c r="CB1624" s="204"/>
      <c r="CC1624" s="204"/>
      <c r="CD1624" s="204"/>
    </row>
    <row r="1625" spans="61:82" x14ac:dyDescent="0.25">
      <c r="BI1625" s="204"/>
      <c r="BJ1625" s="204"/>
      <c r="BK1625" s="204"/>
      <c r="BL1625" s="204"/>
      <c r="BM1625" s="204"/>
      <c r="BN1625" s="204"/>
      <c r="BO1625" s="204"/>
      <c r="BP1625" s="204"/>
      <c r="BQ1625" s="204"/>
      <c r="BR1625" s="204"/>
      <c r="BS1625" s="204"/>
      <c r="BT1625" s="204"/>
      <c r="BU1625" s="204"/>
      <c r="BV1625" s="204"/>
      <c r="BW1625" s="204"/>
      <c r="BX1625" s="204"/>
      <c r="BY1625" s="204"/>
      <c r="BZ1625" s="204"/>
      <c r="CA1625" s="204"/>
      <c r="CB1625" s="204"/>
      <c r="CC1625" s="204"/>
      <c r="CD1625" s="204"/>
    </row>
    <row r="1626" spans="61:82" x14ac:dyDescent="0.25">
      <c r="BI1626" s="204"/>
      <c r="BJ1626" s="204"/>
      <c r="BK1626" s="204"/>
      <c r="BL1626" s="204"/>
      <c r="BM1626" s="204"/>
      <c r="BN1626" s="204"/>
      <c r="BO1626" s="204"/>
      <c r="BP1626" s="204"/>
      <c r="BQ1626" s="204"/>
      <c r="BR1626" s="204"/>
      <c r="BS1626" s="204"/>
      <c r="BT1626" s="204"/>
      <c r="BU1626" s="204"/>
      <c r="BV1626" s="204"/>
      <c r="BW1626" s="204"/>
      <c r="BX1626" s="204"/>
      <c r="BY1626" s="204"/>
      <c r="BZ1626" s="204"/>
      <c r="CA1626" s="204"/>
      <c r="CB1626" s="204"/>
      <c r="CC1626" s="204"/>
      <c r="CD1626" s="204"/>
    </row>
    <row r="1627" spans="61:82" x14ac:dyDescent="0.25">
      <c r="BI1627" s="204"/>
      <c r="BJ1627" s="204"/>
      <c r="BK1627" s="204"/>
      <c r="BL1627" s="204"/>
      <c r="BM1627" s="204"/>
      <c r="BN1627" s="204"/>
      <c r="BO1627" s="204"/>
      <c r="BP1627" s="204"/>
      <c r="BQ1627" s="204"/>
      <c r="BR1627" s="204"/>
      <c r="BS1627" s="204"/>
      <c r="BT1627" s="204"/>
      <c r="BU1627" s="204"/>
      <c r="BV1627" s="204"/>
      <c r="BW1627" s="204"/>
      <c r="BX1627" s="204"/>
      <c r="BY1627" s="204"/>
      <c r="BZ1627" s="204"/>
      <c r="CA1627" s="204"/>
      <c r="CB1627" s="204"/>
      <c r="CC1627" s="204"/>
      <c r="CD1627" s="204"/>
    </row>
    <row r="1628" spans="61:82" x14ac:dyDescent="0.25">
      <c r="BI1628" s="204"/>
      <c r="BJ1628" s="204"/>
      <c r="BK1628" s="204"/>
      <c r="BL1628" s="204"/>
      <c r="BM1628" s="204"/>
      <c r="BN1628" s="204"/>
      <c r="BO1628" s="204"/>
      <c r="BP1628" s="204"/>
      <c r="BQ1628" s="204"/>
      <c r="BR1628" s="204"/>
      <c r="BS1628" s="204"/>
      <c r="BT1628" s="204"/>
      <c r="BU1628" s="204"/>
      <c r="BV1628" s="204"/>
      <c r="BW1628" s="204"/>
      <c r="BX1628" s="204"/>
      <c r="BY1628" s="204"/>
      <c r="BZ1628" s="204"/>
      <c r="CA1628" s="204"/>
      <c r="CB1628" s="204"/>
      <c r="CC1628" s="204"/>
      <c r="CD1628" s="204"/>
    </row>
    <row r="1629" spans="61:82" x14ac:dyDescent="0.25">
      <c r="BI1629" s="204"/>
      <c r="BJ1629" s="204"/>
      <c r="BK1629" s="204"/>
      <c r="BL1629" s="204"/>
      <c r="BM1629" s="204"/>
      <c r="BN1629" s="204"/>
      <c r="BO1629" s="204"/>
      <c r="BP1629" s="204"/>
      <c r="BQ1629" s="204"/>
      <c r="BR1629" s="204"/>
      <c r="BS1629" s="204"/>
      <c r="BT1629" s="204"/>
      <c r="BU1629" s="204"/>
      <c r="BV1629" s="204"/>
      <c r="BW1629" s="204"/>
      <c r="BX1629" s="204"/>
      <c r="BY1629" s="204"/>
      <c r="BZ1629" s="204"/>
      <c r="CA1629" s="204"/>
      <c r="CB1629" s="204"/>
      <c r="CC1629" s="204"/>
      <c r="CD1629" s="204"/>
    </row>
    <row r="1630" spans="61:82" x14ac:dyDescent="0.25">
      <c r="BI1630" s="204"/>
      <c r="BJ1630" s="204"/>
      <c r="BK1630" s="204"/>
      <c r="BL1630" s="204"/>
      <c r="BM1630" s="204"/>
      <c r="BN1630" s="204"/>
      <c r="BO1630" s="204"/>
      <c r="BP1630" s="204"/>
      <c r="BQ1630" s="204"/>
      <c r="BR1630" s="204"/>
      <c r="BS1630" s="204"/>
      <c r="BT1630" s="204"/>
      <c r="BU1630" s="204"/>
      <c r="BV1630" s="204"/>
      <c r="BW1630" s="204"/>
      <c r="BX1630" s="204"/>
      <c r="BY1630" s="204"/>
      <c r="BZ1630" s="204"/>
      <c r="CA1630" s="204"/>
      <c r="CB1630" s="204"/>
      <c r="CC1630" s="204"/>
      <c r="CD1630" s="204"/>
    </row>
    <row r="1631" spans="61:82" x14ac:dyDescent="0.25">
      <c r="BI1631" s="204"/>
      <c r="BJ1631" s="204"/>
      <c r="BK1631" s="204"/>
      <c r="BL1631" s="204"/>
      <c r="BM1631" s="204"/>
      <c r="BN1631" s="204"/>
      <c r="BO1631" s="204"/>
      <c r="BP1631" s="204"/>
      <c r="BQ1631" s="204"/>
      <c r="BR1631" s="204"/>
      <c r="BS1631" s="204"/>
      <c r="BT1631" s="204"/>
      <c r="BU1631" s="204"/>
      <c r="BV1631" s="204"/>
      <c r="BW1631" s="204"/>
      <c r="BX1631" s="204"/>
      <c r="BY1631" s="204"/>
      <c r="BZ1631" s="204"/>
      <c r="CA1631" s="204"/>
      <c r="CB1631" s="204"/>
      <c r="CC1631" s="204"/>
      <c r="CD1631" s="204"/>
    </row>
    <row r="1632" spans="61:82" x14ac:dyDescent="0.25">
      <c r="BI1632" s="204"/>
      <c r="BJ1632" s="204"/>
      <c r="BK1632" s="204"/>
      <c r="BL1632" s="204"/>
      <c r="BM1632" s="204"/>
      <c r="BN1632" s="204"/>
      <c r="BO1632" s="204"/>
      <c r="BP1632" s="204"/>
      <c r="BQ1632" s="204"/>
      <c r="BR1632" s="204"/>
      <c r="BS1632" s="204"/>
      <c r="BT1632" s="204"/>
      <c r="BU1632" s="204"/>
      <c r="BV1632" s="204"/>
      <c r="BW1632" s="204"/>
      <c r="BX1632" s="204"/>
      <c r="BY1632" s="204"/>
      <c r="BZ1632" s="204"/>
      <c r="CA1632" s="204"/>
      <c r="CB1632" s="204"/>
      <c r="CC1632" s="204"/>
      <c r="CD1632" s="204"/>
    </row>
    <row r="1633" spans="61:82" x14ac:dyDescent="0.25">
      <c r="BI1633" s="204"/>
      <c r="BJ1633" s="204"/>
      <c r="BK1633" s="204"/>
      <c r="BL1633" s="204"/>
      <c r="BM1633" s="204"/>
      <c r="BN1633" s="204"/>
      <c r="BO1633" s="204"/>
      <c r="BP1633" s="204"/>
      <c r="BQ1633" s="204"/>
      <c r="BR1633" s="204"/>
      <c r="BS1633" s="204"/>
      <c r="BT1633" s="204"/>
      <c r="BU1633" s="204"/>
      <c r="BV1633" s="204"/>
      <c r="BW1633" s="204"/>
      <c r="BX1633" s="204"/>
      <c r="BY1633" s="204"/>
      <c r="BZ1633" s="204"/>
      <c r="CA1633" s="204"/>
      <c r="CB1633" s="204"/>
      <c r="CC1633" s="204"/>
      <c r="CD1633" s="204"/>
    </row>
    <row r="1634" spans="61:82" x14ac:dyDescent="0.25">
      <c r="BI1634" s="204"/>
      <c r="BJ1634" s="204"/>
      <c r="BK1634" s="204"/>
      <c r="BL1634" s="204"/>
      <c r="BM1634" s="204"/>
      <c r="BN1634" s="204"/>
      <c r="BO1634" s="204"/>
      <c r="BP1634" s="204"/>
      <c r="BQ1634" s="204"/>
      <c r="BR1634" s="204"/>
      <c r="BS1634" s="204"/>
      <c r="BT1634" s="204"/>
      <c r="BU1634" s="204"/>
      <c r="BV1634" s="204"/>
      <c r="BW1634" s="204"/>
      <c r="BX1634" s="204"/>
      <c r="BY1634" s="204"/>
      <c r="BZ1634" s="204"/>
      <c r="CA1634" s="204"/>
      <c r="CB1634" s="204"/>
      <c r="CC1634" s="204"/>
      <c r="CD1634" s="204"/>
    </row>
    <row r="1635" spans="61:82" x14ac:dyDescent="0.25">
      <c r="BI1635" s="204"/>
      <c r="BJ1635" s="204"/>
      <c r="BK1635" s="204"/>
      <c r="BL1635" s="204"/>
      <c r="BM1635" s="204"/>
      <c r="BN1635" s="204"/>
      <c r="BO1635" s="204"/>
      <c r="BP1635" s="204"/>
      <c r="BQ1635" s="204"/>
      <c r="BR1635" s="204"/>
      <c r="BS1635" s="204"/>
      <c r="BT1635" s="204"/>
      <c r="BU1635" s="204"/>
      <c r="BV1635" s="204"/>
      <c r="BW1635" s="204"/>
      <c r="BX1635" s="204"/>
      <c r="BY1635" s="204"/>
      <c r="BZ1635" s="204"/>
      <c r="CA1635" s="204"/>
      <c r="CB1635" s="204"/>
      <c r="CC1635" s="204"/>
      <c r="CD1635" s="204"/>
    </row>
    <row r="1636" spans="61:82" x14ac:dyDescent="0.25">
      <c r="BI1636" s="204"/>
      <c r="BJ1636" s="204"/>
      <c r="BK1636" s="204"/>
      <c r="BL1636" s="204"/>
      <c r="BM1636" s="204"/>
      <c r="BN1636" s="204"/>
      <c r="BO1636" s="204"/>
      <c r="BP1636" s="204"/>
      <c r="BQ1636" s="204"/>
      <c r="BR1636" s="204"/>
      <c r="BS1636" s="204"/>
      <c r="BT1636" s="204"/>
      <c r="BU1636" s="204"/>
      <c r="BV1636" s="204"/>
      <c r="BW1636" s="204"/>
      <c r="BX1636" s="204"/>
      <c r="BY1636" s="204"/>
      <c r="BZ1636" s="204"/>
      <c r="CA1636" s="204"/>
      <c r="CB1636" s="204"/>
      <c r="CC1636" s="204"/>
      <c r="CD1636" s="204"/>
    </row>
    <row r="1637" spans="61:82" x14ac:dyDescent="0.25">
      <c r="BI1637" s="204"/>
      <c r="BJ1637" s="204"/>
      <c r="BK1637" s="204"/>
      <c r="BL1637" s="204"/>
      <c r="BM1637" s="204"/>
      <c r="BN1637" s="204"/>
      <c r="BO1637" s="204"/>
      <c r="BP1637" s="204"/>
      <c r="BQ1637" s="204"/>
      <c r="BR1637" s="204"/>
      <c r="BS1637" s="204"/>
      <c r="BT1637" s="204"/>
      <c r="BU1637" s="204"/>
      <c r="BV1637" s="204"/>
      <c r="BW1637" s="204"/>
      <c r="BX1637" s="204"/>
      <c r="BY1637" s="204"/>
      <c r="BZ1637" s="204"/>
      <c r="CA1637" s="204"/>
      <c r="CB1637" s="204"/>
      <c r="CC1637" s="204"/>
      <c r="CD1637" s="204"/>
    </row>
    <row r="1638" spans="61:82" x14ac:dyDescent="0.25">
      <c r="BI1638" s="204"/>
      <c r="BJ1638" s="204"/>
      <c r="BK1638" s="204"/>
      <c r="BL1638" s="204"/>
      <c r="BM1638" s="204"/>
      <c r="BN1638" s="204"/>
      <c r="BO1638" s="204"/>
      <c r="BP1638" s="204"/>
      <c r="BQ1638" s="204"/>
      <c r="BR1638" s="204"/>
      <c r="BS1638" s="204"/>
      <c r="BT1638" s="204"/>
      <c r="BU1638" s="204"/>
      <c r="BV1638" s="204"/>
      <c r="BW1638" s="204"/>
      <c r="BX1638" s="204"/>
      <c r="BY1638" s="204"/>
      <c r="BZ1638" s="204"/>
      <c r="CA1638" s="204"/>
      <c r="CB1638" s="204"/>
      <c r="CC1638" s="204"/>
      <c r="CD1638" s="204"/>
    </row>
    <row r="1639" spans="61:82" x14ac:dyDescent="0.25">
      <c r="BI1639" s="204"/>
      <c r="BJ1639" s="204"/>
      <c r="BK1639" s="204"/>
      <c r="BL1639" s="204"/>
      <c r="BM1639" s="204"/>
      <c r="BN1639" s="204"/>
      <c r="BO1639" s="204"/>
      <c r="BP1639" s="204"/>
      <c r="BQ1639" s="204"/>
      <c r="BR1639" s="204"/>
      <c r="BS1639" s="204"/>
      <c r="BT1639" s="204"/>
      <c r="BU1639" s="204"/>
      <c r="BV1639" s="204"/>
      <c r="BW1639" s="204"/>
      <c r="BX1639" s="204"/>
      <c r="BY1639" s="204"/>
      <c r="BZ1639" s="204"/>
      <c r="CA1639" s="204"/>
      <c r="CB1639" s="204"/>
      <c r="CC1639" s="204"/>
      <c r="CD1639" s="204"/>
    </row>
    <row r="1640" spans="61:82" x14ac:dyDescent="0.25">
      <c r="BI1640" s="204"/>
      <c r="BJ1640" s="204"/>
      <c r="BK1640" s="204"/>
      <c r="BL1640" s="204"/>
      <c r="BM1640" s="204"/>
      <c r="BN1640" s="204"/>
      <c r="BO1640" s="204"/>
      <c r="BP1640" s="204"/>
      <c r="BQ1640" s="204"/>
      <c r="BR1640" s="204"/>
      <c r="BS1640" s="204"/>
      <c r="BT1640" s="204"/>
      <c r="BU1640" s="204"/>
      <c r="BV1640" s="204"/>
      <c r="BW1640" s="204"/>
      <c r="BX1640" s="204"/>
      <c r="BY1640" s="204"/>
      <c r="BZ1640" s="204"/>
      <c r="CA1640" s="204"/>
      <c r="CB1640" s="204"/>
      <c r="CC1640" s="204"/>
      <c r="CD1640" s="204"/>
    </row>
    <row r="1641" spans="61:82" x14ac:dyDescent="0.25">
      <c r="BI1641" s="204"/>
      <c r="BJ1641" s="204"/>
      <c r="BK1641" s="204"/>
      <c r="BL1641" s="204"/>
      <c r="BM1641" s="204"/>
      <c r="BN1641" s="204"/>
      <c r="BO1641" s="204"/>
      <c r="BP1641" s="204"/>
      <c r="BQ1641" s="204"/>
      <c r="BR1641" s="204"/>
      <c r="BS1641" s="204"/>
      <c r="BT1641" s="204"/>
      <c r="BU1641" s="204"/>
      <c r="BV1641" s="204"/>
      <c r="BW1641" s="204"/>
      <c r="BX1641" s="204"/>
      <c r="BY1641" s="204"/>
      <c r="BZ1641" s="204"/>
      <c r="CA1641" s="204"/>
      <c r="CB1641" s="204"/>
      <c r="CC1641" s="204"/>
      <c r="CD1641" s="204"/>
    </row>
    <row r="1642" spans="61:82" x14ac:dyDescent="0.25">
      <c r="BI1642" s="204"/>
      <c r="BJ1642" s="204"/>
      <c r="BK1642" s="204"/>
      <c r="BL1642" s="204"/>
      <c r="BM1642" s="204"/>
      <c r="BN1642" s="204"/>
      <c r="BO1642" s="204"/>
      <c r="BP1642" s="204"/>
      <c r="BQ1642" s="204"/>
      <c r="BR1642" s="204"/>
      <c r="BS1642" s="204"/>
      <c r="BT1642" s="204"/>
      <c r="BU1642" s="204"/>
      <c r="BV1642" s="204"/>
      <c r="BW1642" s="204"/>
      <c r="BX1642" s="204"/>
      <c r="BY1642" s="204"/>
      <c r="BZ1642" s="204"/>
      <c r="CA1642" s="204"/>
      <c r="CB1642" s="204"/>
      <c r="CC1642" s="204"/>
      <c r="CD1642" s="204"/>
    </row>
    <row r="1643" spans="61:82" x14ac:dyDescent="0.25">
      <c r="BI1643" s="204"/>
      <c r="BJ1643" s="204"/>
      <c r="BK1643" s="204"/>
      <c r="BL1643" s="204"/>
      <c r="BM1643" s="204"/>
      <c r="BN1643" s="204"/>
      <c r="BO1643" s="204"/>
      <c r="BP1643" s="204"/>
      <c r="BQ1643" s="204"/>
      <c r="BR1643" s="204"/>
      <c r="BS1643" s="204"/>
      <c r="BT1643" s="204"/>
      <c r="BU1643" s="204"/>
      <c r="BV1643" s="204"/>
      <c r="BW1643" s="204"/>
      <c r="BX1643" s="204"/>
      <c r="BY1643" s="204"/>
      <c r="BZ1643" s="204"/>
      <c r="CA1643" s="204"/>
      <c r="CB1643" s="204"/>
      <c r="CC1643" s="204"/>
      <c r="CD1643" s="204"/>
    </row>
    <row r="1644" spans="61:82" x14ac:dyDescent="0.25">
      <c r="BI1644" s="204"/>
      <c r="BJ1644" s="204"/>
      <c r="BK1644" s="204"/>
      <c r="BL1644" s="204"/>
      <c r="BM1644" s="204"/>
      <c r="BN1644" s="204"/>
      <c r="BO1644" s="204"/>
      <c r="BP1644" s="204"/>
      <c r="BQ1644" s="204"/>
      <c r="BR1644" s="204"/>
      <c r="BS1644" s="204"/>
      <c r="BT1644" s="204"/>
      <c r="BU1644" s="204"/>
      <c r="BV1644" s="204"/>
      <c r="BW1644" s="204"/>
      <c r="BX1644" s="204"/>
      <c r="BY1644" s="204"/>
      <c r="BZ1644" s="204"/>
      <c r="CA1644" s="204"/>
      <c r="CB1644" s="204"/>
      <c r="CC1644" s="204"/>
      <c r="CD1644" s="204"/>
    </row>
    <row r="1645" spans="61:82" x14ac:dyDescent="0.25">
      <c r="BI1645" s="204"/>
      <c r="BJ1645" s="204"/>
      <c r="BK1645" s="204"/>
      <c r="BL1645" s="204"/>
      <c r="BM1645" s="204"/>
      <c r="BN1645" s="204"/>
      <c r="BO1645" s="204"/>
      <c r="BP1645" s="204"/>
      <c r="BQ1645" s="204"/>
      <c r="BR1645" s="204"/>
      <c r="BS1645" s="204"/>
      <c r="BT1645" s="204"/>
      <c r="BU1645" s="204"/>
      <c r="BV1645" s="204"/>
      <c r="BW1645" s="204"/>
      <c r="BX1645" s="204"/>
      <c r="BY1645" s="204"/>
      <c r="BZ1645" s="204"/>
      <c r="CA1645" s="204"/>
      <c r="CB1645" s="204"/>
      <c r="CC1645" s="204"/>
      <c r="CD1645" s="204"/>
    </row>
    <row r="1646" spans="61:82" x14ac:dyDescent="0.25">
      <c r="BI1646" s="204"/>
      <c r="BJ1646" s="204"/>
      <c r="BK1646" s="204"/>
      <c r="BL1646" s="204"/>
      <c r="BM1646" s="204"/>
      <c r="BN1646" s="204"/>
      <c r="BO1646" s="204"/>
      <c r="BP1646" s="204"/>
      <c r="BQ1646" s="204"/>
      <c r="BR1646" s="204"/>
      <c r="BS1646" s="204"/>
      <c r="BT1646" s="204"/>
      <c r="BU1646" s="204"/>
      <c r="BV1646" s="204"/>
      <c r="BW1646" s="204"/>
      <c r="BX1646" s="204"/>
      <c r="BY1646" s="204"/>
      <c r="BZ1646" s="204"/>
      <c r="CA1646" s="204"/>
      <c r="CB1646" s="204"/>
      <c r="CC1646" s="204"/>
      <c r="CD1646" s="204"/>
    </row>
    <row r="1647" spans="61:82" x14ac:dyDescent="0.25">
      <c r="BI1647" s="204"/>
      <c r="BJ1647" s="204"/>
      <c r="BK1647" s="204"/>
      <c r="BL1647" s="204"/>
      <c r="BM1647" s="204"/>
      <c r="BN1647" s="204"/>
      <c r="BO1647" s="204"/>
      <c r="BP1647" s="204"/>
      <c r="BQ1647" s="204"/>
      <c r="BR1647" s="204"/>
      <c r="BS1647" s="204"/>
      <c r="BT1647" s="204"/>
      <c r="BU1647" s="204"/>
      <c r="BV1647" s="204"/>
      <c r="BW1647" s="204"/>
      <c r="BX1647" s="204"/>
      <c r="BY1647" s="204"/>
      <c r="BZ1647" s="204"/>
      <c r="CA1647" s="204"/>
      <c r="CB1647" s="204"/>
      <c r="CC1647" s="204"/>
      <c r="CD1647" s="204"/>
    </row>
    <row r="1648" spans="61:82" x14ac:dyDescent="0.25">
      <c r="BI1648" s="204"/>
      <c r="BJ1648" s="204"/>
      <c r="BK1648" s="204"/>
      <c r="BL1648" s="204"/>
      <c r="BM1648" s="204"/>
      <c r="BN1648" s="204"/>
      <c r="BO1648" s="204"/>
      <c r="BP1648" s="204"/>
      <c r="BQ1648" s="204"/>
      <c r="BR1648" s="204"/>
      <c r="BS1648" s="204"/>
      <c r="BT1648" s="204"/>
      <c r="BU1648" s="204"/>
      <c r="BV1648" s="204"/>
      <c r="BW1648" s="204"/>
      <c r="BX1648" s="204"/>
      <c r="BY1648" s="204"/>
      <c r="BZ1648" s="204"/>
      <c r="CA1648" s="204"/>
      <c r="CB1648" s="204"/>
      <c r="CC1648" s="204"/>
      <c r="CD1648" s="204"/>
    </row>
    <row r="1649" spans="61:82" x14ac:dyDescent="0.25">
      <c r="BI1649" s="204"/>
      <c r="BJ1649" s="204"/>
      <c r="BK1649" s="204"/>
      <c r="BL1649" s="204"/>
      <c r="BM1649" s="204"/>
      <c r="BN1649" s="204"/>
      <c r="BO1649" s="204"/>
      <c r="BP1649" s="204"/>
      <c r="BQ1649" s="204"/>
      <c r="BR1649" s="204"/>
      <c r="BS1649" s="204"/>
      <c r="BT1649" s="204"/>
      <c r="BU1649" s="204"/>
      <c r="BV1649" s="204"/>
      <c r="BW1649" s="204"/>
      <c r="BX1649" s="204"/>
      <c r="BY1649" s="204"/>
      <c r="BZ1649" s="204"/>
      <c r="CA1649" s="204"/>
      <c r="CB1649" s="204"/>
      <c r="CC1649" s="204"/>
      <c r="CD1649" s="204"/>
    </row>
    <row r="1650" spans="61:82" x14ac:dyDescent="0.25">
      <c r="BI1650" s="204"/>
      <c r="BJ1650" s="204"/>
      <c r="BK1650" s="204"/>
      <c r="BL1650" s="204"/>
      <c r="BM1650" s="204"/>
      <c r="BN1650" s="204"/>
      <c r="BO1650" s="204"/>
      <c r="BP1650" s="204"/>
      <c r="BQ1650" s="204"/>
      <c r="BR1650" s="204"/>
      <c r="BS1650" s="204"/>
      <c r="BT1650" s="204"/>
      <c r="BU1650" s="204"/>
      <c r="BV1650" s="204"/>
      <c r="BW1650" s="204"/>
      <c r="BX1650" s="204"/>
      <c r="BY1650" s="204"/>
      <c r="BZ1650" s="204"/>
      <c r="CA1650" s="204"/>
      <c r="CB1650" s="204"/>
      <c r="CC1650" s="204"/>
      <c r="CD1650" s="204"/>
    </row>
    <row r="1651" spans="61:82" x14ac:dyDescent="0.25">
      <c r="BI1651" s="204"/>
      <c r="BJ1651" s="204"/>
      <c r="BK1651" s="204"/>
      <c r="BL1651" s="204"/>
      <c r="BM1651" s="204"/>
      <c r="BN1651" s="204"/>
      <c r="BO1651" s="204"/>
      <c r="BP1651" s="204"/>
      <c r="BQ1651" s="204"/>
      <c r="BR1651" s="204"/>
      <c r="BS1651" s="204"/>
      <c r="BT1651" s="204"/>
      <c r="BU1651" s="204"/>
      <c r="BV1651" s="204"/>
      <c r="BW1651" s="204"/>
      <c r="BX1651" s="204"/>
      <c r="BY1651" s="204"/>
      <c r="BZ1651" s="204"/>
      <c r="CA1651" s="204"/>
      <c r="CB1651" s="204"/>
      <c r="CC1651" s="204"/>
      <c r="CD1651" s="204"/>
    </row>
    <row r="1652" spans="61:82" x14ac:dyDescent="0.25">
      <c r="BI1652" s="204"/>
      <c r="BJ1652" s="204"/>
      <c r="BK1652" s="204"/>
      <c r="BL1652" s="204"/>
      <c r="BM1652" s="204"/>
      <c r="BN1652" s="204"/>
      <c r="BO1652" s="204"/>
      <c r="BP1652" s="204"/>
      <c r="BQ1652" s="204"/>
      <c r="BR1652" s="204"/>
      <c r="BS1652" s="204"/>
      <c r="BT1652" s="204"/>
      <c r="BU1652" s="204"/>
      <c r="BV1652" s="204"/>
      <c r="BW1652" s="204"/>
      <c r="BX1652" s="204"/>
      <c r="BY1652" s="204"/>
      <c r="BZ1652" s="204"/>
      <c r="CA1652" s="204"/>
      <c r="CB1652" s="204"/>
      <c r="CC1652" s="204"/>
      <c r="CD1652" s="204"/>
    </row>
    <row r="1653" spans="61:82" x14ac:dyDescent="0.25">
      <c r="BI1653" s="204"/>
      <c r="BJ1653" s="204"/>
      <c r="BK1653" s="204"/>
      <c r="BL1653" s="204"/>
      <c r="BM1653" s="204"/>
      <c r="BN1653" s="204"/>
      <c r="BO1653" s="204"/>
      <c r="BP1653" s="204"/>
      <c r="BQ1653" s="204"/>
      <c r="BR1653" s="204"/>
      <c r="BS1653" s="204"/>
      <c r="BT1653" s="204"/>
      <c r="BU1653" s="204"/>
      <c r="BV1653" s="204"/>
      <c r="BW1653" s="204"/>
      <c r="BX1653" s="204"/>
      <c r="BY1653" s="204"/>
      <c r="BZ1653" s="204"/>
      <c r="CA1653" s="204"/>
      <c r="CB1653" s="204"/>
      <c r="CC1653" s="204"/>
      <c r="CD1653" s="204"/>
    </row>
    <row r="1654" spans="61:82" x14ac:dyDescent="0.25">
      <c r="BI1654" s="204"/>
      <c r="BJ1654" s="204"/>
      <c r="BK1654" s="204"/>
      <c r="BL1654" s="204"/>
      <c r="BM1654" s="204"/>
      <c r="BN1654" s="204"/>
      <c r="BO1654" s="204"/>
      <c r="BP1654" s="204"/>
      <c r="BQ1654" s="204"/>
      <c r="BR1654" s="204"/>
      <c r="BS1654" s="204"/>
      <c r="BT1654" s="204"/>
      <c r="BU1654" s="204"/>
      <c r="BV1654" s="204"/>
      <c r="BW1654" s="204"/>
      <c r="BX1654" s="204"/>
      <c r="BY1654" s="204"/>
      <c r="BZ1654" s="204"/>
      <c r="CA1654" s="204"/>
      <c r="CB1654" s="204"/>
      <c r="CC1654" s="204"/>
      <c r="CD1654" s="204"/>
    </row>
    <row r="1655" spans="61:82" x14ac:dyDescent="0.25">
      <c r="BI1655" s="204"/>
      <c r="BJ1655" s="204"/>
      <c r="BK1655" s="204"/>
      <c r="BL1655" s="204"/>
      <c r="BM1655" s="204"/>
      <c r="BN1655" s="204"/>
      <c r="BO1655" s="204"/>
      <c r="BP1655" s="204"/>
      <c r="BQ1655" s="204"/>
      <c r="BR1655" s="204"/>
      <c r="BS1655" s="204"/>
      <c r="BT1655" s="204"/>
      <c r="BU1655" s="204"/>
      <c r="BV1655" s="204"/>
      <c r="BW1655" s="204"/>
      <c r="BX1655" s="204"/>
      <c r="BY1655" s="204"/>
      <c r="BZ1655" s="204"/>
      <c r="CA1655" s="204"/>
      <c r="CB1655" s="204"/>
      <c r="CC1655" s="204"/>
      <c r="CD1655" s="204"/>
    </row>
    <row r="1656" spans="61:82" x14ac:dyDescent="0.25">
      <c r="BI1656" s="204"/>
      <c r="BJ1656" s="204"/>
      <c r="BK1656" s="204"/>
      <c r="BL1656" s="204"/>
      <c r="BM1656" s="204"/>
      <c r="BN1656" s="204"/>
      <c r="BO1656" s="204"/>
      <c r="BP1656" s="204"/>
      <c r="BQ1656" s="204"/>
      <c r="BR1656" s="204"/>
      <c r="BS1656" s="204"/>
      <c r="BT1656" s="204"/>
      <c r="BU1656" s="204"/>
      <c r="BV1656" s="204"/>
      <c r="BW1656" s="204"/>
      <c r="BX1656" s="204"/>
      <c r="BY1656" s="204"/>
      <c r="BZ1656" s="204"/>
      <c r="CA1656" s="204"/>
      <c r="CB1656" s="204"/>
      <c r="CC1656" s="204"/>
      <c r="CD1656" s="204"/>
    </row>
    <row r="1657" spans="61:82" x14ac:dyDescent="0.25">
      <c r="BI1657" s="204"/>
      <c r="BJ1657" s="204"/>
      <c r="BK1657" s="204"/>
      <c r="BL1657" s="204"/>
      <c r="BM1657" s="204"/>
      <c r="BN1657" s="204"/>
      <c r="BO1657" s="204"/>
      <c r="BP1657" s="204"/>
      <c r="BQ1657" s="204"/>
      <c r="BR1657" s="204"/>
      <c r="BS1657" s="204"/>
      <c r="BT1657" s="204"/>
      <c r="BU1657" s="204"/>
      <c r="BV1657" s="204"/>
      <c r="BW1657" s="204"/>
      <c r="BX1657" s="204"/>
      <c r="BY1657" s="204"/>
      <c r="BZ1657" s="204"/>
      <c r="CA1657" s="204"/>
      <c r="CB1657" s="204"/>
      <c r="CC1657" s="204"/>
      <c r="CD1657" s="204"/>
    </row>
    <row r="1658" spans="61:82" x14ac:dyDescent="0.25">
      <c r="BI1658" s="204"/>
      <c r="BJ1658" s="204"/>
      <c r="BK1658" s="204"/>
      <c r="BL1658" s="204"/>
      <c r="BM1658" s="204"/>
      <c r="BN1658" s="204"/>
      <c r="BO1658" s="204"/>
      <c r="BP1658" s="204"/>
      <c r="BQ1658" s="204"/>
      <c r="BR1658" s="204"/>
      <c r="BS1658" s="204"/>
      <c r="BT1658" s="204"/>
      <c r="BU1658" s="204"/>
      <c r="BV1658" s="204"/>
      <c r="BW1658" s="204"/>
      <c r="BX1658" s="204"/>
      <c r="BY1658" s="204"/>
      <c r="BZ1658" s="204"/>
      <c r="CA1658" s="204"/>
      <c r="CB1658" s="204"/>
      <c r="CC1658" s="204"/>
      <c r="CD1658" s="204"/>
    </row>
    <row r="1659" spans="61:82" x14ac:dyDescent="0.25">
      <c r="BI1659" s="204"/>
      <c r="BJ1659" s="204"/>
      <c r="BK1659" s="204"/>
      <c r="BL1659" s="204"/>
      <c r="BM1659" s="204"/>
      <c r="BN1659" s="204"/>
      <c r="BO1659" s="204"/>
      <c r="BP1659" s="204"/>
      <c r="BQ1659" s="204"/>
      <c r="BR1659" s="204"/>
      <c r="BS1659" s="204"/>
      <c r="BT1659" s="204"/>
      <c r="BU1659" s="204"/>
      <c r="BV1659" s="204"/>
      <c r="BW1659" s="204"/>
      <c r="BX1659" s="204"/>
      <c r="BY1659" s="204"/>
      <c r="BZ1659" s="204"/>
      <c r="CA1659" s="204"/>
      <c r="CB1659" s="204"/>
      <c r="CC1659" s="204"/>
      <c r="CD1659" s="204"/>
    </row>
    <row r="1660" spans="61:82" x14ac:dyDescent="0.25">
      <c r="BI1660" s="204"/>
      <c r="BJ1660" s="204"/>
      <c r="BK1660" s="204"/>
      <c r="BL1660" s="204"/>
      <c r="BM1660" s="204"/>
      <c r="BN1660" s="204"/>
      <c r="BO1660" s="204"/>
      <c r="BP1660" s="204"/>
      <c r="BQ1660" s="204"/>
      <c r="BR1660" s="204"/>
      <c r="BS1660" s="204"/>
      <c r="BT1660" s="204"/>
      <c r="BU1660" s="204"/>
      <c r="BV1660" s="204"/>
      <c r="BW1660" s="204"/>
      <c r="BX1660" s="204"/>
      <c r="BY1660" s="204"/>
      <c r="BZ1660" s="204"/>
      <c r="CA1660" s="204"/>
      <c r="CB1660" s="204"/>
      <c r="CC1660" s="204"/>
      <c r="CD1660" s="204"/>
    </row>
    <row r="1661" spans="61:82" x14ac:dyDescent="0.25">
      <c r="BI1661" s="204"/>
      <c r="BJ1661" s="204"/>
      <c r="BK1661" s="204"/>
      <c r="BL1661" s="204"/>
      <c r="BM1661" s="204"/>
      <c r="BN1661" s="204"/>
      <c r="BO1661" s="204"/>
      <c r="BP1661" s="204"/>
      <c r="BQ1661" s="204"/>
      <c r="BR1661" s="204"/>
      <c r="BS1661" s="204"/>
      <c r="BT1661" s="204"/>
      <c r="BU1661" s="204"/>
      <c r="BV1661" s="204"/>
      <c r="BW1661" s="204"/>
      <c r="BX1661" s="204"/>
      <c r="BY1661" s="204"/>
      <c r="BZ1661" s="204"/>
      <c r="CA1661" s="204"/>
      <c r="CB1661" s="204"/>
      <c r="CC1661" s="204"/>
      <c r="CD1661" s="204"/>
    </row>
    <row r="1662" spans="61:82" x14ac:dyDescent="0.25">
      <c r="BI1662" s="204"/>
      <c r="BJ1662" s="204"/>
      <c r="BK1662" s="204"/>
      <c r="BL1662" s="204"/>
      <c r="BM1662" s="204"/>
      <c r="BN1662" s="204"/>
      <c r="BO1662" s="204"/>
      <c r="BP1662" s="204"/>
      <c r="BQ1662" s="204"/>
      <c r="BR1662" s="204"/>
      <c r="BS1662" s="204"/>
      <c r="BT1662" s="204"/>
      <c r="BU1662" s="204"/>
      <c r="BV1662" s="204"/>
      <c r="BW1662" s="204"/>
      <c r="BX1662" s="204"/>
      <c r="BY1662" s="204"/>
      <c r="BZ1662" s="204"/>
      <c r="CA1662" s="204"/>
      <c r="CB1662" s="204"/>
      <c r="CC1662" s="204"/>
      <c r="CD1662" s="204"/>
    </row>
    <row r="1663" spans="61:82" x14ac:dyDescent="0.25">
      <c r="BI1663" s="204"/>
      <c r="BJ1663" s="204"/>
      <c r="BK1663" s="204"/>
      <c r="BL1663" s="204"/>
      <c r="BM1663" s="204"/>
      <c r="BN1663" s="204"/>
      <c r="BO1663" s="204"/>
      <c r="BP1663" s="204"/>
      <c r="BQ1663" s="204"/>
      <c r="BR1663" s="204"/>
      <c r="BS1663" s="204"/>
      <c r="BT1663" s="204"/>
      <c r="BU1663" s="204"/>
      <c r="BV1663" s="204"/>
      <c r="BW1663" s="204"/>
      <c r="BX1663" s="204"/>
      <c r="BY1663" s="204"/>
      <c r="BZ1663" s="204"/>
      <c r="CA1663" s="204"/>
      <c r="CB1663" s="204"/>
      <c r="CC1663" s="204"/>
      <c r="CD1663" s="204"/>
    </row>
    <row r="1664" spans="61:82" x14ac:dyDescent="0.25">
      <c r="BI1664" s="204"/>
      <c r="BJ1664" s="204"/>
      <c r="BK1664" s="204"/>
      <c r="BL1664" s="204"/>
      <c r="BM1664" s="204"/>
      <c r="BN1664" s="204"/>
      <c r="BO1664" s="204"/>
      <c r="BP1664" s="204"/>
      <c r="BQ1664" s="204"/>
      <c r="BR1664" s="204"/>
      <c r="BS1664" s="204"/>
      <c r="BT1664" s="204"/>
      <c r="BU1664" s="204"/>
      <c r="BV1664" s="204"/>
      <c r="BW1664" s="204"/>
      <c r="BX1664" s="204"/>
      <c r="BY1664" s="204"/>
      <c r="BZ1664" s="204"/>
      <c r="CA1664" s="204"/>
      <c r="CB1664" s="204"/>
      <c r="CC1664" s="204"/>
      <c r="CD1664" s="204"/>
    </row>
    <row r="1665" spans="61:82" x14ac:dyDescent="0.25">
      <c r="BI1665" s="204"/>
      <c r="BJ1665" s="204"/>
      <c r="BK1665" s="204"/>
      <c r="BL1665" s="204"/>
      <c r="BM1665" s="204"/>
      <c r="BN1665" s="204"/>
      <c r="BO1665" s="204"/>
      <c r="BP1665" s="204"/>
      <c r="BQ1665" s="204"/>
      <c r="BR1665" s="204"/>
      <c r="BS1665" s="204"/>
      <c r="BT1665" s="204"/>
      <c r="BU1665" s="204"/>
      <c r="BV1665" s="204"/>
      <c r="BW1665" s="204"/>
      <c r="BX1665" s="204"/>
      <c r="BY1665" s="204"/>
      <c r="BZ1665" s="204"/>
      <c r="CA1665" s="204"/>
      <c r="CB1665" s="204"/>
      <c r="CC1665" s="204"/>
      <c r="CD1665" s="204"/>
    </row>
    <row r="1666" spans="61:82" x14ac:dyDescent="0.25">
      <c r="BI1666" s="204"/>
      <c r="BJ1666" s="204"/>
      <c r="BK1666" s="204"/>
      <c r="BL1666" s="204"/>
      <c r="BM1666" s="204"/>
      <c r="BN1666" s="204"/>
      <c r="BO1666" s="204"/>
      <c r="BP1666" s="204"/>
      <c r="BQ1666" s="204"/>
      <c r="BR1666" s="204"/>
      <c r="BS1666" s="204"/>
      <c r="BT1666" s="204"/>
      <c r="BU1666" s="204"/>
      <c r="BV1666" s="204"/>
      <c r="BW1666" s="204"/>
      <c r="BX1666" s="204"/>
      <c r="BY1666" s="204"/>
      <c r="BZ1666" s="204"/>
      <c r="CA1666" s="204"/>
      <c r="CB1666" s="204"/>
      <c r="CC1666" s="204"/>
      <c r="CD1666" s="204"/>
    </row>
    <row r="1667" spans="61:82" x14ac:dyDescent="0.25">
      <c r="BI1667" s="204"/>
      <c r="BJ1667" s="204"/>
      <c r="BK1667" s="204"/>
      <c r="BL1667" s="204"/>
      <c r="BM1667" s="204"/>
      <c r="BN1667" s="204"/>
      <c r="BO1667" s="204"/>
      <c r="BP1667" s="204"/>
      <c r="BQ1667" s="204"/>
      <c r="BR1667" s="204"/>
      <c r="BS1667" s="204"/>
      <c r="BT1667" s="204"/>
      <c r="BU1667" s="204"/>
      <c r="BV1667" s="204"/>
      <c r="BW1667" s="204"/>
      <c r="BX1667" s="204"/>
      <c r="BY1667" s="204"/>
      <c r="BZ1667" s="204"/>
      <c r="CA1667" s="204"/>
      <c r="CB1667" s="204"/>
      <c r="CC1667" s="204"/>
      <c r="CD1667" s="204"/>
    </row>
    <row r="1668" spans="61:82" x14ac:dyDescent="0.25">
      <c r="BI1668" s="204"/>
      <c r="BJ1668" s="204"/>
      <c r="BK1668" s="204"/>
      <c r="BL1668" s="204"/>
      <c r="BM1668" s="204"/>
      <c r="BN1668" s="204"/>
      <c r="BO1668" s="204"/>
      <c r="BP1668" s="204"/>
      <c r="BQ1668" s="204"/>
      <c r="BR1668" s="204"/>
      <c r="BS1668" s="204"/>
      <c r="BT1668" s="204"/>
      <c r="BU1668" s="204"/>
      <c r="BV1668" s="204"/>
      <c r="BW1668" s="204"/>
      <c r="BX1668" s="204"/>
      <c r="BY1668" s="204"/>
      <c r="BZ1668" s="204"/>
      <c r="CA1668" s="204"/>
      <c r="CB1668" s="204"/>
      <c r="CC1668" s="204"/>
      <c r="CD1668" s="204"/>
    </row>
    <row r="1669" spans="61:82" x14ac:dyDescent="0.25">
      <c r="BI1669" s="204"/>
      <c r="BJ1669" s="204"/>
      <c r="BK1669" s="204"/>
      <c r="BL1669" s="204"/>
      <c r="BM1669" s="204"/>
      <c r="BN1669" s="204"/>
      <c r="BO1669" s="204"/>
      <c r="BP1669" s="204"/>
      <c r="BQ1669" s="204"/>
      <c r="BR1669" s="204"/>
      <c r="BS1669" s="204"/>
      <c r="BT1669" s="204"/>
      <c r="BU1669" s="204"/>
      <c r="BV1669" s="204"/>
      <c r="BW1669" s="204"/>
      <c r="BX1669" s="204"/>
      <c r="BY1669" s="204"/>
      <c r="BZ1669" s="204"/>
      <c r="CA1669" s="204"/>
      <c r="CB1669" s="204"/>
      <c r="CC1669" s="204"/>
      <c r="CD1669" s="204"/>
    </row>
    <row r="1670" spans="61:82" x14ac:dyDescent="0.25">
      <c r="BI1670" s="204"/>
      <c r="BJ1670" s="204"/>
      <c r="BK1670" s="204"/>
      <c r="BL1670" s="204"/>
      <c r="BM1670" s="204"/>
      <c r="BN1670" s="204"/>
      <c r="BO1670" s="204"/>
      <c r="BP1670" s="204"/>
      <c r="BQ1670" s="204"/>
      <c r="BR1670" s="204"/>
      <c r="BS1670" s="204"/>
      <c r="BT1670" s="204"/>
      <c r="BU1670" s="204"/>
      <c r="BV1670" s="204"/>
      <c r="BW1670" s="204"/>
      <c r="BX1670" s="204"/>
      <c r="BY1670" s="204"/>
      <c r="BZ1670" s="204"/>
      <c r="CA1670" s="204"/>
      <c r="CB1670" s="204"/>
      <c r="CC1670" s="204"/>
      <c r="CD1670" s="204"/>
    </row>
    <row r="1671" spans="61:82" x14ac:dyDescent="0.25">
      <c r="BI1671" s="204"/>
      <c r="BJ1671" s="204"/>
      <c r="BK1671" s="204"/>
      <c r="BL1671" s="204"/>
      <c r="BM1671" s="204"/>
      <c r="BN1671" s="204"/>
      <c r="BO1671" s="204"/>
      <c r="BP1671" s="204"/>
      <c r="BQ1671" s="204"/>
      <c r="BR1671" s="204"/>
      <c r="BS1671" s="204"/>
      <c r="BT1671" s="204"/>
      <c r="BU1671" s="204"/>
      <c r="BV1671" s="204"/>
      <c r="BW1671" s="204"/>
      <c r="BX1671" s="204"/>
      <c r="BY1671" s="204"/>
      <c r="BZ1671" s="204"/>
      <c r="CA1671" s="204"/>
      <c r="CB1671" s="204"/>
      <c r="CC1671" s="204"/>
      <c r="CD1671" s="204"/>
    </row>
    <row r="1672" spans="61:82" x14ac:dyDescent="0.25">
      <c r="BI1672" s="204"/>
      <c r="BJ1672" s="204"/>
      <c r="BK1672" s="204"/>
      <c r="BL1672" s="204"/>
      <c r="BM1672" s="204"/>
      <c r="BN1672" s="204"/>
      <c r="BO1672" s="204"/>
      <c r="BP1672" s="204"/>
      <c r="BQ1672" s="204"/>
      <c r="BR1672" s="204"/>
      <c r="BS1672" s="204"/>
      <c r="BT1672" s="204"/>
      <c r="BU1672" s="204"/>
      <c r="BV1672" s="204"/>
      <c r="BW1672" s="204"/>
      <c r="BX1672" s="204"/>
      <c r="BY1672" s="204"/>
      <c r="BZ1672" s="204"/>
      <c r="CA1672" s="204"/>
      <c r="CB1672" s="204"/>
      <c r="CC1672" s="204"/>
      <c r="CD1672" s="204"/>
    </row>
    <row r="1673" spans="61:82" x14ac:dyDescent="0.25">
      <c r="BI1673" s="204"/>
      <c r="BJ1673" s="204"/>
      <c r="BK1673" s="204"/>
      <c r="BL1673" s="204"/>
      <c r="BM1673" s="204"/>
      <c r="BN1673" s="204"/>
      <c r="BO1673" s="204"/>
      <c r="BP1673" s="204"/>
      <c r="BQ1673" s="204"/>
      <c r="BR1673" s="204"/>
      <c r="BS1673" s="204"/>
      <c r="BT1673" s="204"/>
      <c r="BU1673" s="204"/>
      <c r="BV1673" s="204"/>
      <c r="BW1673" s="204"/>
      <c r="BX1673" s="204"/>
      <c r="BY1673" s="204"/>
      <c r="BZ1673" s="204"/>
      <c r="CA1673" s="204"/>
      <c r="CB1673" s="204"/>
      <c r="CC1673" s="204"/>
      <c r="CD1673" s="204"/>
    </row>
    <row r="1674" spans="61:82" x14ac:dyDescent="0.25">
      <c r="BI1674" s="204"/>
      <c r="BJ1674" s="204"/>
      <c r="BK1674" s="204"/>
      <c r="BL1674" s="204"/>
      <c r="BM1674" s="204"/>
      <c r="BN1674" s="204"/>
      <c r="BO1674" s="204"/>
      <c r="BP1674" s="204"/>
      <c r="BQ1674" s="204"/>
      <c r="BR1674" s="204"/>
      <c r="BS1674" s="204"/>
      <c r="BT1674" s="204"/>
      <c r="BU1674" s="204"/>
      <c r="BV1674" s="204"/>
      <c r="BW1674" s="204"/>
      <c r="BX1674" s="204"/>
      <c r="BY1674" s="204"/>
      <c r="BZ1674" s="204"/>
      <c r="CA1674" s="204"/>
      <c r="CB1674" s="204"/>
      <c r="CC1674" s="204"/>
      <c r="CD1674" s="204"/>
    </row>
    <row r="1675" spans="61:82" x14ac:dyDescent="0.25">
      <c r="BI1675" s="204"/>
      <c r="BJ1675" s="204"/>
      <c r="BK1675" s="204"/>
      <c r="BL1675" s="204"/>
      <c r="BM1675" s="204"/>
      <c r="BN1675" s="204"/>
      <c r="BO1675" s="204"/>
      <c r="BP1675" s="204"/>
      <c r="BQ1675" s="204"/>
      <c r="BR1675" s="204"/>
      <c r="BS1675" s="204"/>
      <c r="BT1675" s="204"/>
      <c r="BU1675" s="204"/>
      <c r="BV1675" s="204"/>
      <c r="BW1675" s="204"/>
      <c r="BX1675" s="204"/>
      <c r="BY1675" s="204"/>
      <c r="BZ1675" s="204"/>
      <c r="CA1675" s="204"/>
      <c r="CB1675" s="204"/>
      <c r="CC1675" s="204"/>
      <c r="CD1675" s="204"/>
    </row>
    <row r="1676" spans="61:82" x14ac:dyDescent="0.25">
      <c r="BI1676" s="204"/>
      <c r="BJ1676" s="204"/>
      <c r="BK1676" s="204"/>
      <c r="BL1676" s="204"/>
      <c r="BM1676" s="204"/>
      <c r="BN1676" s="204"/>
      <c r="BO1676" s="204"/>
      <c r="BP1676" s="204"/>
      <c r="BQ1676" s="204"/>
      <c r="BR1676" s="204"/>
      <c r="BS1676" s="204"/>
      <c r="BT1676" s="204"/>
      <c r="BU1676" s="204"/>
      <c r="BV1676" s="204"/>
      <c r="BW1676" s="204"/>
      <c r="BX1676" s="204"/>
      <c r="BY1676" s="204"/>
      <c r="BZ1676" s="204"/>
      <c r="CA1676" s="204"/>
      <c r="CB1676" s="204"/>
      <c r="CC1676" s="204"/>
      <c r="CD1676" s="204"/>
    </row>
    <row r="1677" spans="61:82" x14ac:dyDescent="0.25">
      <c r="BI1677" s="204"/>
      <c r="BJ1677" s="204"/>
      <c r="BK1677" s="204"/>
      <c r="BL1677" s="204"/>
      <c r="BM1677" s="204"/>
      <c r="BN1677" s="204"/>
      <c r="BO1677" s="204"/>
      <c r="BP1677" s="204"/>
      <c r="BQ1677" s="204"/>
      <c r="BR1677" s="204"/>
      <c r="BS1677" s="204"/>
      <c r="BT1677" s="204"/>
      <c r="BU1677" s="204"/>
      <c r="BV1677" s="204"/>
      <c r="BW1677" s="204"/>
      <c r="BX1677" s="204"/>
      <c r="BY1677" s="204"/>
      <c r="BZ1677" s="204"/>
      <c r="CA1677" s="204"/>
      <c r="CB1677" s="204"/>
      <c r="CC1677" s="204"/>
      <c r="CD1677" s="204"/>
    </row>
    <row r="1678" spans="61:82" x14ac:dyDescent="0.25">
      <c r="BI1678" s="204"/>
      <c r="BJ1678" s="204"/>
      <c r="BK1678" s="204"/>
      <c r="BL1678" s="204"/>
      <c r="BM1678" s="204"/>
      <c r="BN1678" s="204"/>
      <c r="BO1678" s="204"/>
      <c r="BP1678" s="204"/>
      <c r="BQ1678" s="204"/>
      <c r="BR1678" s="204"/>
      <c r="BS1678" s="204"/>
      <c r="BT1678" s="204"/>
      <c r="BU1678" s="204"/>
      <c r="BV1678" s="204"/>
      <c r="BW1678" s="204"/>
      <c r="BX1678" s="204"/>
      <c r="BY1678" s="204"/>
      <c r="BZ1678" s="204"/>
      <c r="CA1678" s="204"/>
      <c r="CB1678" s="204"/>
      <c r="CC1678" s="204"/>
      <c r="CD1678" s="204"/>
    </row>
    <row r="1679" spans="61:82" x14ac:dyDescent="0.25">
      <c r="BI1679" s="204"/>
      <c r="BJ1679" s="204"/>
      <c r="BK1679" s="204"/>
      <c r="BL1679" s="204"/>
      <c r="BM1679" s="204"/>
      <c r="BN1679" s="204"/>
      <c r="BO1679" s="204"/>
      <c r="BP1679" s="204"/>
      <c r="BQ1679" s="204"/>
      <c r="BR1679" s="204"/>
      <c r="BS1679" s="204"/>
      <c r="BT1679" s="204"/>
      <c r="BU1679" s="204"/>
      <c r="BV1679" s="204"/>
      <c r="BW1679" s="204"/>
      <c r="BX1679" s="204"/>
      <c r="BY1679" s="204"/>
      <c r="BZ1679" s="204"/>
      <c r="CA1679" s="204"/>
      <c r="CB1679" s="204"/>
      <c r="CC1679" s="204"/>
      <c r="CD1679" s="204"/>
    </row>
    <row r="1680" spans="61:82" x14ac:dyDescent="0.25">
      <c r="BI1680" s="204"/>
      <c r="BJ1680" s="204"/>
      <c r="BK1680" s="204"/>
      <c r="BL1680" s="204"/>
      <c r="BM1680" s="204"/>
      <c r="BN1680" s="204"/>
      <c r="BO1680" s="204"/>
      <c r="BP1680" s="204"/>
      <c r="BQ1680" s="204"/>
      <c r="BR1680" s="204"/>
      <c r="BS1680" s="204"/>
      <c r="BT1680" s="204"/>
      <c r="BU1680" s="204"/>
      <c r="BV1680" s="204"/>
      <c r="BW1680" s="204"/>
      <c r="BX1680" s="204"/>
      <c r="BY1680" s="204"/>
      <c r="BZ1680" s="204"/>
      <c r="CA1680" s="204"/>
      <c r="CB1680" s="204"/>
      <c r="CC1680" s="204"/>
      <c r="CD1680" s="204"/>
    </row>
    <row r="1681" spans="61:82" x14ac:dyDescent="0.25">
      <c r="BI1681" s="204"/>
      <c r="BJ1681" s="204"/>
      <c r="BK1681" s="204"/>
      <c r="BL1681" s="204"/>
      <c r="BM1681" s="204"/>
      <c r="BN1681" s="204"/>
      <c r="BO1681" s="204"/>
      <c r="BP1681" s="204"/>
      <c r="BQ1681" s="204"/>
      <c r="BR1681" s="204"/>
      <c r="BS1681" s="204"/>
      <c r="BT1681" s="204"/>
      <c r="BU1681" s="204"/>
      <c r="BV1681" s="204"/>
      <c r="BW1681" s="204"/>
      <c r="BX1681" s="204"/>
      <c r="BY1681" s="204"/>
      <c r="BZ1681" s="204"/>
      <c r="CA1681" s="204"/>
      <c r="CB1681" s="204"/>
      <c r="CC1681" s="204"/>
      <c r="CD1681" s="204"/>
    </row>
    <row r="1682" spans="61:82" x14ac:dyDescent="0.25">
      <c r="BI1682" s="204"/>
      <c r="BJ1682" s="204"/>
      <c r="BK1682" s="204"/>
      <c r="BL1682" s="204"/>
      <c r="BM1682" s="204"/>
      <c r="BN1682" s="204"/>
      <c r="BO1682" s="204"/>
      <c r="BP1682" s="204"/>
      <c r="BQ1682" s="204"/>
      <c r="BR1682" s="204"/>
      <c r="BS1682" s="204"/>
      <c r="BT1682" s="204"/>
      <c r="BU1682" s="204"/>
      <c r="BV1682" s="204"/>
      <c r="BW1682" s="204"/>
      <c r="BX1682" s="204"/>
      <c r="BY1682" s="204"/>
      <c r="BZ1682" s="204"/>
      <c r="CA1682" s="204"/>
      <c r="CB1682" s="204"/>
      <c r="CC1682" s="204"/>
      <c r="CD1682" s="204"/>
    </row>
    <row r="1683" spans="61:82" x14ac:dyDescent="0.25">
      <c r="BI1683" s="204"/>
      <c r="BJ1683" s="204"/>
      <c r="BK1683" s="204"/>
      <c r="BL1683" s="204"/>
      <c r="BM1683" s="204"/>
      <c r="BN1683" s="204"/>
      <c r="BO1683" s="204"/>
      <c r="BP1683" s="204"/>
      <c r="BQ1683" s="204"/>
      <c r="BR1683" s="204"/>
      <c r="BS1683" s="204"/>
      <c r="BT1683" s="204"/>
      <c r="BU1683" s="204"/>
      <c r="BV1683" s="204"/>
      <c r="BW1683" s="204"/>
      <c r="BX1683" s="204"/>
      <c r="BY1683" s="204"/>
      <c r="BZ1683" s="204"/>
      <c r="CA1683" s="204"/>
      <c r="CB1683" s="204"/>
      <c r="CC1683" s="204"/>
      <c r="CD1683" s="204"/>
    </row>
    <row r="1684" spans="61:82" x14ac:dyDescent="0.25">
      <c r="BI1684" s="204"/>
      <c r="BJ1684" s="204"/>
      <c r="BK1684" s="204"/>
      <c r="BL1684" s="204"/>
      <c r="BM1684" s="204"/>
      <c r="BN1684" s="204"/>
      <c r="BO1684" s="204"/>
      <c r="BP1684" s="204"/>
      <c r="BQ1684" s="204"/>
      <c r="BR1684" s="204"/>
      <c r="BS1684" s="204"/>
      <c r="BT1684" s="204"/>
      <c r="BU1684" s="204"/>
      <c r="BV1684" s="204"/>
      <c r="BW1684" s="204"/>
      <c r="BX1684" s="204"/>
      <c r="BY1684" s="204"/>
      <c r="BZ1684" s="204"/>
      <c r="CA1684" s="204"/>
      <c r="CB1684" s="204"/>
      <c r="CC1684" s="204"/>
      <c r="CD1684" s="204"/>
    </row>
    <row r="1685" spans="61:82" x14ac:dyDescent="0.25">
      <c r="BI1685" s="204"/>
      <c r="BJ1685" s="204"/>
      <c r="BK1685" s="204"/>
      <c r="BL1685" s="204"/>
      <c r="BM1685" s="204"/>
      <c r="BN1685" s="204"/>
      <c r="BO1685" s="204"/>
      <c r="BP1685" s="204"/>
      <c r="BQ1685" s="204"/>
      <c r="BR1685" s="204"/>
      <c r="BS1685" s="204"/>
      <c r="BT1685" s="204"/>
      <c r="BU1685" s="204"/>
      <c r="BV1685" s="204"/>
      <c r="BW1685" s="204"/>
      <c r="BX1685" s="204"/>
      <c r="BY1685" s="204"/>
      <c r="BZ1685" s="204"/>
      <c r="CA1685" s="204"/>
      <c r="CB1685" s="204"/>
      <c r="CC1685" s="204"/>
      <c r="CD1685" s="204"/>
    </row>
    <row r="1686" spans="61:82" x14ac:dyDescent="0.25">
      <c r="BI1686" s="204"/>
      <c r="BJ1686" s="204"/>
      <c r="BK1686" s="204"/>
      <c r="BL1686" s="204"/>
      <c r="BM1686" s="204"/>
      <c r="BN1686" s="204"/>
      <c r="BO1686" s="204"/>
      <c r="BP1686" s="204"/>
      <c r="BQ1686" s="204"/>
      <c r="BR1686" s="204"/>
      <c r="BS1686" s="204"/>
      <c r="BT1686" s="204"/>
      <c r="BU1686" s="204"/>
      <c r="BV1686" s="204"/>
      <c r="BW1686" s="204"/>
      <c r="BX1686" s="204"/>
      <c r="BY1686" s="204"/>
      <c r="BZ1686" s="204"/>
      <c r="CA1686" s="204"/>
      <c r="CB1686" s="204"/>
      <c r="CC1686" s="204"/>
      <c r="CD1686" s="204"/>
    </row>
    <row r="1687" spans="61:82" x14ac:dyDescent="0.25">
      <c r="BI1687" s="204"/>
      <c r="BJ1687" s="204"/>
      <c r="BK1687" s="204"/>
      <c r="BL1687" s="204"/>
      <c r="BM1687" s="204"/>
      <c r="BN1687" s="204"/>
      <c r="BO1687" s="204"/>
      <c r="BP1687" s="204"/>
      <c r="BQ1687" s="204"/>
      <c r="BR1687" s="204"/>
      <c r="BS1687" s="204"/>
      <c r="BT1687" s="204"/>
      <c r="BU1687" s="204"/>
      <c r="BV1687" s="204"/>
      <c r="BW1687" s="204"/>
      <c r="BX1687" s="204"/>
      <c r="BY1687" s="204"/>
      <c r="BZ1687" s="204"/>
      <c r="CA1687" s="204"/>
      <c r="CB1687" s="204"/>
      <c r="CC1687" s="204"/>
      <c r="CD1687" s="204"/>
    </row>
    <row r="1688" spans="61:82" x14ac:dyDescent="0.25">
      <c r="BI1688" s="204"/>
      <c r="BJ1688" s="204"/>
      <c r="BK1688" s="204"/>
      <c r="BL1688" s="204"/>
      <c r="BM1688" s="204"/>
      <c r="BN1688" s="204"/>
      <c r="BO1688" s="204"/>
      <c r="BP1688" s="204"/>
      <c r="BQ1688" s="204"/>
      <c r="BR1688" s="204"/>
      <c r="BS1688" s="204"/>
      <c r="BT1688" s="204"/>
      <c r="BU1688" s="204"/>
      <c r="BV1688" s="204"/>
      <c r="BW1688" s="204"/>
      <c r="BX1688" s="204"/>
      <c r="BY1688" s="204"/>
      <c r="BZ1688" s="204"/>
      <c r="CA1688" s="204"/>
      <c r="CB1688" s="204"/>
      <c r="CC1688" s="204"/>
      <c r="CD1688" s="204"/>
    </row>
    <row r="1689" spans="61:82" x14ac:dyDescent="0.25">
      <c r="BI1689" s="204"/>
      <c r="BJ1689" s="204"/>
      <c r="BK1689" s="204"/>
      <c r="BL1689" s="204"/>
      <c r="BM1689" s="204"/>
      <c r="BN1689" s="204"/>
      <c r="BO1689" s="204"/>
      <c r="BP1689" s="204"/>
      <c r="BQ1689" s="204"/>
      <c r="BR1689" s="204"/>
      <c r="BS1689" s="204"/>
      <c r="BT1689" s="204"/>
      <c r="BU1689" s="204"/>
      <c r="BV1689" s="204"/>
      <c r="BW1689" s="204"/>
      <c r="BX1689" s="204"/>
      <c r="BY1689" s="204"/>
      <c r="BZ1689" s="204"/>
      <c r="CA1689" s="204"/>
      <c r="CB1689" s="204"/>
      <c r="CC1689" s="204"/>
      <c r="CD1689" s="204"/>
    </row>
    <row r="1690" spans="61:82" x14ac:dyDescent="0.25">
      <c r="BI1690" s="204"/>
      <c r="BJ1690" s="204"/>
      <c r="BK1690" s="204"/>
      <c r="BL1690" s="204"/>
      <c r="BM1690" s="204"/>
      <c r="BN1690" s="204"/>
      <c r="BO1690" s="204"/>
      <c r="BP1690" s="204"/>
      <c r="BQ1690" s="204"/>
      <c r="BR1690" s="204"/>
      <c r="BS1690" s="204"/>
      <c r="BT1690" s="204"/>
      <c r="BU1690" s="204"/>
      <c r="BV1690" s="204"/>
      <c r="BW1690" s="204"/>
      <c r="BX1690" s="204"/>
      <c r="BY1690" s="204"/>
      <c r="BZ1690" s="204"/>
      <c r="CA1690" s="204"/>
      <c r="CB1690" s="204"/>
      <c r="CC1690" s="204"/>
      <c r="CD1690" s="204"/>
    </row>
    <row r="1691" spans="61:82" x14ac:dyDescent="0.25">
      <c r="BI1691" s="204"/>
      <c r="BJ1691" s="204"/>
      <c r="BK1691" s="204"/>
      <c r="BL1691" s="204"/>
      <c r="BM1691" s="204"/>
      <c r="BN1691" s="204"/>
      <c r="BO1691" s="204"/>
      <c r="BP1691" s="204"/>
      <c r="BQ1691" s="204"/>
      <c r="BR1691" s="204"/>
      <c r="BS1691" s="204"/>
      <c r="BT1691" s="204"/>
      <c r="BU1691" s="204"/>
      <c r="BV1691" s="204"/>
      <c r="BW1691" s="204"/>
      <c r="BX1691" s="204"/>
      <c r="BY1691" s="204"/>
      <c r="BZ1691" s="204"/>
      <c r="CA1691" s="204"/>
      <c r="CB1691" s="204"/>
      <c r="CC1691" s="204"/>
      <c r="CD1691" s="204"/>
    </row>
    <row r="1692" spans="61:82" x14ac:dyDescent="0.25">
      <c r="BI1692" s="204"/>
      <c r="BJ1692" s="204"/>
      <c r="BK1692" s="204"/>
      <c r="BL1692" s="204"/>
      <c r="BM1692" s="204"/>
      <c r="BN1692" s="204"/>
      <c r="BO1692" s="204"/>
      <c r="BP1692" s="204"/>
      <c r="BQ1692" s="204"/>
      <c r="BR1692" s="204"/>
      <c r="BS1692" s="204"/>
      <c r="BT1692" s="204"/>
      <c r="BU1692" s="204"/>
      <c r="BV1692" s="204"/>
      <c r="BW1692" s="204"/>
      <c r="BX1692" s="204"/>
      <c r="BY1692" s="204"/>
      <c r="BZ1692" s="204"/>
      <c r="CA1692" s="204"/>
      <c r="CB1692" s="204"/>
      <c r="CC1692" s="204"/>
      <c r="CD1692" s="204"/>
    </row>
    <row r="1693" spans="61:82" x14ac:dyDescent="0.25">
      <c r="BI1693" s="204"/>
      <c r="BJ1693" s="204"/>
      <c r="BK1693" s="204"/>
      <c r="BL1693" s="204"/>
      <c r="BM1693" s="204"/>
      <c r="BN1693" s="204"/>
      <c r="BO1693" s="204"/>
      <c r="BP1693" s="204"/>
      <c r="BQ1693" s="204"/>
      <c r="BR1693" s="204"/>
      <c r="BS1693" s="204"/>
      <c r="BT1693" s="204"/>
      <c r="BU1693" s="204"/>
      <c r="BV1693" s="204"/>
      <c r="BW1693" s="204"/>
      <c r="BX1693" s="204"/>
      <c r="BY1693" s="204"/>
      <c r="BZ1693" s="204"/>
      <c r="CA1693" s="204"/>
      <c r="CB1693" s="204"/>
      <c r="CC1693" s="204"/>
      <c r="CD1693" s="204"/>
    </row>
    <row r="1694" spans="61:82" x14ac:dyDescent="0.25">
      <c r="BI1694" s="204"/>
      <c r="BJ1694" s="204"/>
      <c r="BK1694" s="204"/>
      <c r="BL1694" s="204"/>
      <c r="BM1694" s="204"/>
      <c r="BN1694" s="204"/>
      <c r="BO1694" s="204"/>
      <c r="BP1694" s="204"/>
      <c r="BQ1694" s="204"/>
      <c r="BR1694" s="204"/>
      <c r="BS1694" s="204"/>
      <c r="BT1694" s="204"/>
      <c r="BU1694" s="204"/>
      <c r="BV1694" s="204"/>
      <c r="BW1694" s="204"/>
      <c r="BX1694" s="204"/>
      <c r="BY1694" s="204"/>
      <c r="BZ1694" s="204"/>
      <c r="CA1694" s="204"/>
      <c r="CB1694" s="204"/>
      <c r="CC1694" s="204"/>
      <c r="CD1694" s="204"/>
    </row>
    <row r="1695" spans="61:82" x14ac:dyDescent="0.25">
      <c r="BI1695" s="204"/>
      <c r="BJ1695" s="204"/>
      <c r="BK1695" s="204"/>
      <c r="BL1695" s="204"/>
      <c r="BM1695" s="204"/>
      <c r="BN1695" s="204"/>
      <c r="BO1695" s="204"/>
      <c r="BP1695" s="204"/>
      <c r="BQ1695" s="204"/>
      <c r="BR1695" s="204"/>
      <c r="BS1695" s="204"/>
      <c r="BT1695" s="204"/>
      <c r="BU1695" s="204"/>
      <c r="BV1695" s="204"/>
      <c r="BW1695" s="204"/>
      <c r="BX1695" s="204"/>
      <c r="BY1695" s="204"/>
      <c r="BZ1695" s="204"/>
      <c r="CA1695" s="204"/>
      <c r="CB1695" s="204"/>
      <c r="CC1695" s="204"/>
      <c r="CD1695" s="204"/>
    </row>
    <row r="1696" spans="61:82" x14ac:dyDescent="0.25">
      <c r="BI1696" s="204"/>
      <c r="BJ1696" s="204"/>
      <c r="BK1696" s="204"/>
      <c r="BL1696" s="204"/>
      <c r="BM1696" s="204"/>
      <c r="BN1696" s="204"/>
      <c r="BO1696" s="204"/>
      <c r="BP1696" s="204"/>
      <c r="BQ1696" s="204"/>
      <c r="BR1696" s="204"/>
      <c r="BS1696" s="204"/>
      <c r="BT1696" s="204"/>
      <c r="BU1696" s="204"/>
      <c r="BV1696" s="204"/>
      <c r="BW1696" s="204"/>
      <c r="BX1696" s="204"/>
      <c r="BY1696" s="204"/>
      <c r="BZ1696" s="204"/>
      <c r="CA1696" s="204"/>
      <c r="CB1696" s="204"/>
      <c r="CC1696" s="204"/>
      <c r="CD1696" s="204"/>
    </row>
    <row r="1697" spans="61:82" x14ac:dyDescent="0.25">
      <c r="BI1697" s="204"/>
      <c r="BJ1697" s="204"/>
      <c r="BK1697" s="204"/>
      <c r="BL1697" s="204"/>
      <c r="BM1697" s="204"/>
      <c r="BN1697" s="204"/>
      <c r="BO1697" s="204"/>
      <c r="BP1697" s="204"/>
      <c r="BQ1697" s="204"/>
      <c r="BR1697" s="204"/>
      <c r="BS1697" s="204"/>
      <c r="BT1697" s="204"/>
      <c r="BU1697" s="204"/>
      <c r="BV1697" s="204"/>
      <c r="BW1697" s="204"/>
      <c r="BX1697" s="204"/>
      <c r="BY1697" s="204"/>
      <c r="BZ1697" s="204"/>
      <c r="CA1697" s="204"/>
      <c r="CB1697" s="204"/>
      <c r="CC1697" s="204"/>
      <c r="CD1697" s="204"/>
    </row>
    <row r="1698" spans="61:82" x14ac:dyDescent="0.25">
      <c r="BI1698" s="204"/>
      <c r="BJ1698" s="204"/>
      <c r="BK1698" s="204"/>
      <c r="BL1698" s="204"/>
      <c r="BM1698" s="204"/>
      <c r="BN1698" s="204"/>
      <c r="BO1698" s="204"/>
      <c r="BP1698" s="204"/>
      <c r="BQ1698" s="204"/>
      <c r="BR1698" s="204"/>
      <c r="BS1698" s="204"/>
      <c r="BT1698" s="204"/>
      <c r="BU1698" s="204"/>
      <c r="BV1698" s="204"/>
      <c r="BW1698" s="204"/>
      <c r="BX1698" s="204"/>
      <c r="BY1698" s="204"/>
      <c r="BZ1698" s="204"/>
      <c r="CA1698" s="204"/>
      <c r="CB1698" s="204"/>
      <c r="CC1698" s="204"/>
      <c r="CD1698" s="204"/>
    </row>
    <row r="1699" spans="61:82" x14ac:dyDescent="0.25">
      <c r="BI1699" s="204"/>
      <c r="BJ1699" s="204"/>
      <c r="BK1699" s="204"/>
      <c r="BL1699" s="204"/>
      <c r="BM1699" s="204"/>
      <c r="BN1699" s="204"/>
      <c r="BO1699" s="204"/>
      <c r="BP1699" s="204"/>
      <c r="BQ1699" s="204"/>
      <c r="BR1699" s="204"/>
      <c r="BS1699" s="204"/>
      <c r="BT1699" s="204"/>
      <c r="BU1699" s="204"/>
      <c r="BV1699" s="204"/>
      <c r="BW1699" s="204"/>
      <c r="BX1699" s="204"/>
      <c r="BY1699" s="204"/>
      <c r="BZ1699" s="204"/>
      <c r="CA1699" s="204"/>
      <c r="CB1699" s="204"/>
      <c r="CC1699" s="204"/>
      <c r="CD1699" s="204"/>
    </row>
    <row r="1700" spans="61:82" x14ac:dyDescent="0.25">
      <c r="BI1700" s="204"/>
      <c r="BJ1700" s="204"/>
      <c r="BK1700" s="204"/>
      <c r="BL1700" s="204"/>
      <c r="BM1700" s="204"/>
      <c r="BN1700" s="204"/>
      <c r="BO1700" s="204"/>
      <c r="BP1700" s="204"/>
      <c r="BQ1700" s="204"/>
      <c r="BR1700" s="204"/>
      <c r="BS1700" s="204"/>
      <c r="BT1700" s="204"/>
      <c r="BU1700" s="204"/>
      <c r="BV1700" s="204"/>
      <c r="BW1700" s="204"/>
      <c r="BX1700" s="204"/>
      <c r="BY1700" s="204"/>
      <c r="BZ1700" s="204"/>
      <c r="CA1700" s="204"/>
      <c r="CB1700" s="204"/>
      <c r="CC1700" s="204"/>
      <c r="CD1700" s="204"/>
    </row>
    <row r="1701" spans="61:82" x14ac:dyDescent="0.25">
      <c r="BI1701" s="204"/>
      <c r="BJ1701" s="204"/>
      <c r="BK1701" s="204"/>
      <c r="BL1701" s="204"/>
      <c r="BM1701" s="204"/>
      <c r="BN1701" s="204"/>
      <c r="BO1701" s="204"/>
      <c r="BP1701" s="204"/>
      <c r="BQ1701" s="204"/>
      <c r="BR1701" s="204"/>
      <c r="BS1701" s="204"/>
      <c r="BT1701" s="204"/>
      <c r="BU1701" s="204"/>
      <c r="BV1701" s="204"/>
      <c r="BW1701" s="204"/>
      <c r="BX1701" s="204"/>
      <c r="BY1701" s="204"/>
      <c r="BZ1701" s="204"/>
      <c r="CA1701" s="204"/>
      <c r="CB1701" s="204"/>
      <c r="CC1701" s="204"/>
      <c r="CD1701" s="204"/>
    </row>
    <row r="1702" spans="61:82" x14ac:dyDescent="0.25">
      <c r="BI1702" s="204"/>
      <c r="BJ1702" s="204"/>
      <c r="BK1702" s="204"/>
      <c r="BL1702" s="204"/>
      <c r="BM1702" s="204"/>
      <c r="BN1702" s="204"/>
      <c r="BO1702" s="204"/>
      <c r="BP1702" s="204"/>
      <c r="BQ1702" s="204"/>
      <c r="BR1702" s="204"/>
      <c r="BS1702" s="204"/>
      <c r="BT1702" s="204"/>
      <c r="BU1702" s="204"/>
      <c r="BV1702" s="204"/>
      <c r="BW1702" s="204"/>
      <c r="BX1702" s="204"/>
      <c r="BY1702" s="204"/>
      <c r="BZ1702" s="204"/>
      <c r="CA1702" s="204"/>
      <c r="CB1702" s="204"/>
      <c r="CC1702" s="204"/>
      <c r="CD1702" s="204"/>
    </row>
    <row r="1703" spans="61:82" x14ac:dyDescent="0.25">
      <c r="BI1703" s="204"/>
      <c r="BJ1703" s="204"/>
      <c r="BK1703" s="204"/>
      <c r="BL1703" s="204"/>
      <c r="BM1703" s="204"/>
      <c r="BN1703" s="204"/>
      <c r="BO1703" s="204"/>
      <c r="BP1703" s="204"/>
      <c r="BQ1703" s="204"/>
      <c r="BR1703" s="204"/>
      <c r="BS1703" s="204"/>
      <c r="BT1703" s="204"/>
      <c r="BU1703" s="204"/>
      <c r="BV1703" s="204"/>
      <c r="BW1703" s="204"/>
      <c r="BX1703" s="204"/>
      <c r="BY1703" s="204"/>
      <c r="BZ1703" s="204"/>
      <c r="CA1703" s="204"/>
      <c r="CB1703" s="204"/>
      <c r="CC1703" s="204"/>
      <c r="CD1703" s="204"/>
    </row>
    <row r="1704" spans="61:82" x14ac:dyDescent="0.25">
      <c r="BI1704" s="204"/>
      <c r="BJ1704" s="204"/>
      <c r="BK1704" s="204"/>
      <c r="BL1704" s="204"/>
      <c r="BM1704" s="204"/>
      <c r="BN1704" s="204"/>
      <c r="BO1704" s="204"/>
      <c r="BP1704" s="204"/>
      <c r="BQ1704" s="204"/>
      <c r="BR1704" s="204"/>
      <c r="BS1704" s="204"/>
      <c r="BT1704" s="204"/>
      <c r="BU1704" s="204"/>
      <c r="BV1704" s="204"/>
      <c r="BW1704" s="204"/>
      <c r="BX1704" s="204"/>
      <c r="BY1704" s="204"/>
      <c r="BZ1704" s="204"/>
      <c r="CA1704" s="204"/>
      <c r="CB1704" s="204"/>
      <c r="CC1704" s="204"/>
      <c r="CD1704" s="204"/>
    </row>
    <row r="1705" spans="61:82" x14ac:dyDescent="0.25">
      <c r="BI1705" s="204"/>
      <c r="BJ1705" s="204"/>
      <c r="BK1705" s="204"/>
      <c r="BL1705" s="204"/>
      <c r="BM1705" s="204"/>
      <c r="BN1705" s="204"/>
      <c r="BO1705" s="204"/>
      <c r="BP1705" s="204"/>
      <c r="BQ1705" s="204"/>
      <c r="BR1705" s="204"/>
      <c r="BS1705" s="204"/>
      <c r="BT1705" s="204"/>
      <c r="BU1705" s="204"/>
      <c r="BV1705" s="204"/>
      <c r="BW1705" s="204"/>
      <c r="BX1705" s="204"/>
      <c r="BY1705" s="204"/>
      <c r="BZ1705" s="204"/>
      <c r="CA1705" s="204"/>
      <c r="CB1705" s="204"/>
      <c r="CC1705" s="204"/>
      <c r="CD1705" s="204"/>
    </row>
    <row r="1706" spans="61:82" x14ac:dyDescent="0.25">
      <c r="BI1706" s="204"/>
      <c r="BJ1706" s="204"/>
      <c r="BK1706" s="204"/>
      <c r="BL1706" s="204"/>
      <c r="BM1706" s="204"/>
      <c r="BN1706" s="204"/>
      <c r="BO1706" s="204"/>
      <c r="BP1706" s="204"/>
      <c r="BQ1706" s="204"/>
      <c r="BR1706" s="204"/>
      <c r="BS1706" s="204"/>
      <c r="BT1706" s="204"/>
      <c r="BU1706" s="204"/>
      <c r="BV1706" s="204"/>
      <c r="BW1706" s="204"/>
      <c r="BX1706" s="204"/>
      <c r="BY1706" s="204"/>
      <c r="BZ1706" s="204"/>
      <c r="CA1706" s="204"/>
      <c r="CB1706" s="204"/>
      <c r="CC1706" s="204"/>
      <c r="CD1706" s="204"/>
    </row>
    <row r="1707" spans="61:82" x14ac:dyDescent="0.25">
      <c r="BI1707" s="204"/>
      <c r="BJ1707" s="204"/>
      <c r="BK1707" s="204"/>
      <c r="BL1707" s="204"/>
      <c r="BM1707" s="204"/>
      <c r="BN1707" s="204"/>
      <c r="BO1707" s="204"/>
      <c r="BP1707" s="204"/>
      <c r="BQ1707" s="204"/>
      <c r="BR1707" s="204"/>
      <c r="BS1707" s="204"/>
      <c r="BT1707" s="204"/>
      <c r="BU1707" s="204"/>
      <c r="BV1707" s="204"/>
      <c r="BW1707" s="204"/>
      <c r="BX1707" s="204"/>
      <c r="BY1707" s="204"/>
      <c r="BZ1707" s="204"/>
      <c r="CA1707" s="204"/>
      <c r="CB1707" s="204"/>
      <c r="CC1707" s="204"/>
      <c r="CD1707" s="204"/>
    </row>
    <row r="1708" spans="61:82" x14ac:dyDescent="0.25">
      <c r="BI1708" s="204"/>
      <c r="BJ1708" s="204"/>
      <c r="BK1708" s="204"/>
      <c r="BL1708" s="204"/>
      <c r="BM1708" s="204"/>
      <c r="BN1708" s="204"/>
      <c r="BO1708" s="204"/>
      <c r="BP1708" s="204"/>
      <c r="BQ1708" s="204"/>
      <c r="BR1708" s="204"/>
      <c r="BS1708" s="204"/>
      <c r="BT1708" s="204"/>
      <c r="BU1708" s="204"/>
      <c r="BV1708" s="204"/>
      <c r="BW1708" s="204"/>
      <c r="BX1708" s="204"/>
      <c r="BY1708" s="204"/>
      <c r="BZ1708" s="204"/>
      <c r="CA1708" s="204"/>
      <c r="CB1708" s="204"/>
      <c r="CC1708" s="204"/>
      <c r="CD1708" s="204"/>
    </row>
    <row r="1709" spans="61:82" x14ac:dyDescent="0.25">
      <c r="BI1709" s="204"/>
      <c r="BJ1709" s="204"/>
      <c r="BK1709" s="204"/>
      <c r="BL1709" s="204"/>
      <c r="BM1709" s="204"/>
      <c r="BN1709" s="204"/>
      <c r="BO1709" s="204"/>
      <c r="BP1709" s="204"/>
      <c r="BQ1709" s="204"/>
      <c r="BR1709" s="204"/>
      <c r="BS1709" s="204"/>
      <c r="BT1709" s="204"/>
      <c r="BU1709" s="204"/>
      <c r="BV1709" s="204"/>
      <c r="BW1709" s="204"/>
      <c r="BX1709" s="204"/>
      <c r="BY1709" s="204"/>
      <c r="BZ1709" s="204"/>
      <c r="CA1709" s="204"/>
      <c r="CB1709" s="204"/>
      <c r="CC1709" s="204"/>
      <c r="CD1709" s="204"/>
    </row>
    <row r="1710" spans="61:82" x14ac:dyDescent="0.25">
      <c r="BI1710" s="204"/>
      <c r="BJ1710" s="204"/>
      <c r="BK1710" s="204"/>
      <c r="BL1710" s="204"/>
      <c r="BM1710" s="204"/>
      <c r="BN1710" s="204"/>
      <c r="BO1710" s="204"/>
      <c r="BP1710" s="204"/>
      <c r="BQ1710" s="204"/>
      <c r="BR1710" s="204"/>
      <c r="BS1710" s="204"/>
      <c r="BT1710" s="204"/>
      <c r="BU1710" s="204"/>
      <c r="BV1710" s="204"/>
      <c r="BW1710" s="204"/>
      <c r="BX1710" s="204"/>
      <c r="BY1710" s="204"/>
      <c r="BZ1710" s="204"/>
      <c r="CA1710" s="204"/>
      <c r="CB1710" s="204"/>
      <c r="CC1710" s="204"/>
      <c r="CD1710" s="204"/>
    </row>
    <row r="1711" spans="61:82" x14ac:dyDescent="0.25">
      <c r="BI1711" s="204"/>
      <c r="BJ1711" s="204"/>
      <c r="BK1711" s="204"/>
      <c r="BL1711" s="204"/>
      <c r="BM1711" s="204"/>
      <c r="BN1711" s="204"/>
      <c r="BO1711" s="204"/>
      <c r="BP1711" s="204"/>
      <c r="BQ1711" s="204"/>
      <c r="BR1711" s="204"/>
      <c r="BS1711" s="204"/>
      <c r="BT1711" s="204"/>
      <c r="BU1711" s="204"/>
      <c r="BV1711" s="204"/>
      <c r="BW1711" s="204"/>
      <c r="BX1711" s="204"/>
      <c r="BY1711" s="204"/>
      <c r="BZ1711" s="204"/>
      <c r="CA1711" s="204"/>
      <c r="CB1711" s="204"/>
      <c r="CC1711" s="204"/>
      <c r="CD1711" s="204"/>
    </row>
    <row r="1712" spans="61:82" x14ac:dyDescent="0.25">
      <c r="BI1712" s="204"/>
      <c r="BJ1712" s="204"/>
      <c r="BK1712" s="204"/>
      <c r="BL1712" s="204"/>
      <c r="BM1712" s="204"/>
      <c r="BN1712" s="204"/>
      <c r="BO1712" s="204"/>
      <c r="BP1712" s="204"/>
      <c r="BQ1712" s="204"/>
      <c r="BR1712" s="204"/>
      <c r="BS1712" s="204"/>
      <c r="BT1712" s="204"/>
      <c r="BU1712" s="204"/>
      <c r="BV1712" s="204"/>
      <c r="BW1712" s="204"/>
      <c r="BX1712" s="204"/>
      <c r="BY1712" s="204"/>
      <c r="BZ1712" s="204"/>
      <c r="CA1712" s="204"/>
      <c r="CB1712" s="204"/>
      <c r="CC1712" s="204"/>
      <c r="CD1712" s="204"/>
    </row>
    <row r="1713" spans="61:82" x14ac:dyDescent="0.25">
      <c r="BI1713" s="204"/>
      <c r="BJ1713" s="204"/>
      <c r="BK1713" s="204"/>
      <c r="BL1713" s="204"/>
      <c r="BM1713" s="204"/>
      <c r="BN1713" s="204"/>
      <c r="BO1713" s="204"/>
      <c r="BP1713" s="204"/>
      <c r="BQ1713" s="204"/>
      <c r="BR1713" s="204"/>
      <c r="BS1713" s="204"/>
      <c r="BT1713" s="204"/>
      <c r="BU1713" s="204"/>
      <c r="BV1713" s="204"/>
      <c r="BW1713" s="204"/>
      <c r="BX1713" s="204"/>
      <c r="BY1713" s="204"/>
      <c r="BZ1713" s="204"/>
      <c r="CA1713" s="204"/>
      <c r="CB1713" s="204"/>
      <c r="CC1713" s="204"/>
      <c r="CD1713" s="204"/>
    </row>
    <row r="1714" spans="61:82" x14ac:dyDescent="0.25">
      <c r="BI1714" s="204"/>
      <c r="BJ1714" s="204"/>
      <c r="BK1714" s="204"/>
      <c r="BL1714" s="204"/>
      <c r="BM1714" s="204"/>
      <c r="BN1714" s="204"/>
      <c r="BO1714" s="204"/>
      <c r="BP1714" s="204"/>
      <c r="BQ1714" s="204"/>
      <c r="BR1714" s="204"/>
      <c r="BS1714" s="204"/>
      <c r="BT1714" s="204"/>
      <c r="BU1714" s="204"/>
      <c r="BV1714" s="204"/>
      <c r="BW1714" s="204"/>
      <c r="BX1714" s="204"/>
      <c r="BY1714" s="204"/>
      <c r="BZ1714" s="204"/>
      <c r="CA1714" s="204"/>
      <c r="CB1714" s="204"/>
      <c r="CC1714" s="204"/>
      <c r="CD1714" s="204"/>
    </row>
    <row r="1715" spans="61:82" x14ac:dyDescent="0.25">
      <c r="BI1715" s="204"/>
      <c r="BJ1715" s="204"/>
      <c r="BK1715" s="204"/>
      <c r="BL1715" s="204"/>
      <c r="BM1715" s="204"/>
      <c r="BN1715" s="204"/>
      <c r="BO1715" s="204"/>
      <c r="BP1715" s="204"/>
      <c r="BQ1715" s="204"/>
      <c r="BR1715" s="204"/>
      <c r="BS1715" s="204"/>
      <c r="BT1715" s="204"/>
      <c r="BU1715" s="204"/>
      <c r="BV1715" s="204"/>
      <c r="BW1715" s="204"/>
      <c r="BX1715" s="204"/>
      <c r="BY1715" s="204"/>
      <c r="BZ1715" s="204"/>
      <c r="CA1715" s="204"/>
      <c r="CB1715" s="204"/>
      <c r="CC1715" s="204"/>
      <c r="CD1715" s="204"/>
    </row>
    <row r="1716" spans="61:82" x14ac:dyDescent="0.25">
      <c r="BI1716" s="204"/>
      <c r="BJ1716" s="204"/>
      <c r="BK1716" s="204"/>
      <c r="BL1716" s="204"/>
      <c r="BM1716" s="204"/>
      <c r="BN1716" s="204"/>
      <c r="BO1716" s="204"/>
      <c r="BP1716" s="204"/>
      <c r="BQ1716" s="204"/>
      <c r="BR1716" s="204"/>
      <c r="BS1716" s="204"/>
      <c r="BT1716" s="204"/>
      <c r="BU1716" s="204"/>
      <c r="BV1716" s="204"/>
      <c r="BW1716" s="204"/>
      <c r="BX1716" s="204"/>
      <c r="BY1716" s="204"/>
      <c r="BZ1716" s="204"/>
      <c r="CA1716" s="204"/>
      <c r="CB1716" s="204"/>
      <c r="CC1716" s="204"/>
      <c r="CD1716" s="204"/>
    </row>
    <row r="1717" spans="61:82" x14ac:dyDescent="0.25">
      <c r="BI1717" s="204"/>
      <c r="BJ1717" s="204"/>
      <c r="BK1717" s="204"/>
      <c r="BL1717" s="204"/>
      <c r="BM1717" s="204"/>
      <c r="BN1717" s="204"/>
      <c r="BO1717" s="204"/>
      <c r="BP1717" s="204"/>
      <c r="BQ1717" s="204"/>
      <c r="BR1717" s="204"/>
      <c r="BS1717" s="204"/>
      <c r="BT1717" s="204"/>
      <c r="BU1717" s="204"/>
      <c r="BV1717" s="204"/>
      <c r="BW1717" s="204"/>
      <c r="BX1717" s="204"/>
      <c r="BY1717" s="204"/>
      <c r="BZ1717" s="204"/>
      <c r="CA1717" s="204"/>
      <c r="CB1717" s="204"/>
      <c r="CC1717" s="204"/>
      <c r="CD1717" s="204"/>
    </row>
    <row r="1718" spans="61:82" x14ac:dyDescent="0.25">
      <c r="BI1718" s="204"/>
      <c r="BJ1718" s="204"/>
      <c r="BK1718" s="204"/>
      <c r="BL1718" s="204"/>
      <c r="BM1718" s="204"/>
      <c r="BN1718" s="204"/>
      <c r="BO1718" s="204"/>
      <c r="BP1718" s="204"/>
      <c r="BQ1718" s="204"/>
      <c r="BR1718" s="204"/>
      <c r="BS1718" s="204"/>
      <c r="BT1718" s="204"/>
      <c r="BU1718" s="204"/>
      <c r="BV1718" s="204"/>
      <c r="BW1718" s="204"/>
      <c r="BX1718" s="204"/>
      <c r="BY1718" s="204"/>
      <c r="BZ1718" s="204"/>
      <c r="CA1718" s="204"/>
      <c r="CB1718" s="204"/>
      <c r="CC1718" s="204"/>
      <c r="CD1718" s="204"/>
    </row>
    <row r="1719" spans="61:82" x14ac:dyDescent="0.25">
      <c r="BI1719" s="204"/>
      <c r="BJ1719" s="204"/>
      <c r="BK1719" s="204"/>
      <c r="BL1719" s="204"/>
      <c r="BM1719" s="204"/>
      <c r="BN1719" s="204"/>
      <c r="BO1719" s="204"/>
      <c r="BP1719" s="204"/>
      <c r="BQ1719" s="204"/>
      <c r="BR1719" s="204"/>
      <c r="BS1719" s="204"/>
      <c r="BT1719" s="204"/>
      <c r="BU1719" s="204"/>
      <c r="BV1719" s="204"/>
      <c r="BW1719" s="204"/>
      <c r="BX1719" s="204"/>
      <c r="BY1719" s="204"/>
      <c r="BZ1719" s="204"/>
      <c r="CA1719" s="204"/>
      <c r="CB1719" s="204"/>
      <c r="CC1719" s="204"/>
      <c r="CD1719" s="204"/>
    </row>
    <row r="1720" spans="61:82" x14ac:dyDescent="0.25">
      <c r="BI1720" s="204"/>
      <c r="BJ1720" s="204"/>
      <c r="BK1720" s="204"/>
      <c r="BL1720" s="204"/>
      <c r="BM1720" s="204"/>
      <c r="BN1720" s="204"/>
      <c r="BO1720" s="204"/>
      <c r="BP1720" s="204"/>
      <c r="BQ1720" s="204"/>
      <c r="BR1720" s="204"/>
      <c r="BS1720" s="204"/>
      <c r="BT1720" s="204"/>
      <c r="BU1720" s="204"/>
      <c r="BV1720" s="204"/>
      <c r="BW1720" s="204"/>
      <c r="BX1720" s="204"/>
      <c r="BY1720" s="204"/>
      <c r="BZ1720" s="204"/>
      <c r="CA1720" s="204"/>
      <c r="CB1720" s="204"/>
      <c r="CC1720" s="204"/>
      <c r="CD1720" s="204"/>
    </row>
    <row r="1721" spans="61:82" x14ac:dyDescent="0.25">
      <c r="BI1721" s="204"/>
      <c r="BJ1721" s="204"/>
      <c r="BK1721" s="204"/>
      <c r="BL1721" s="204"/>
      <c r="BM1721" s="204"/>
      <c r="BN1721" s="204"/>
      <c r="BO1721" s="204"/>
      <c r="BP1721" s="204"/>
      <c r="BQ1721" s="204"/>
      <c r="BR1721" s="204"/>
      <c r="BS1721" s="204"/>
      <c r="BT1721" s="204"/>
      <c r="BU1721" s="204"/>
      <c r="BV1721" s="204"/>
      <c r="BW1721" s="204"/>
      <c r="BX1721" s="204"/>
      <c r="BY1721" s="204"/>
      <c r="BZ1721" s="204"/>
      <c r="CA1721" s="204"/>
      <c r="CB1721" s="204"/>
      <c r="CC1721" s="204"/>
      <c r="CD1721" s="204"/>
    </row>
    <row r="1722" spans="61:82" x14ac:dyDescent="0.25">
      <c r="BI1722" s="204"/>
      <c r="BJ1722" s="204"/>
      <c r="BK1722" s="204"/>
      <c r="BL1722" s="204"/>
      <c r="BM1722" s="204"/>
      <c r="BN1722" s="204"/>
      <c r="BO1722" s="204"/>
      <c r="BP1722" s="204"/>
      <c r="BQ1722" s="204"/>
      <c r="BR1722" s="204"/>
      <c r="BS1722" s="204"/>
      <c r="BT1722" s="204"/>
      <c r="BU1722" s="204"/>
      <c r="BV1722" s="204"/>
      <c r="BW1722" s="204"/>
      <c r="BX1722" s="204"/>
      <c r="BY1722" s="204"/>
      <c r="BZ1722" s="204"/>
      <c r="CA1722" s="204"/>
      <c r="CB1722" s="204"/>
      <c r="CC1722" s="204"/>
      <c r="CD1722" s="204"/>
    </row>
    <row r="1723" spans="61:82" x14ac:dyDescent="0.25">
      <c r="BI1723" s="204"/>
      <c r="BJ1723" s="204"/>
      <c r="BK1723" s="204"/>
      <c r="BL1723" s="204"/>
      <c r="BM1723" s="204"/>
      <c r="BN1723" s="204"/>
      <c r="BO1723" s="204"/>
      <c r="BP1723" s="204"/>
      <c r="BQ1723" s="204"/>
      <c r="BR1723" s="204"/>
      <c r="BS1723" s="204"/>
      <c r="BT1723" s="204"/>
      <c r="BU1723" s="204"/>
      <c r="BV1723" s="204"/>
      <c r="BW1723" s="204"/>
      <c r="BX1723" s="204"/>
      <c r="BY1723" s="204"/>
      <c r="BZ1723" s="204"/>
      <c r="CA1723" s="204"/>
      <c r="CB1723" s="204"/>
      <c r="CC1723" s="204"/>
      <c r="CD1723" s="204"/>
    </row>
    <row r="1724" spans="61:82" x14ac:dyDescent="0.25">
      <c r="BI1724" s="204"/>
      <c r="BJ1724" s="204"/>
      <c r="BK1724" s="204"/>
      <c r="BL1724" s="204"/>
      <c r="BM1724" s="204"/>
      <c r="BN1724" s="204"/>
      <c r="BO1724" s="204"/>
      <c r="BP1724" s="204"/>
      <c r="BQ1724" s="204"/>
      <c r="BR1724" s="204"/>
      <c r="BS1724" s="204"/>
      <c r="BT1724" s="204"/>
      <c r="BU1724" s="204"/>
      <c r="BV1724" s="204"/>
      <c r="BW1724" s="204"/>
      <c r="BX1724" s="204"/>
      <c r="BY1724" s="204"/>
      <c r="BZ1724" s="204"/>
      <c r="CA1724" s="204"/>
      <c r="CB1724" s="204"/>
      <c r="CC1724" s="204"/>
      <c r="CD1724" s="204"/>
    </row>
    <row r="1725" spans="61:82" x14ac:dyDescent="0.25">
      <c r="BI1725" s="204"/>
      <c r="BJ1725" s="204"/>
      <c r="BK1725" s="204"/>
      <c r="BL1725" s="204"/>
      <c r="BM1725" s="204"/>
      <c r="BN1725" s="204"/>
      <c r="BO1725" s="204"/>
      <c r="BP1725" s="204"/>
      <c r="BQ1725" s="204"/>
      <c r="BR1725" s="204"/>
      <c r="BS1725" s="204"/>
      <c r="BT1725" s="204"/>
      <c r="BU1725" s="204"/>
      <c r="BV1725" s="204"/>
      <c r="BW1725" s="204"/>
      <c r="BX1725" s="204"/>
      <c r="BY1725" s="204"/>
      <c r="BZ1725" s="204"/>
      <c r="CA1725" s="204"/>
      <c r="CB1725" s="204"/>
      <c r="CC1725" s="204"/>
      <c r="CD1725" s="204"/>
    </row>
    <row r="1726" spans="61:82" x14ac:dyDescent="0.25">
      <c r="BI1726" s="204"/>
      <c r="BJ1726" s="204"/>
      <c r="BK1726" s="204"/>
      <c r="BL1726" s="204"/>
      <c r="BM1726" s="204"/>
      <c r="BN1726" s="204"/>
      <c r="BO1726" s="204"/>
      <c r="BP1726" s="204"/>
      <c r="BQ1726" s="204"/>
      <c r="BR1726" s="204"/>
      <c r="BS1726" s="204"/>
      <c r="BT1726" s="204"/>
      <c r="BU1726" s="204"/>
      <c r="BV1726" s="204"/>
      <c r="BW1726" s="204"/>
      <c r="BX1726" s="204"/>
      <c r="BY1726" s="204"/>
      <c r="BZ1726" s="204"/>
      <c r="CA1726" s="204"/>
      <c r="CB1726" s="204"/>
      <c r="CC1726" s="204"/>
      <c r="CD1726" s="204"/>
    </row>
    <row r="1727" spans="61:82" x14ac:dyDescent="0.25">
      <c r="BI1727" s="204"/>
      <c r="BJ1727" s="204"/>
      <c r="BK1727" s="204"/>
      <c r="BL1727" s="204"/>
      <c r="BM1727" s="204"/>
      <c r="BN1727" s="204"/>
      <c r="BO1727" s="204"/>
      <c r="BP1727" s="204"/>
      <c r="BQ1727" s="204"/>
      <c r="BR1727" s="204"/>
      <c r="BS1727" s="204"/>
      <c r="BT1727" s="204"/>
      <c r="BU1727" s="204"/>
      <c r="BV1727" s="204"/>
      <c r="BW1727" s="204"/>
      <c r="BX1727" s="204"/>
      <c r="BY1727" s="204"/>
      <c r="BZ1727" s="204"/>
      <c r="CA1727" s="204"/>
      <c r="CB1727" s="204"/>
      <c r="CC1727" s="204"/>
      <c r="CD1727" s="204"/>
    </row>
    <row r="1728" spans="61:82" x14ac:dyDescent="0.25">
      <c r="BI1728" s="204"/>
      <c r="BJ1728" s="204"/>
      <c r="BK1728" s="204"/>
      <c r="BL1728" s="204"/>
      <c r="BM1728" s="204"/>
      <c r="BN1728" s="204"/>
      <c r="BO1728" s="204"/>
      <c r="BP1728" s="204"/>
      <c r="BQ1728" s="204"/>
      <c r="BR1728" s="204"/>
      <c r="BS1728" s="204"/>
      <c r="BT1728" s="204"/>
      <c r="BU1728" s="204"/>
      <c r="BV1728" s="204"/>
      <c r="BW1728" s="204"/>
      <c r="BX1728" s="204"/>
      <c r="BY1728" s="204"/>
      <c r="BZ1728" s="204"/>
      <c r="CA1728" s="204"/>
      <c r="CB1728" s="204"/>
      <c r="CC1728" s="204"/>
      <c r="CD1728" s="204"/>
    </row>
    <row r="1729" spans="61:82" x14ac:dyDescent="0.25">
      <c r="BI1729" s="204"/>
      <c r="BJ1729" s="204"/>
      <c r="BK1729" s="204"/>
      <c r="BL1729" s="204"/>
      <c r="BM1729" s="204"/>
      <c r="BN1729" s="204"/>
      <c r="BO1729" s="204"/>
      <c r="BP1729" s="204"/>
      <c r="BQ1729" s="204"/>
      <c r="BR1729" s="204"/>
      <c r="BS1729" s="204"/>
      <c r="BT1729" s="204"/>
      <c r="BU1729" s="204"/>
      <c r="BV1729" s="204"/>
      <c r="BW1729" s="204"/>
      <c r="BX1729" s="204"/>
      <c r="BY1729" s="204"/>
      <c r="BZ1729" s="204"/>
      <c r="CA1729" s="204"/>
      <c r="CB1729" s="204"/>
      <c r="CC1729" s="204"/>
      <c r="CD1729" s="204"/>
    </row>
    <row r="1730" spans="61:82" x14ac:dyDescent="0.25">
      <c r="BI1730" s="204"/>
      <c r="BJ1730" s="204"/>
      <c r="BK1730" s="204"/>
      <c r="BL1730" s="204"/>
      <c r="BM1730" s="204"/>
      <c r="BN1730" s="204"/>
      <c r="BO1730" s="204"/>
      <c r="BP1730" s="204"/>
      <c r="BQ1730" s="204"/>
      <c r="BR1730" s="204"/>
      <c r="BS1730" s="204"/>
      <c r="BT1730" s="204"/>
      <c r="BU1730" s="204"/>
      <c r="BV1730" s="204"/>
      <c r="BW1730" s="204"/>
      <c r="BX1730" s="204"/>
      <c r="BY1730" s="204"/>
      <c r="BZ1730" s="204"/>
      <c r="CA1730" s="204"/>
      <c r="CB1730" s="204"/>
      <c r="CC1730" s="204"/>
      <c r="CD1730" s="204"/>
    </row>
    <row r="1731" spans="61:82" x14ac:dyDescent="0.25">
      <c r="BI1731" s="204"/>
      <c r="BJ1731" s="204"/>
      <c r="BK1731" s="204"/>
      <c r="BL1731" s="204"/>
      <c r="BM1731" s="204"/>
      <c r="BN1731" s="204"/>
      <c r="BO1731" s="204"/>
      <c r="BP1731" s="204"/>
      <c r="BQ1731" s="204"/>
      <c r="BR1731" s="204"/>
      <c r="BS1731" s="204"/>
      <c r="BT1731" s="204"/>
      <c r="BU1731" s="204"/>
      <c r="BV1731" s="204"/>
      <c r="BW1731" s="204"/>
      <c r="BX1731" s="204"/>
      <c r="BY1731" s="204"/>
      <c r="BZ1731" s="204"/>
      <c r="CA1731" s="204"/>
      <c r="CB1731" s="204"/>
      <c r="CC1731" s="204"/>
      <c r="CD1731" s="204"/>
    </row>
    <row r="1732" spans="61:82" x14ac:dyDescent="0.25">
      <c r="BI1732" s="204"/>
      <c r="BJ1732" s="204"/>
      <c r="BK1732" s="204"/>
      <c r="BL1732" s="204"/>
      <c r="BM1732" s="204"/>
      <c r="BN1732" s="204"/>
      <c r="BO1732" s="204"/>
      <c r="BP1732" s="204"/>
      <c r="BQ1732" s="204"/>
      <c r="BR1732" s="204"/>
      <c r="BS1732" s="204"/>
      <c r="BT1732" s="204"/>
      <c r="BU1732" s="204"/>
      <c r="BV1732" s="204"/>
      <c r="BW1732" s="204"/>
      <c r="BX1732" s="204"/>
      <c r="BY1732" s="204"/>
      <c r="BZ1732" s="204"/>
      <c r="CA1732" s="204"/>
      <c r="CB1732" s="204"/>
      <c r="CC1732" s="204"/>
      <c r="CD1732" s="204"/>
    </row>
    <row r="1733" spans="61:82" x14ac:dyDescent="0.25">
      <c r="BI1733" s="204"/>
      <c r="BJ1733" s="204"/>
      <c r="BK1733" s="204"/>
      <c r="BL1733" s="204"/>
      <c r="BM1733" s="204"/>
      <c r="BN1733" s="204"/>
      <c r="BO1733" s="204"/>
      <c r="BP1733" s="204"/>
      <c r="BQ1733" s="204"/>
      <c r="BR1733" s="204"/>
      <c r="BS1733" s="204"/>
      <c r="BT1733" s="204"/>
      <c r="BU1733" s="204"/>
      <c r="BV1733" s="204"/>
      <c r="BW1733" s="204"/>
      <c r="BX1733" s="204"/>
      <c r="BY1733" s="204"/>
      <c r="BZ1733" s="204"/>
      <c r="CA1733" s="204"/>
      <c r="CB1733" s="204"/>
      <c r="CC1733" s="204"/>
      <c r="CD1733" s="204"/>
    </row>
    <row r="1734" spans="61:82" x14ac:dyDescent="0.25">
      <c r="BI1734" s="204"/>
      <c r="BJ1734" s="204"/>
      <c r="BK1734" s="204"/>
      <c r="BL1734" s="204"/>
      <c r="BM1734" s="204"/>
      <c r="BN1734" s="204"/>
      <c r="BO1734" s="204"/>
      <c r="BP1734" s="204"/>
      <c r="BQ1734" s="204"/>
      <c r="BR1734" s="204"/>
      <c r="BS1734" s="204"/>
      <c r="BT1734" s="204"/>
      <c r="BU1734" s="204"/>
      <c r="BV1734" s="204"/>
      <c r="BW1734" s="204"/>
      <c r="BX1734" s="204"/>
      <c r="BY1734" s="204"/>
      <c r="BZ1734" s="204"/>
      <c r="CA1734" s="204"/>
      <c r="CB1734" s="204"/>
      <c r="CC1734" s="204"/>
      <c r="CD1734" s="204"/>
    </row>
    <row r="1735" spans="61:82" x14ac:dyDescent="0.25">
      <c r="BI1735" s="204"/>
      <c r="BJ1735" s="204"/>
      <c r="BK1735" s="204"/>
      <c r="BL1735" s="204"/>
      <c r="BM1735" s="204"/>
      <c r="BN1735" s="204"/>
      <c r="BO1735" s="204"/>
      <c r="BP1735" s="204"/>
      <c r="BQ1735" s="204"/>
      <c r="BR1735" s="204"/>
      <c r="BS1735" s="204"/>
      <c r="BT1735" s="204"/>
      <c r="BU1735" s="204"/>
      <c r="BV1735" s="204"/>
      <c r="BW1735" s="204"/>
      <c r="BX1735" s="204"/>
      <c r="BY1735" s="204"/>
      <c r="BZ1735" s="204"/>
      <c r="CA1735" s="204"/>
      <c r="CB1735" s="204"/>
      <c r="CC1735" s="204"/>
      <c r="CD1735" s="204"/>
    </row>
    <row r="1736" spans="61:82" x14ac:dyDescent="0.25">
      <c r="BI1736" s="204"/>
      <c r="BJ1736" s="204"/>
      <c r="BK1736" s="204"/>
      <c r="BL1736" s="204"/>
      <c r="BM1736" s="204"/>
      <c r="BN1736" s="204"/>
      <c r="BO1736" s="204"/>
      <c r="BP1736" s="204"/>
      <c r="BQ1736" s="204"/>
      <c r="BR1736" s="204"/>
      <c r="BS1736" s="204"/>
      <c r="BT1736" s="204"/>
      <c r="BU1736" s="204"/>
      <c r="BV1736" s="204"/>
      <c r="BW1736" s="204"/>
      <c r="BX1736" s="204"/>
      <c r="BY1736" s="204"/>
      <c r="BZ1736" s="204"/>
      <c r="CA1736" s="204"/>
      <c r="CB1736" s="204"/>
      <c r="CC1736" s="204"/>
      <c r="CD1736" s="204"/>
    </row>
    <row r="1737" spans="61:82" x14ac:dyDescent="0.25">
      <c r="BI1737" s="204"/>
      <c r="BJ1737" s="204"/>
      <c r="BK1737" s="204"/>
      <c r="BL1737" s="204"/>
      <c r="BM1737" s="204"/>
      <c r="BN1737" s="204"/>
      <c r="BO1737" s="204"/>
      <c r="BP1737" s="204"/>
      <c r="BQ1737" s="204"/>
      <c r="BR1737" s="204"/>
      <c r="BS1737" s="204"/>
      <c r="BT1737" s="204"/>
      <c r="BU1737" s="204"/>
      <c r="BV1737" s="204"/>
      <c r="BW1737" s="204"/>
      <c r="BX1737" s="204"/>
      <c r="BY1737" s="204"/>
      <c r="BZ1737" s="204"/>
      <c r="CA1737" s="204"/>
      <c r="CB1737" s="204"/>
      <c r="CC1737" s="204"/>
      <c r="CD1737" s="204"/>
    </row>
    <row r="1738" spans="61:82" x14ac:dyDescent="0.25">
      <c r="BI1738" s="204"/>
      <c r="BJ1738" s="204"/>
      <c r="BK1738" s="204"/>
      <c r="BL1738" s="204"/>
      <c r="BM1738" s="204"/>
      <c r="BN1738" s="204"/>
      <c r="BO1738" s="204"/>
      <c r="BP1738" s="204"/>
      <c r="BQ1738" s="204"/>
      <c r="BR1738" s="204"/>
      <c r="BS1738" s="204"/>
      <c r="BT1738" s="204"/>
      <c r="BU1738" s="204"/>
      <c r="BV1738" s="204"/>
      <c r="BW1738" s="204"/>
      <c r="BX1738" s="204"/>
      <c r="BY1738" s="204"/>
      <c r="BZ1738" s="204"/>
      <c r="CA1738" s="204"/>
      <c r="CB1738" s="204"/>
      <c r="CC1738" s="204"/>
      <c r="CD1738" s="204"/>
    </row>
    <row r="1739" spans="61:82" x14ac:dyDescent="0.25">
      <c r="BI1739" s="204"/>
      <c r="BJ1739" s="204"/>
      <c r="BK1739" s="204"/>
      <c r="BL1739" s="204"/>
      <c r="BM1739" s="204"/>
      <c r="BN1739" s="204"/>
      <c r="BO1739" s="204"/>
      <c r="BP1739" s="204"/>
      <c r="BQ1739" s="204"/>
      <c r="BR1739" s="204"/>
      <c r="BS1739" s="204"/>
      <c r="BT1739" s="204"/>
      <c r="BU1739" s="204"/>
      <c r="BV1739" s="204"/>
      <c r="BW1739" s="204"/>
      <c r="BX1739" s="204"/>
      <c r="BY1739" s="204"/>
      <c r="BZ1739" s="204"/>
      <c r="CA1739" s="204"/>
      <c r="CB1739" s="204"/>
      <c r="CC1739" s="204"/>
      <c r="CD1739" s="204"/>
    </row>
    <row r="1740" spans="61:82" x14ac:dyDescent="0.25">
      <c r="BI1740" s="204"/>
      <c r="BJ1740" s="204"/>
      <c r="BK1740" s="204"/>
      <c r="BL1740" s="204"/>
      <c r="BM1740" s="204"/>
      <c r="BN1740" s="204"/>
      <c r="BO1740" s="204"/>
      <c r="BP1740" s="204"/>
      <c r="BQ1740" s="204"/>
      <c r="BR1740" s="204"/>
      <c r="BS1740" s="204"/>
      <c r="BT1740" s="204"/>
      <c r="BU1740" s="204"/>
      <c r="BV1740" s="204"/>
      <c r="BW1740" s="204"/>
      <c r="BX1740" s="204"/>
      <c r="BY1740" s="204"/>
      <c r="BZ1740" s="204"/>
      <c r="CA1740" s="204"/>
      <c r="CB1740" s="204"/>
      <c r="CC1740" s="204"/>
      <c r="CD1740" s="204"/>
    </row>
    <row r="1741" spans="61:82" x14ac:dyDescent="0.25">
      <c r="BI1741" s="204"/>
      <c r="BJ1741" s="204"/>
      <c r="BK1741" s="204"/>
      <c r="BL1741" s="204"/>
      <c r="BM1741" s="204"/>
      <c r="BN1741" s="204"/>
      <c r="BO1741" s="204"/>
      <c r="BP1741" s="204"/>
      <c r="BQ1741" s="204"/>
      <c r="BR1741" s="204"/>
      <c r="BS1741" s="204"/>
      <c r="BT1741" s="204"/>
      <c r="BU1741" s="204"/>
      <c r="BV1741" s="204"/>
      <c r="BW1741" s="204"/>
      <c r="BX1741" s="204"/>
      <c r="BY1741" s="204"/>
      <c r="BZ1741" s="204"/>
      <c r="CA1741" s="204"/>
      <c r="CB1741" s="204"/>
      <c r="CC1741" s="204"/>
      <c r="CD1741" s="204"/>
    </row>
    <row r="1742" spans="61:82" x14ac:dyDescent="0.25">
      <c r="BI1742" s="204"/>
      <c r="BJ1742" s="204"/>
      <c r="BK1742" s="204"/>
      <c r="BL1742" s="204"/>
      <c r="BM1742" s="204"/>
      <c r="BN1742" s="204"/>
      <c r="BO1742" s="204"/>
      <c r="BP1742" s="204"/>
      <c r="BQ1742" s="204"/>
      <c r="BR1742" s="204"/>
      <c r="BS1742" s="204"/>
      <c r="BT1742" s="204"/>
      <c r="BU1742" s="204"/>
      <c r="BV1742" s="204"/>
      <c r="BW1742" s="204"/>
      <c r="BX1742" s="204"/>
      <c r="BY1742" s="204"/>
      <c r="BZ1742" s="204"/>
      <c r="CA1742" s="204"/>
      <c r="CB1742" s="204"/>
      <c r="CC1742" s="204"/>
      <c r="CD1742" s="204"/>
    </row>
    <row r="1743" spans="61:82" x14ac:dyDescent="0.25">
      <c r="BI1743" s="204"/>
      <c r="BJ1743" s="204"/>
      <c r="BK1743" s="204"/>
      <c r="BL1743" s="204"/>
      <c r="BM1743" s="204"/>
      <c r="BN1743" s="204"/>
      <c r="BO1743" s="204"/>
      <c r="BP1743" s="204"/>
      <c r="BQ1743" s="204"/>
      <c r="BR1743" s="204"/>
      <c r="BS1743" s="204"/>
      <c r="BT1743" s="204"/>
      <c r="BU1743" s="204"/>
      <c r="BV1743" s="204"/>
      <c r="BW1743" s="204"/>
      <c r="BX1743" s="204"/>
      <c r="BY1743" s="204"/>
      <c r="BZ1743" s="204"/>
      <c r="CA1743" s="204"/>
      <c r="CB1743" s="204"/>
      <c r="CC1743" s="204"/>
      <c r="CD1743" s="204"/>
    </row>
    <row r="1744" spans="61:82" x14ac:dyDescent="0.25">
      <c r="BI1744" s="204"/>
      <c r="BJ1744" s="204"/>
      <c r="BK1744" s="204"/>
      <c r="BL1744" s="204"/>
      <c r="BM1744" s="204"/>
      <c r="BN1744" s="204"/>
      <c r="BO1744" s="204"/>
      <c r="BP1744" s="204"/>
      <c r="BQ1744" s="204"/>
      <c r="BR1744" s="204"/>
      <c r="BS1744" s="204"/>
      <c r="BT1744" s="204"/>
      <c r="BU1744" s="204"/>
      <c r="BV1744" s="204"/>
      <c r="BW1744" s="204"/>
      <c r="BX1744" s="204"/>
      <c r="BY1744" s="204"/>
      <c r="BZ1744" s="204"/>
      <c r="CA1744" s="204"/>
      <c r="CB1744" s="204"/>
      <c r="CC1744" s="204"/>
      <c r="CD1744" s="204"/>
    </row>
    <row r="1745" spans="61:82" x14ac:dyDescent="0.25">
      <c r="BI1745" s="204"/>
      <c r="BJ1745" s="204"/>
      <c r="BK1745" s="204"/>
      <c r="BL1745" s="204"/>
      <c r="BM1745" s="204"/>
      <c r="BN1745" s="204"/>
      <c r="BO1745" s="204"/>
      <c r="BP1745" s="204"/>
      <c r="BQ1745" s="204"/>
      <c r="BR1745" s="204"/>
      <c r="BS1745" s="204"/>
      <c r="BT1745" s="204"/>
      <c r="BU1745" s="204"/>
      <c r="BV1745" s="204"/>
      <c r="BW1745" s="204"/>
      <c r="BX1745" s="204"/>
      <c r="BY1745" s="204"/>
      <c r="BZ1745" s="204"/>
      <c r="CA1745" s="204"/>
      <c r="CB1745" s="204"/>
      <c r="CC1745" s="204"/>
      <c r="CD1745" s="204"/>
    </row>
    <row r="1746" spans="61:82" x14ac:dyDescent="0.25">
      <c r="BI1746" s="204"/>
      <c r="BJ1746" s="204"/>
      <c r="BK1746" s="204"/>
      <c r="BL1746" s="204"/>
      <c r="BM1746" s="204"/>
      <c r="BN1746" s="204"/>
      <c r="BO1746" s="204"/>
      <c r="BP1746" s="204"/>
      <c r="BQ1746" s="204"/>
      <c r="BR1746" s="204"/>
      <c r="BS1746" s="204"/>
      <c r="BT1746" s="204"/>
      <c r="BU1746" s="204"/>
      <c r="BV1746" s="204"/>
      <c r="BW1746" s="204"/>
      <c r="BX1746" s="204"/>
      <c r="BY1746" s="204"/>
      <c r="BZ1746" s="204"/>
      <c r="CA1746" s="204"/>
      <c r="CB1746" s="204"/>
      <c r="CC1746" s="204"/>
      <c r="CD1746" s="204"/>
    </row>
    <row r="1747" spans="61:82" x14ac:dyDescent="0.25">
      <c r="BI1747" s="204"/>
      <c r="BJ1747" s="204"/>
      <c r="BK1747" s="204"/>
      <c r="BL1747" s="204"/>
      <c r="BM1747" s="204"/>
      <c r="BN1747" s="204"/>
      <c r="BO1747" s="204"/>
      <c r="BP1747" s="204"/>
      <c r="BQ1747" s="204"/>
      <c r="BR1747" s="204"/>
      <c r="BS1747" s="204"/>
      <c r="BT1747" s="204"/>
      <c r="BU1747" s="204"/>
      <c r="BV1747" s="204"/>
      <c r="BW1747" s="204"/>
      <c r="BX1747" s="204"/>
      <c r="BY1747" s="204"/>
      <c r="BZ1747" s="204"/>
      <c r="CA1747" s="204"/>
      <c r="CB1747" s="204"/>
      <c r="CC1747" s="204"/>
      <c r="CD1747" s="204"/>
    </row>
    <row r="1748" spans="61:82" x14ac:dyDescent="0.25">
      <c r="BI1748" s="204"/>
      <c r="BJ1748" s="204"/>
      <c r="BK1748" s="204"/>
      <c r="BL1748" s="204"/>
      <c r="BM1748" s="204"/>
      <c r="BN1748" s="204"/>
      <c r="BO1748" s="204"/>
      <c r="BP1748" s="204"/>
      <c r="BQ1748" s="204"/>
      <c r="BR1748" s="204"/>
      <c r="BS1748" s="204"/>
      <c r="BT1748" s="204"/>
      <c r="BU1748" s="204"/>
      <c r="BV1748" s="204"/>
      <c r="BW1748" s="204"/>
      <c r="BX1748" s="204"/>
      <c r="BY1748" s="204"/>
      <c r="BZ1748" s="204"/>
      <c r="CA1748" s="204"/>
      <c r="CB1748" s="204"/>
      <c r="CC1748" s="204"/>
      <c r="CD1748" s="204"/>
    </row>
    <row r="1749" spans="61:82" x14ac:dyDescent="0.25">
      <c r="BI1749" s="204"/>
      <c r="BJ1749" s="204"/>
      <c r="BK1749" s="204"/>
      <c r="BL1749" s="204"/>
      <c r="BM1749" s="204"/>
      <c r="BN1749" s="204"/>
      <c r="BO1749" s="204"/>
      <c r="BP1749" s="204"/>
      <c r="BQ1749" s="204"/>
      <c r="BR1749" s="204"/>
      <c r="BS1749" s="204"/>
      <c r="BT1749" s="204"/>
      <c r="BU1749" s="204"/>
      <c r="BV1749" s="204"/>
      <c r="BW1749" s="204"/>
      <c r="BX1749" s="204"/>
      <c r="BY1749" s="204"/>
      <c r="BZ1749" s="204"/>
      <c r="CA1749" s="204"/>
      <c r="CB1749" s="204"/>
      <c r="CC1749" s="204"/>
      <c r="CD1749" s="204"/>
    </row>
    <row r="1750" spans="61:82" x14ac:dyDescent="0.25">
      <c r="BI1750" s="204"/>
      <c r="BJ1750" s="204"/>
      <c r="BK1750" s="204"/>
      <c r="BL1750" s="204"/>
      <c r="BM1750" s="204"/>
      <c r="BN1750" s="204"/>
      <c r="BO1750" s="204"/>
      <c r="BP1750" s="204"/>
      <c r="BQ1750" s="204"/>
      <c r="BR1750" s="204"/>
      <c r="BS1750" s="204"/>
      <c r="BT1750" s="204"/>
      <c r="BU1750" s="204"/>
      <c r="BV1750" s="204"/>
      <c r="BW1750" s="204"/>
      <c r="BX1750" s="204"/>
      <c r="BY1750" s="204"/>
      <c r="BZ1750" s="204"/>
      <c r="CA1750" s="204"/>
      <c r="CB1750" s="204"/>
      <c r="CC1750" s="204"/>
      <c r="CD1750" s="204"/>
    </row>
    <row r="1751" spans="61:82" x14ac:dyDescent="0.25">
      <c r="BI1751" s="204"/>
      <c r="BJ1751" s="204"/>
      <c r="BK1751" s="204"/>
      <c r="BL1751" s="204"/>
      <c r="BM1751" s="204"/>
      <c r="BN1751" s="204"/>
      <c r="BO1751" s="204"/>
      <c r="BP1751" s="204"/>
      <c r="BQ1751" s="204"/>
      <c r="BR1751" s="204"/>
      <c r="BS1751" s="204"/>
      <c r="BT1751" s="204"/>
      <c r="BU1751" s="204"/>
      <c r="BV1751" s="204"/>
      <c r="BW1751" s="204"/>
      <c r="BX1751" s="204"/>
      <c r="BY1751" s="204"/>
      <c r="BZ1751" s="204"/>
      <c r="CA1751" s="204"/>
      <c r="CB1751" s="204"/>
      <c r="CC1751" s="204"/>
      <c r="CD1751" s="204"/>
    </row>
    <row r="1752" spans="61:82" x14ac:dyDescent="0.25">
      <c r="BI1752" s="204"/>
      <c r="BJ1752" s="204"/>
      <c r="BK1752" s="204"/>
      <c r="BL1752" s="204"/>
      <c r="BM1752" s="204"/>
      <c r="BN1752" s="204"/>
      <c r="BO1752" s="204"/>
      <c r="BP1752" s="204"/>
      <c r="BQ1752" s="204"/>
      <c r="BR1752" s="204"/>
      <c r="BS1752" s="204"/>
      <c r="BT1752" s="204"/>
      <c r="BU1752" s="204"/>
      <c r="BV1752" s="204"/>
      <c r="BW1752" s="204"/>
      <c r="BX1752" s="204"/>
      <c r="BY1752" s="204"/>
      <c r="BZ1752" s="204"/>
      <c r="CA1752" s="204"/>
      <c r="CB1752" s="204"/>
      <c r="CC1752" s="204"/>
      <c r="CD1752" s="204"/>
    </row>
    <row r="1753" spans="61:82" x14ac:dyDescent="0.25">
      <c r="BI1753" s="204"/>
      <c r="BJ1753" s="204"/>
      <c r="BK1753" s="204"/>
      <c r="BL1753" s="204"/>
      <c r="BM1753" s="204"/>
      <c r="BN1753" s="204"/>
      <c r="BO1753" s="204"/>
      <c r="BP1753" s="204"/>
      <c r="BQ1753" s="204"/>
      <c r="BR1753" s="204"/>
      <c r="BS1753" s="204"/>
      <c r="BT1753" s="204"/>
      <c r="BU1753" s="204"/>
      <c r="BV1753" s="204"/>
      <c r="BW1753" s="204"/>
      <c r="BX1753" s="204"/>
      <c r="BY1753" s="204"/>
      <c r="BZ1753" s="204"/>
      <c r="CA1753" s="204"/>
      <c r="CB1753" s="204"/>
      <c r="CC1753" s="204"/>
      <c r="CD1753" s="204"/>
    </row>
    <row r="1754" spans="61:82" x14ac:dyDescent="0.25">
      <c r="BI1754" s="204"/>
      <c r="BJ1754" s="204"/>
      <c r="BK1754" s="204"/>
      <c r="BL1754" s="204"/>
      <c r="BM1754" s="204"/>
      <c r="BN1754" s="204"/>
      <c r="BO1754" s="204"/>
      <c r="BP1754" s="204"/>
      <c r="BQ1754" s="204"/>
      <c r="BR1754" s="204"/>
      <c r="BS1754" s="204"/>
      <c r="BT1754" s="204"/>
      <c r="BU1754" s="204"/>
      <c r="BV1754" s="204"/>
      <c r="BW1754" s="204"/>
      <c r="BX1754" s="204"/>
      <c r="BY1754" s="204"/>
      <c r="BZ1754" s="204"/>
      <c r="CA1754" s="204"/>
      <c r="CB1754" s="204"/>
      <c r="CC1754" s="204"/>
      <c r="CD1754" s="204"/>
    </row>
    <row r="1755" spans="61:82" x14ac:dyDescent="0.25">
      <c r="BI1755" s="204"/>
      <c r="BJ1755" s="204"/>
      <c r="BK1755" s="204"/>
      <c r="BL1755" s="204"/>
      <c r="BM1755" s="204"/>
      <c r="BN1755" s="204"/>
      <c r="BO1755" s="204"/>
      <c r="BP1755" s="204"/>
      <c r="BQ1755" s="204"/>
      <c r="BR1755" s="204"/>
      <c r="BS1755" s="204"/>
      <c r="BT1755" s="204"/>
      <c r="BU1755" s="204"/>
      <c r="BV1755" s="204"/>
      <c r="BW1755" s="204"/>
      <c r="BX1755" s="204"/>
      <c r="BY1755" s="204"/>
      <c r="BZ1755" s="204"/>
      <c r="CA1755" s="204"/>
      <c r="CB1755" s="204"/>
      <c r="CC1755" s="204"/>
      <c r="CD1755" s="204"/>
    </row>
    <row r="1756" spans="61:82" x14ac:dyDescent="0.25">
      <c r="BI1756" s="204"/>
      <c r="BJ1756" s="204"/>
      <c r="BK1756" s="204"/>
      <c r="BL1756" s="204"/>
      <c r="BM1756" s="204"/>
      <c r="BN1756" s="204"/>
      <c r="BO1756" s="204"/>
      <c r="BP1756" s="204"/>
      <c r="BQ1756" s="204"/>
      <c r="BR1756" s="204"/>
      <c r="BS1756" s="204"/>
      <c r="BT1756" s="204"/>
      <c r="BU1756" s="204"/>
      <c r="BV1756" s="204"/>
      <c r="BW1756" s="204"/>
      <c r="BX1756" s="204"/>
      <c r="BY1756" s="204"/>
      <c r="BZ1756" s="204"/>
      <c r="CA1756" s="204"/>
      <c r="CB1756" s="204"/>
      <c r="CC1756" s="204"/>
      <c r="CD1756" s="204"/>
    </row>
    <row r="1757" spans="61:82" x14ac:dyDescent="0.25">
      <c r="BI1757" s="204"/>
      <c r="BJ1757" s="204"/>
      <c r="BK1757" s="204"/>
      <c r="BL1757" s="204"/>
      <c r="BM1757" s="204"/>
      <c r="BN1757" s="204"/>
      <c r="BO1757" s="204"/>
      <c r="BP1757" s="204"/>
      <c r="BQ1757" s="204"/>
      <c r="BR1757" s="204"/>
      <c r="BS1757" s="204"/>
      <c r="BT1757" s="204"/>
      <c r="BU1757" s="204"/>
      <c r="BV1757" s="204"/>
      <c r="BW1757" s="204"/>
      <c r="BX1757" s="204"/>
      <c r="BY1757" s="204"/>
      <c r="BZ1757" s="204"/>
      <c r="CA1757" s="204"/>
      <c r="CB1757" s="204"/>
      <c r="CC1757" s="204"/>
      <c r="CD1757" s="204"/>
    </row>
    <row r="1758" spans="61:82" x14ac:dyDescent="0.25">
      <c r="BI1758" s="204"/>
      <c r="BJ1758" s="204"/>
      <c r="BK1758" s="204"/>
      <c r="BL1758" s="204"/>
      <c r="BM1758" s="204"/>
      <c r="BN1758" s="204"/>
      <c r="BO1758" s="204"/>
      <c r="BP1758" s="204"/>
      <c r="BQ1758" s="204"/>
      <c r="BR1758" s="204"/>
      <c r="BS1758" s="204"/>
      <c r="BT1758" s="204"/>
      <c r="BU1758" s="204"/>
      <c r="BV1758" s="204"/>
      <c r="BW1758" s="204"/>
      <c r="BX1758" s="204"/>
      <c r="BY1758" s="204"/>
      <c r="BZ1758" s="204"/>
      <c r="CA1758" s="204"/>
      <c r="CB1758" s="204"/>
      <c r="CC1758" s="204"/>
      <c r="CD1758" s="204"/>
    </row>
    <row r="1759" spans="61:82" x14ac:dyDescent="0.25">
      <c r="BI1759" s="204"/>
      <c r="BJ1759" s="204"/>
      <c r="BK1759" s="204"/>
      <c r="BL1759" s="204"/>
      <c r="BM1759" s="204"/>
      <c r="BN1759" s="204"/>
      <c r="BO1759" s="204"/>
      <c r="BP1759" s="204"/>
      <c r="BQ1759" s="204"/>
      <c r="BR1759" s="204"/>
      <c r="BS1759" s="204"/>
      <c r="BT1759" s="204"/>
      <c r="BU1759" s="204"/>
      <c r="BV1759" s="204"/>
      <c r="BW1759" s="204"/>
      <c r="BX1759" s="204"/>
      <c r="BY1759" s="204"/>
      <c r="BZ1759" s="204"/>
      <c r="CA1759" s="204"/>
      <c r="CB1759" s="204"/>
      <c r="CC1759" s="204"/>
      <c r="CD1759" s="204"/>
    </row>
    <row r="1760" spans="61:82" x14ac:dyDescent="0.25">
      <c r="BI1760" s="204"/>
      <c r="BJ1760" s="204"/>
      <c r="BK1760" s="204"/>
      <c r="BL1760" s="204"/>
      <c r="BM1760" s="204"/>
      <c r="BN1760" s="204"/>
      <c r="BO1760" s="204"/>
      <c r="BP1760" s="204"/>
      <c r="BQ1760" s="204"/>
      <c r="BR1760" s="204"/>
      <c r="BS1760" s="204"/>
      <c r="BT1760" s="204"/>
      <c r="BU1760" s="204"/>
      <c r="BV1760" s="204"/>
      <c r="BW1760" s="204"/>
      <c r="BX1760" s="204"/>
      <c r="BY1760" s="204"/>
      <c r="BZ1760" s="204"/>
      <c r="CA1760" s="204"/>
      <c r="CB1760" s="204"/>
      <c r="CC1760" s="204"/>
      <c r="CD1760" s="204"/>
    </row>
    <row r="1761" spans="61:82" x14ac:dyDescent="0.25">
      <c r="BI1761" s="204"/>
      <c r="BJ1761" s="204"/>
      <c r="BK1761" s="204"/>
      <c r="BL1761" s="204"/>
      <c r="BM1761" s="204"/>
      <c r="BN1761" s="204"/>
      <c r="BO1761" s="204"/>
      <c r="BP1761" s="204"/>
      <c r="BQ1761" s="204"/>
      <c r="BR1761" s="204"/>
      <c r="BS1761" s="204"/>
      <c r="BT1761" s="204"/>
      <c r="BU1761" s="204"/>
      <c r="BV1761" s="204"/>
      <c r="BW1761" s="204"/>
      <c r="BX1761" s="204"/>
      <c r="BY1761" s="204"/>
      <c r="BZ1761" s="204"/>
      <c r="CA1761" s="204"/>
      <c r="CB1761" s="204"/>
      <c r="CC1761" s="204"/>
      <c r="CD1761" s="204"/>
    </row>
    <row r="1762" spans="61:82" x14ac:dyDescent="0.25">
      <c r="BI1762" s="204"/>
      <c r="BJ1762" s="204"/>
      <c r="BK1762" s="204"/>
      <c r="BL1762" s="204"/>
      <c r="BM1762" s="204"/>
      <c r="BN1762" s="204"/>
      <c r="BO1762" s="204"/>
      <c r="BP1762" s="204"/>
      <c r="BQ1762" s="204"/>
      <c r="BR1762" s="204"/>
      <c r="BS1762" s="204"/>
      <c r="BT1762" s="204"/>
      <c r="BU1762" s="204"/>
      <c r="BV1762" s="204"/>
      <c r="BW1762" s="204"/>
      <c r="BX1762" s="204"/>
      <c r="BY1762" s="204"/>
      <c r="BZ1762" s="204"/>
      <c r="CA1762" s="204"/>
      <c r="CB1762" s="204"/>
      <c r="CC1762" s="204"/>
      <c r="CD1762" s="204"/>
    </row>
    <row r="1763" spans="61:82" x14ac:dyDescent="0.25">
      <c r="BI1763" s="204"/>
      <c r="BJ1763" s="204"/>
      <c r="BK1763" s="204"/>
      <c r="BL1763" s="204"/>
      <c r="BM1763" s="204"/>
      <c r="BN1763" s="204"/>
      <c r="BO1763" s="204"/>
      <c r="BP1763" s="204"/>
      <c r="BQ1763" s="204"/>
      <c r="BR1763" s="204"/>
      <c r="BS1763" s="204"/>
      <c r="BT1763" s="204"/>
      <c r="BU1763" s="204"/>
      <c r="BV1763" s="204"/>
      <c r="BW1763" s="204"/>
      <c r="BX1763" s="204"/>
      <c r="BY1763" s="204"/>
      <c r="BZ1763" s="204"/>
      <c r="CA1763" s="204"/>
      <c r="CB1763" s="204"/>
      <c r="CC1763" s="204"/>
      <c r="CD1763" s="204"/>
    </row>
    <row r="1764" spans="61:82" x14ac:dyDescent="0.25">
      <c r="BI1764" s="204"/>
      <c r="BJ1764" s="204"/>
      <c r="BK1764" s="204"/>
      <c r="BL1764" s="204"/>
      <c r="BM1764" s="204"/>
      <c r="BN1764" s="204"/>
      <c r="BO1764" s="204"/>
      <c r="BP1764" s="204"/>
      <c r="BQ1764" s="204"/>
      <c r="BR1764" s="204"/>
      <c r="BS1764" s="204"/>
      <c r="BT1764" s="204"/>
      <c r="BU1764" s="204"/>
      <c r="BV1764" s="204"/>
      <c r="BW1764" s="204"/>
      <c r="BX1764" s="204"/>
      <c r="BY1764" s="204"/>
      <c r="BZ1764" s="204"/>
      <c r="CA1764" s="204"/>
      <c r="CB1764" s="204"/>
      <c r="CC1764" s="204"/>
      <c r="CD1764" s="204"/>
    </row>
    <row r="1765" spans="61:82" x14ac:dyDescent="0.25">
      <c r="BI1765" s="204"/>
      <c r="BJ1765" s="204"/>
      <c r="BK1765" s="204"/>
      <c r="BL1765" s="204"/>
      <c r="BM1765" s="204"/>
      <c r="BN1765" s="204"/>
      <c r="BO1765" s="204"/>
      <c r="BP1765" s="204"/>
      <c r="BQ1765" s="204"/>
      <c r="BR1765" s="204"/>
      <c r="BS1765" s="204"/>
      <c r="BT1765" s="204"/>
      <c r="BU1765" s="204"/>
      <c r="BV1765" s="204"/>
      <c r="BW1765" s="204"/>
      <c r="BX1765" s="204"/>
      <c r="BY1765" s="204"/>
      <c r="BZ1765" s="204"/>
      <c r="CA1765" s="204"/>
      <c r="CB1765" s="204"/>
      <c r="CC1765" s="204"/>
      <c r="CD1765" s="204"/>
    </row>
    <row r="1766" spans="61:82" x14ac:dyDescent="0.25">
      <c r="BI1766" s="204"/>
      <c r="BJ1766" s="204"/>
      <c r="BK1766" s="204"/>
      <c r="BL1766" s="204"/>
      <c r="BM1766" s="204"/>
      <c r="BN1766" s="204"/>
      <c r="BO1766" s="204"/>
      <c r="BP1766" s="204"/>
      <c r="BQ1766" s="204"/>
      <c r="BR1766" s="204"/>
      <c r="BS1766" s="204"/>
      <c r="BT1766" s="204"/>
      <c r="BU1766" s="204"/>
      <c r="BV1766" s="204"/>
      <c r="BW1766" s="204"/>
      <c r="BX1766" s="204"/>
      <c r="BY1766" s="204"/>
      <c r="BZ1766" s="204"/>
      <c r="CA1766" s="204"/>
      <c r="CB1766" s="204"/>
      <c r="CC1766" s="204"/>
      <c r="CD1766" s="204"/>
    </row>
    <row r="1767" spans="61:82" x14ac:dyDescent="0.25">
      <c r="BI1767" s="204"/>
      <c r="BJ1767" s="204"/>
      <c r="BK1767" s="204"/>
      <c r="BL1767" s="204"/>
      <c r="BM1767" s="204"/>
      <c r="BN1767" s="204"/>
      <c r="BO1767" s="204"/>
      <c r="BP1767" s="204"/>
      <c r="BQ1767" s="204"/>
      <c r="BR1767" s="204"/>
      <c r="BS1767" s="204"/>
      <c r="BT1767" s="204"/>
      <c r="BU1767" s="204"/>
      <c r="BV1767" s="204"/>
      <c r="BW1767" s="204"/>
      <c r="BX1767" s="204"/>
      <c r="BY1767" s="204"/>
      <c r="BZ1767" s="204"/>
      <c r="CA1767" s="204"/>
      <c r="CB1767" s="204"/>
      <c r="CC1767" s="204"/>
      <c r="CD1767" s="204"/>
    </row>
    <row r="1768" spans="61:82" x14ac:dyDescent="0.25">
      <c r="BI1768" s="204"/>
      <c r="BJ1768" s="204"/>
      <c r="BK1768" s="204"/>
      <c r="BL1768" s="204"/>
      <c r="BM1768" s="204"/>
      <c r="BN1768" s="204"/>
      <c r="BO1768" s="204"/>
      <c r="BP1768" s="204"/>
      <c r="BQ1768" s="204"/>
      <c r="BR1768" s="204"/>
      <c r="BS1768" s="204"/>
      <c r="BT1768" s="204"/>
      <c r="BU1768" s="204"/>
      <c r="BV1768" s="204"/>
      <c r="BW1768" s="204"/>
      <c r="BX1768" s="204"/>
      <c r="BY1768" s="204"/>
      <c r="BZ1768" s="204"/>
      <c r="CA1768" s="204"/>
      <c r="CB1768" s="204"/>
      <c r="CC1768" s="204"/>
      <c r="CD1768" s="204"/>
    </row>
    <row r="1769" spans="61:82" x14ac:dyDescent="0.25">
      <c r="BI1769" s="204"/>
      <c r="BJ1769" s="204"/>
      <c r="BK1769" s="204"/>
      <c r="BL1769" s="204"/>
      <c r="BM1769" s="204"/>
      <c r="BN1769" s="204"/>
      <c r="BO1769" s="204"/>
      <c r="BP1769" s="204"/>
      <c r="BQ1769" s="204"/>
      <c r="BR1769" s="204"/>
      <c r="BS1769" s="204"/>
      <c r="BT1769" s="204"/>
      <c r="BU1769" s="204"/>
      <c r="BV1769" s="204"/>
      <c r="BW1769" s="204"/>
      <c r="BX1769" s="204"/>
      <c r="BY1769" s="204"/>
      <c r="BZ1769" s="204"/>
      <c r="CA1769" s="204"/>
      <c r="CB1769" s="204"/>
      <c r="CC1769" s="204"/>
      <c r="CD1769" s="204"/>
    </row>
    <row r="1770" spans="61:82" x14ac:dyDescent="0.25">
      <c r="BI1770" s="204"/>
      <c r="BJ1770" s="204"/>
      <c r="BK1770" s="204"/>
      <c r="BL1770" s="204"/>
      <c r="BM1770" s="204"/>
      <c r="BN1770" s="204"/>
      <c r="BO1770" s="204"/>
      <c r="BP1770" s="204"/>
      <c r="BQ1770" s="204"/>
      <c r="BR1770" s="204"/>
      <c r="BS1770" s="204"/>
      <c r="BT1770" s="204"/>
      <c r="BU1770" s="204"/>
      <c r="BV1770" s="204"/>
      <c r="BW1770" s="204"/>
      <c r="BX1770" s="204"/>
      <c r="BY1770" s="204"/>
      <c r="BZ1770" s="204"/>
      <c r="CA1770" s="204"/>
      <c r="CB1770" s="204"/>
      <c r="CC1770" s="204"/>
      <c r="CD1770" s="204"/>
    </row>
    <row r="1771" spans="61:82" x14ac:dyDescent="0.25">
      <c r="BI1771" s="204"/>
      <c r="BJ1771" s="204"/>
      <c r="BK1771" s="204"/>
      <c r="BL1771" s="204"/>
      <c r="BM1771" s="204"/>
      <c r="BN1771" s="204"/>
      <c r="BO1771" s="204"/>
      <c r="BP1771" s="204"/>
      <c r="BQ1771" s="204"/>
      <c r="BR1771" s="204"/>
      <c r="BS1771" s="204"/>
      <c r="BT1771" s="204"/>
      <c r="BU1771" s="204"/>
      <c r="BV1771" s="204"/>
      <c r="BW1771" s="204"/>
      <c r="BX1771" s="204"/>
      <c r="BY1771" s="204"/>
      <c r="BZ1771" s="204"/>
      <c r="CA1771" s="204"/>
      <c r="CB1771" s="204"/>
      <c r="CC1771" s="204"/>
      <c r="CD1771" s="204"/>
    </row>
    <row r="1772" spans="61:82" x14ac:dyDescent="0.25">
      <c r="BI1772" s="204"/>
      <c r="BJ1772" s="204"/>
      <c r="BK1772" s="204"/>
      <c r="BL1772" s="204"/>
      <c r="BM1772" s="204"/>
      <c r="BN1772" s="204"/>
      <c r="BO1772" s="204"/>
      <c r="BP1772" s="204"/>
      <c r="BQ1772" s="204"/>
      <c r="BR1772" s="204"/>
      <c r="BS1772" s="204"/>
      <c r="BT1772" s="204"/>
      <c r="BU1772" s="204"/>
      <c r="BV1772" s="204"/>
      <c r="BW1772" s="204"/>
      <c r="BX1772" s="204"/>
      <c r="BY1772" s="204"/>
      <c r="BZ1772" s="204"/>
      <c r="CA1772" s="204"/>
      <c r="CB1772" s="204"/>
      <c r="CC1772" s="204"/>
      <c r="CD1772" s="204"/>
    </row>
    <row r="1773" spans="61:82" x14ac:dyDescent="0.25">
      <c r="BI1773" s="204"/>
      <c r="BJ1773" s="204"/>
      <c r="BK1773" s="204"/>
      <c r="BL1773" s="204"/>
      <c r="BM1773" s="204"/>
      <c r="BN1773" s="204"/>
      <c r="BO1773" s="204"/>
      <c r="BP1773" s="204"/>
      <c r="BQ1773" s="204"/>
      <c r="BR1773" s="204"/>
      <c r="BS1773" s="204"/>
      <c r="BT1773" s="204"/>
      <c r="BU1773" s="204"/>
      <c r="BV1773" s="204"/>
      <c r="BW1773" s="204"/>
      <c r="BX1773" s="204"/>
      <c r="BY1773" s="204"/>
      <c r="BZ1773" s="204"/>
      <c r="CA1773" s="204"/>
      <c r="CB1773" s="204"/>
      <c r="CC1773" s="204"/>
      <c r="CD1773" s="204"/>
    </row>
    <row r="1774" spans="61:82" x14ac:dyDescent="0.25">
      <c r="BI1774" s="204"/>
      <c r="BJ1774" s="204"/>
      <c r="BK1774" s="204"/>
      <c r="BL1774" s="204"/>
      <c r="BM1774" s="204"/>
      <c r="BN1774" s="204"/>
      <c r="BO1774" s="204"/>
      <c r="BP1774" s="204"/>
      <c r="BQ1774" s="204"/>
      <c r="BR1774" s="204"/>
      <c r="BS1774" s="204"/>
      <c r="BT1774" s="204"/>
      <c r="BU1774" s="204"/>
      <c r="BV1774" s="204"/>
      <c r="BW1774" s="204"/>
      <c r="BX1774" s="204"/>
      <c r="BY1774" s="204"/>
      <c r="BZ1774" s="204"/>
      <c r="CA1774" s="204"/>
      <c r="CB1774" s="204"/>
      <c r="CC1774" s="204"/>
      <c r="CD1774" s="204"/>
    </row>
    <row r="1775" spans="61:82" x14ac:dyDescent="0.25">
      <c r="BI1775" s="204"/>
      <c r="BJ1775" s="204"/>
      <c r="BK1775" s="204"/>
      <c r="BL1775" s="204"/>
      <c r="BM1775" s="204"/>
      <c r="BN1775" s="204"/>
      <c r="BO1775" s="204"/>
      <c r="BP1775" s="204"/>
      <c r="BQ1775" s="204"/>
      <c r="BR1775" s="204"/>
      <c r="BS1775" s="204"/>
      <c r="BT1775" s="204"/>
      <c r="BU1775" s="204"/>
      <c r="BV1775" s="204"/>
      <c r="BW1775" s="204"/>
      <c r="BX1775" s="204"/>
      <c r="BY1775" s="204"/>
      <c r="BZ1775" s="204"/>
      <c r="CA1775" s="204"/>
      <c r="CB1775" s="204"/>
      <c r="CC1775" s="204"/>
      <c r="CD1775" s="204"/>
    </row>
    <row r="1776" spans="61:82" x14ac:dyDescent="0.25">
      <c r="BI1776" s="204"/>
      <c r="BJ1776" s="204"/>
      <c r="BK1776" s="204"/>
      <c r="BL1776" s="204"/>
      <c r="BM1776" s="204"/>
      <c r="BN1776" s="204"/>
      <c r="BO1776" s="204"/>
      <c r="BP1776" s="204"/>
      <c r="BQ1776" s="204"/>
      <c r="BR1776" s="204"/>
      <c r="BS1776" s="204"/>
      <c r="BT1776" s="204"/>
      <c r="BU1776" s="204"/>
      <c r="BV1776" s="204"/>
      <c r="BW1776" s="204"/>
      <c r="BX1776" s="204"/>
      <c r="BY1776" s="204"/>
      <c r="BZ1776" s="204"/>
      <c r="CA1776" s="204"/>
      <c r="CB1776" s="204"/>
      <c r="CC1776" s="204"/>
      <c r="CD1776" s="204"/>
    </row>
    <row r="1777" spans="61:82" x14ac:dyDescent="0.25">
      <c r="BI1777" s="204"/>
      <c r="BJ1777" s="204"/>
      <c r="BK1777" s="204"/>
      <c r="BL1777" s="204"/>
      <c r="BM1777" s="204"/>
      <c r="BN1777" s="204"/>
      <c r="BO1777" s="204"/>
      <c r="BP1777" s="204"/>
      <c r="BQ1777" s="204"/>
      <c r="BR1777" s="204"/>
      <c r="BS1777" s="204"/>
      <c r="BT1777" s="204"/>
      <c r="BU1777" s="204"/>
      <c r="BV1777" s="204"/>
      <c r="BW1777" s="204"/>
      <c r="BX1777" s="204"/>
      <c r="BY1777" s="204"/>
      <c r="BZ1777" s="204"/>
      <c r="CA1777" s="204"/>
      <c r="CB1777" s="204"/>
      <c r="CC1777" s="204"/>
      <c r="CD1777" s="204"/>
    </row>
    <row r="1778" spans="61:82" x14ac:dyDescent="0.25">
      <c r="BI1778" s="204"/>
      <c r="BJ1778" s="204"/>
      <c r="BK1778" s="204"/>
      <c r="BL1778" s="204"/>
      <c r="BM1778" s="204"/>
      <c r="BN1778" s="204"/>
      <c r="BO1778" s="204"/>
      <c r="BP1778" s="204"/>
      <c r="BQ1778" s="204"/>
      <c r="BR1778" s="204"/>
      <c r="BS1778" s="204"/>
      <c r="BT1778" s="204"/>
      <c r="BU1778" s="204"/>
      <c r="BV1778" s="204"/>
      <c r="BW1778" s="204"/>
      <c r="BX1778" s="204"/>
      <c r="BY1778" s="204"/>
      <c r="BZ1778" s="204"/>
      <c r="CA1778" s="204"/>
      <c r="CB1778" s="204"/>
      <c r="CC1778" s="204"/>
      <c r="CD1778" s="204"/>
    </row>
    <row r="1779" spans="61:82" x14ac:dyDescent="0.25">
      <c r="BI1779" s="204"/>
      <c r="BJ1779" s="204"/>
      <c r="BK1779" s="204"/>
      <c r="BL1779" s="204"/>
      <c r="BM1779" s="204"/>
      <c r="BN1779" s="204"/>
      <c r="BO1779" s="204"/>
      <c r="BP1779" s="204"/>
      <c r="BQ1779" s="204"/>
      <c r="BR1779" s="204"/>
      <c r="BS1779" s="204"/>
      <c r="BT1779" s="204"/>
      <c r="BU1779" s="204"/>
      <c r="BV1779" s="204"/>
      <c r="BW1779" s="204"/>
      <c r="BX1779" s="204"/>
      <c r="BY1779" s="204"/>
      <c r="BZ1779" s="204"/>
      <c r="CA1779" s="204"/>
      <c r="CB1779" s="204"/>
      <c r="CC1779" s="204"/>
      <c r="CD1779" s="204"/>
    </row>
    <row r="1780" spans="61:82" x14ac:dyDescent="0.25">
      <c r="BI1780" s="204"/>
      <c r="BJ1780" s="204"/>
      <c r="BK1780" s="204"/>
      <c r="BL1780" s="204"/>
      <c r="BM1780" s="204"/>
      <c r="BN1780" s="204"/>
      <c r="BO1780" s="204"/>
      <c r="BP1780" s="204"/>
      <c r="BQ1780" s="204"/>
      <c r="BR1780" s="204"/>
      <c r="BS1780" s="204"/>
      <c r="BT1780" s="204"/>
      <c r="BU1780" s="204"/>
      <c r="BV1780" s="204"/>
      <c r="BW1780" s="204"/>
      <c r="BX1780" s="204"/>
      <c r="BY1780" s="204"/>
      <c r="BZ1780" s="204"/>
      <c r="CA1780" s="204"/>
      <c r="CB1780" s="204"/>
      <c r="CC1780" s="204"/>
      <c r="CD1780" s="204"/>
    </row>
    <row r="1781" spans="61:82" x14ac:dyDescent="0.25">
      <c r="BI1781" s="204"/>
      <c r="BJ1781" s="204"/>
      <c r="BK1781" s="204"/>
      <c r="BL1781" s="204"/>
      <c r="BM1781" s="204"/>
      <c r="BN1781" s="204"/>
      <c r="BO1781" s="204"/>
      <c r="BP1781" s="204"/>
      <c r="BQ1781" s="204"/>
      <c r="BR1781" s="204"/>
      <c r="BS1781" s="204"/>
      <c r="BT1781" s="204"/>
      <c r="BU1781" s="204"/>
      <c r="BV1781" s="204"/>
      <c r="BW1781" s="204"/>
      <c r="BX1781" s="204"/>
      <c r="BY1781" s="204"/>
      <c r="BZ1781" s="204"/>
      <c r="CA1781" s="204"/>
      <c r="CB1781" s="204"/>
      <c r="CC1781" s="204"/>
      <c r="CD1781" s="204"/>
    </row>
    <row r="1782" spans="61:82" x14ac:dyDescent="0.25">
      <c r="BI1782" s="204"/>
      <c r="BJ1782" s="204"/>
      <c r="BK1782" s="204"/>
      <c r="BL1782" s="204"/>
      <c r="BM1782" s="204"/>
      <c r="BN1782" s="204"/>
      <c r="BO1782" s="204"/>
      <c r="BP1782" s="204"/>
      <c r="BQ1782" s="204"/>
      <c r="BR1782" s="204"/>
      <c r="BS1782" s="204"/>
      <c r="BT1782" s="204"/>
      <c r="BU1782" s="204"/>
      <c r="BV1782" s="204"/>
      <c r="BW1782" s="204"/>
      <c r="BX1782" s="204"/>
      <c r="BY1782" s="204"/>
      <c r="BZ1782" s="204"/>
      <c r="CA1782" s="204"/>
      <c r="CB1782" s="204"/>
      <c r="CC1782" s="204"/>
      <c r="CD1782" s="204"/>
    </row>
    <row r="1783" spans="61:82" x14ac:dyDescent="0.25">
      <c r="BI1783" s="204"/>
      <c r="BJ1783" s="204"/>
      <c r="BK1783" s="204"/>
      <c r="BL1783" s="204"/>
      <c r="BM1783" s="204"/>
      <c r="BN1783" s="204"/>
      <c r="BO1783" s="204"/>
      <c r="BP1783" s="204"/>
      <c r="BQ1783" s="204"/>
      <c r="BR1783" s="204"/>
      <c r="BS1783" s="204"/>
      <c r="BT1783" s="204"/>
      <c r="BU1783" s="204"/>
      <c r="BV1783" s="204"/>
      <c r="BW1783" s="204"/>
      <c r="BX1783" s="204"/>
      <c r="BY1783" s="204"/>
      <c r="BZ1783" s="204"/>
      <c r="CA1783" s="204"/>
      <c r="CB1783" s="204"/>
      <c r="CC1783" s="204"/>
      <c r="CD1783" s="204"/>
    </row>
    <row r="1784" spans="61:82" x14ac:dyDescent="0.25">
      <c r="BI1784" s="204"/>
      <c r="BJ1784" s="204"/>
      <c r="BK1784" s="204"/>
      <c r="BL1784" s="204"/>
      <c r="BM1784" s="204"/>
      <c r="BN1784" s="204"/>
      <c r="BO1784" s="204"/>
      <c r="BP1784" s="204"/>
      <c r="BQ1784" s="204"/>
      <c r="BR1784" s="204"/>
      <c r="BS1784" s="204"/>
      <c r="BT1784" s="204"/>
      <c r="BU1784" s="204"/>
      <c r="BV1784" s="204"/>
      <c r="BW1784" s="204"/>
      <c r="BX1784" s="204"/>
      <c r="BY1784" s="204"/>
      <c r="BZ1784" s="204"/>
      <c r="CA1784" s="204"/>
      <c r="CB1784" s="204"/>
      <c r="CC1784" s="204"/>
      <c r="CD1784" s="204"/>
    </row>
    <row r="1785" spans="61:82" x14ac:dyDescent="0.25">
      <c r="BI1785" s="204"/>
      <c r="BJ1785" s="204"/>
      <c r="BK1785" s="204"/>
      <c r="BL1785" s="204"/>
      <c r="BM1785" s="204"/>
      <c r="BN1785" s="204"/>
      <c r="BO1785" s="204"/>
      <c r="BP1785" s="204"/>
      <c r="BQ1785" s="204"/>
      <c r="BR1785" s="204"/>
      <c r="BS1785" s="204"/>
      <c r="BT1785" s="204"/>
      <c r="BU1785" s="204"/>
      <c r="BV1785" s="204"/>
      <c r="BW1785" s="204"/>
      <c r="BX1785" s="204"/>
      <c r="BY1785" s="204"/>
      <c r="BZ1785" s="204"/>
      <c r="CA1785" s="204"/>
      <c r="CB1785" s="204"/>
      <c r="CC1785" s="204"/>
      <c r="CD1785" s="204"/>
    </row>
    <row r="1786" spans="61:82" x14ac:dyDescent="0.25">
      <c r="BI1786" s="204"/>
      <c r="BJ1786" s="204"/>
      <c r="BK1786" s="204"/>
      <c r="BL1786" s="204"/>
      <c r="BM1786" s="204"/>
      <c r="BN1786" s="204"/>
      <c r="BO1786" s="204"/>
      <c r="BP1786" s="204"/>
      <c r="BQ1786" s="204"/>
      <c r="BR1786" s="204"/>
      <c r="BS1786" s="204"/>
      <c r="BT1786" s="204"/>
      <c r="BU1786" s="204"/>
      <c r="BV1786" s="204"/>
      <c r="BW1786" s="204"/>
      <c r="BX1786" s="204"/>
      <c r="BY1786" s="204"/>
      <c r="BZ1786" s="204"/>
      <c r="CA1786" s="204"/>
      <c r="CB1786" s="204"/>
      <c r="CC1786" s="204"/>
      <c r="CD1786" s="204"/>
    </row>
    <row r="1787" spans="61:82" x14ac:dyDescent="0.25">
      <c r="BI1787" s="204"/>
      <c r="BJ1787" s="204"/>
      <c r="BK1787" s="204"/>
      <c r="BL1787" s="204"/>
      <c r="BM1787" s="204"/>
      <c r="BN1787" s="204"/>
      <c r="BO1787" s="204"/>
      <c r="BP1787" s="204"/>
      <c r="BQ1787" s="204"/>
      <c r="BR1787" s="204"/>
      <c r="BS1787" s="204"/>
      <c r="BT1787" s="204"/>
      <c r="BU1787" s="204"/>
      <c r="BV1787" s="204"/>
      <c r="BW1787" s="204"/>
      <c r="BX1787" s="204"/>
      <c r="BY1787" s="204"/>
      <c r="BZ1787" s="204"/>
      <c r="CA1787" s="204"/>
      <c r="CB1787" s="204"/>
      <c r="CC1787" s="204"/>
      <c r="CD1787" s="204"/>
    </row>
    <row r="1788" spans="61:82" x14ac:dyDescent="0.25">
      <c r="BI1788" s="204"/>
      <c r="BJ1788" s="204"/>
      <c r="BK1788" s="204"/>
      <c r="BL1788" s="204"/>
      <c r="BM1788" s="204"/>
      <c r="BN1788" s="204"/>
      <c r="BO1788" s="204"/>
      <c r="BP1788" s="204"/>
      <c r="BQ1788" s="204"/>
      <c r="BR1788" s="204"/>
      <c r="BS1788" s="204"/>
      <c r="BT1788" s="204"/>
      <c r="BU1788" s="204"/>
      <c r="BV1788" s="204"/>
      <c r="BW1788" s="204"/>
      <c r="BX1788" s="204"/>
      <c r="BY1788" s="204"/>
      <c r="BZ1788" s="204"/>
      <c r="CA1788" s="204"/>
      <c r="CB1788" s="204"/>
      <c r="CC1788" s="204"/>
      <c r="CD1788" s="204"/>
    </row>
    <row r="1789" spans="61:82" x14ac:dyDescent="0.25">
      <c r="BI1789" s="204"/>
      <c r="BJ1789" s="204"/>
      <c r="BK1789" s="204"/>
      <c r="BL1789" s="204"/>
      <c r="BM1789" s="204"/>
      <c r="BN1789" s="204"/>
      <c r="BO1789" s="204"/>
      <c r="BP1789" s="204"/>
      <c r="BQ1789" s="204"/>
      <c r="BR1789" s="204"/>
      <c r="BS1789" s="204"/>
      <c r="BT1789" s="204"/>
      <c r="BU1789" s="204"/>
      <c r="BV1789" s="204"/>
      <c r="BW1789" s="204"/>
      <c r="BX1789" s="204"/>
      <c r="BY1789" s="204"/>
      <c r="BZ1789" s="204"/>
      <c r="CA1789" s="204"/>
      <c r="CB1789" s="204"/>
      <c r="CC1789" s="204"/>
      <c r="CD1789" s="204"/>
    </row>
    <row r="1790" spans="61:82" x14ac:dyDescent="0.25">
      <c r="BI1790" s="204"/>
      <c r="BJ1790" s="204"/>
      <c r="BK1790" s="204"/>
      <c r="BL1790" s="204"/>
      <c r="BM1790" s="204"/>
      <c r="BN1790" s="204"/>
      <c r="BO1790" s="204"/>
      <c r="BP1790" s="204"/>
      <c r="BQ1790" s="204"/>
      <c r="BR1790" s="204"/>
      <c r="BS1790" s="204"/>
      <c r="BT1790" s="204"/>
      <c r="BU1790" s="204"/>
      <c r="BV1790" s="204"/>
      <c r="BW1790" s="204"/>
      <c r="BX1790" s="204"/>
      <c r="BY1790" s="204"/>
      <c r="BZ1790" s="204"/>
      <c r="CA1790" s="204"/>
      <c r="CB1790" s="204"/>
      <c r="CC1790" s="204"/>
      <c r="CD1790" s="204"/>
    </row>
    <row r="1791" spans="61:82" x14ac:dyDescent="0.25">
      <c r="BI1791" s="204"/>
      <c r="BJ1791" s="204"/>
      <c r="BK1791" s="204"/>
      <c r="BL1791" s="204"/>
      <c r="BM1791" s="204"/>
      <c r="BN1791" s="204"/>
      <c r="BO1791" s="204"/>
      <c r="BP1791" s="204"/>
      <c r="BQ1791" s="204"/>
      <c r="BR1791" s="204"/>
      <c r="BS1791" s="204"/>
      <c r="BT1791" s="204"/>
      <c r="BU1791" s="204"/>
      <c r="BV1791" s="204"/>
      <c r="BW1791" s="204"/>
      <c r="BX1791" s="204"/>
      <c r="BY1791" s="204"/>
      <c r="BZ1791" s="204"/>
      <c r="CA1791" s="204"/>
      <c r="CB1791" s="204"/>
      <c r="CC1791" s="204"/>
      <c r="CD1791" s="204"/>
    </row>
    <row r="1792" spans="61:82" x14ac:dyDescent="0.25">
      <c r="BI1792" s="204"/>
      <c r="BJ1792" s="204"/>
      <c r="BK1792" s="204"/>
      <c r="BL1792" s="204"/>
      <c r="BM1792" s="204"/>
      <c r="BN1792" s="204"/>
      <c r="BO1792" s="204"/>
      <c r="BP1792" s="204"/>
      <c r="BQ1792" s="204"/>
      <c r="BR1792" s="204"/>
      <c r="BS1792" s="204"/>
      <c r="BT1792" s="204"/>
      <c r="BU1792" s="204"/>
      <c r="BV1792" s="204"/>
      <c r="BW1792" s="204"/>
      <c r="BX1792" s="204"/>
      <c r="BY1792" s="204"/>
      <c r="BZ1792" s="204"/>
      <c r="CA1792" s="204"/>
      <c r="CB1792" s="204"/>
      <c r="CC1792" s="204"/>
      <c r="CD1792" s="204"/>
    </row>
    <row r="1793" spans="61:82" x14ac:dyDescent="0.25">
      <c r="BI1793" s="204"/>
      <c r="BJ1793" s="204"/>
      <c r="BK1793" s="204"/>
      <c r="BL1793" s="204"/>
      <c r="BM1793" s="204"/>
      <c r="BN1793" s="204"/>
      <c r="BO1793" s="204"/>
      <c r="BP1793" s="204"/>
      <c r="BQ1793" s="204"/>
      <c r="BR1793" s="204"/>
      <c r="BS1793" s="204"/>
      <c r="BT1793" s="204"/>
      <c r="BU1793" s="204"/>
      <c r="BV1793" s="204"/>
      <c r="BW1793" s="204"/>
      <c r="BX1793" s="204"/>
      <c r="BY1793" s="204"/>
      <c r="BZ1793" s="204"/>
      <c r="CA1793" s="204"/>
      <c r="CB1793" s="204"/>
      <c r="CC1793" s="204"/>
      <c r="CD1793" s="204"/>
    </row>
    <row r="1794" spans="61:82" x14ac:dyDescent="0.25">
      <c r="BI1794" s="204"/>
      <c r="BJ1794" s="204"/>
      <c r="BK1794" s="204"/>
      <c r="BL1794" s="204"/>
      <c r="BM1794" s="204"/>
      <c r="BN1794" s="204"/>
      <c r="BO1794" s="204"/>
      <c r="BP1794" s="204"/>
      <c r="BQ1794" s="204"/>
      <c r="BR1794" s="204"/>
      <c r="BS1794" s="204"/>
      <c r="BT1794" s="204"/>
      <c r="BU1794" s="204"/>
      <c r="BV1794" s="204"/>
      <c r="BW1794" s="204"/>
      <c r="BX1794" s="204"/>
      <c r="BY1794" s="204"/>
      <c r="BZ1794" s="204"/>
      <c r="CA1794" s="204"/>
      <c r="CB1794" s="204"/>
      <c r="CC1794" s="204"/>
      <c r="CD1794" s="204"/>
    </row>
    <row r="1795" spans="61:82" x14ac:dyDescent="0.25">
      <c r="BI1795" s="204"/>
      <c r="BJ1795" s="204"/>
      <c r="BK1795" s="204"/>
      <c r="BL1795" s="204"/>
      <c r="BM1795" s="204"/>
      <c r="BN1795" s="204"/>
      <c r="BO1795" s="204"/>
      <c r="BP1795" s="204"/>
      <c r="BQ1795" s="204"/>
      <c r="BR1795" s="204"/>
      <c r="BS1795" s="204"/>
      <c r="BT1795" s="204"/>
      <c r="BU1795" s="204"/>
      <c r="BV1795" s="204"/>
      <c r="BW1795" s="204"/>
      <c r="BX1795" s="204"/>
      <c r="BY1795" s="204"/>
      <c r="BZ1795" s="204"/>
      <c r="CA1795" s="204"/>
      <c r="CB1795" s="204"/>
      <c r="CC1795" s="204"/>
      <c r="CD1795" s="204"/>
    </row>
    <row r="1796" spans="61:82" x14ac:dyDescent="0.25">
      <c r="BI1796" s="204"/>
      <c r="BJ1796" s="204"/>
      <c r="BK1796" s="204"/>
      <c r="BL1796" s="204"/>
      <c r="BM1796" s="204"/>
      <c r="BN1796" s="204"/>
      <c r="BO1796" s="204"/>
      <c r="BP1796" s="204"/>
      <c r="BQ1796" s="204"/>
      <c r="BR1796" s="204"/>
      <c r="BS1796" s="204"/>
      <c r="BT1796" s="204"/>
      <c r="BU1796" s="204"/>
      <c r="BV1796" s="204"/>
      <c r="BW1796" s="204"/>
      <c r="BX1796" s="204"/>
      <c r="BY1796" s="204"/>
      <c r="BZ1796" s="204"/>
      <c r="CA1796" s="204"/>
      <c r="CB1796" s="204"/>
      <c r="CC1796" s="204"/>
      <c r="CD1796" s="204"/>
    </row>
    <row r="1797" spans="61:82" x14ac:dyDescent="0.25">
      <c r="BI1797" s="204"/>
      <c r="BJ1797" s="204"/>
      <c r="BK1797" s="204"/>
      <c r="BL1797" s="204"/>
      <c r="BM1797" s="204"/>
      <c r="BN1797" s="204"/>
      <c r="BO1797" s="204"/>
      <c r="BP1797" s="204"/>
      <c r="BQ1797" s="204"/>
      <c r="BR1797" s="204"/>
      <c r="BS1797" s="204"/>
      <c r="BT1797" s="204"/>
      <c r="BU1797" s="204"/>
      <c r="BV1797" s="204"/>
      <c r="BW1797" s="204"/>
      <c r="BX1797" s="204"/>
      <c r="BY1797" s="204"/>
      <c r="BZ1797" s="204"/>
      <c r="CA1797" s="204"/>
      <c r="CB1797" s="204"/>
      <c r="CC1797" s="204"/>
      <c r="CD1797" s="204"/>
    </row>
    <row r="1798" spans="61:82" x14ac:dyDescent="0.25">
      <c r="BI1798" s="204"/>
      <c r="BJ1798" s="204"/>
      <c r="BK1798" s="204"/>
      <c r="BL1798" s="204"/>
      <c r="BM1798" s="204"/>
      <c r="BN1798" s="204"/>
      <c r="BO1798" s="204"/>
      <c r="BP1798" s="204"/>
      <c r="BQ1798" s="204"/>
      <c r="BR1798" s="204"/>
      <c r="BS1798" s="204"/>
      <c r="BT1798" s="204"/>
      <c r="BU1798" s="204"/>
      <c r="BV1798" s="204"/>
      <c r="BW1798" s="204"/>
      <c r="BX1798" s="204"/>
      <c r="BY1798" s="204"/>
      <c r="BZ1798" s="204"/>
      <c r="CA1798" s="204"/>
      <c r="CB1798" s="204"/>
      <c r="CC1798" s="204"/>
      <c r="CD1798" s="204"/>
    </row>
    <row r="1799" spans="61:82" x14ac:dyDescent="0.25">
      <c r="BI1799" s="204"/>
      <c r="BJ1799" s="204"/>
      <c r="BK1799" s="204"/>
      <c r="BL1799" s="204"/>
      <c r="BM1799" s="204"/>
      <c r="BN1799" s="204"/>
      <c r="BO1799" s="204"/>
      <c r="BP1799" s="204"/>
      <c r="BQ1799" s="204"/>
      <c r="BR1799" s="204"/>
      <c r="BS1799" s="204"/>
      <c r="BT1799" s="204"/>
      <c r="BU1799" s="204"/>
      <c r="BV1799" s="204"/>
      <c r="BW1799" s="204"/>
      <c r="BX1799" s="204"/>
      <c r="BY1799" s="204"/>
      <c r="BZ1799" s="204"/>
      <c r="CA1799" s="204"/>
      <c r="CB1799" s="204"/>
      <c r="CC1799" s="204"/>
      <c r="CD1799" s="204"/>
    </row>
    <row r="1800" spans="61:82" x14ac:dyDescent="0.25">
      <c r="BI1800" s="204"/>
      <c r="BJ1800" s="204"/>
      <c r="BK1800" s="204"/>
      <c r="BL1800" s="204"/>
      <c r="BM1800" s="204"/>
      <c r="BN1800" s="204"/>
      <c r="BO1800" s="204"/>
      <c r="BP1800" s="204"/>
      <c r="BQ1800" s="204"/>
      <c r="BR1800" s="204"/>
      <c r="BS1800" s="204"/>
      <c r="BT1800" s="204"/>
      <c r="BU1800" s="204"/>
      <c r="BV1800" s="204"/>
      <c r="BW1800" s="204"/>
      <c r="BX1800" s="204"/>
      <c r="BY1800" s="204"/>
      <c r="BZ1800" s="204"/>
      <c r="CA1800" s="204"/>
      <c r="CB1800" s="204"/>
      <c r="CC1800" s="204"/>
      <c r="CD1800" s="204"/>
    </row>
    <row r="1801" spans="61:82" x14ac:dyDescent="0.25">
      <c r="BI1801" s="204"/>
      <c r="BJ1801" s="204"/>
      <c r="BK1801" s="204"/>
      <c r="BL1801" s="204"/>
      <c r="BM1801" s="204"/>
      <c r="BN1801" s="204"/>
      <c r="BO1801" s="204"/>
      <c r="BP1801" s="204"/>
      <c r="BQ1801" s="204"/>
      <c r="BR1801" s="204"/>
      <c r="BS1801" s="204"/>
      <c r="BT1801" s="204"/>
      <c r="BU1801" s="204"/>
      <c r="BV1801" s="204"/>
      <c r="BW1801" s="204"/>
      <c r="BX1801" s="204"/>
      <c r="BY1801" s="204"/>
      <c r="BZ1801" s="204"/>
      <c r="CA1801" s="204"/>
      <c r="CB1801" s="204"/>
      <c r="CC1801" s="204"/>
      <c r="CD1801" s="204"/>
    </row>
    <row r="1802" spans="61:82" x14ac:dyDescent="0.25">
      <c r="BI1802" s="204"/>
      <c r="BJ1802" s="204"/>
      <c r="BK1802" s="204"/>
      <c r="BL1802" s="204"/>
      <c r="BM1802" s="204"/>
      <c r="BN1802" s="204"/>
      <c r="BO1802" s="204"/>
      <c r="BP1802" s="204"/>
      <c r="BQ1802" s="204"/>
      <c r="BR1802" s="204"/>
      <c r="BS1802" s="204"/>
      <c r="BT1802" s="204"/>
      <c r="BU1802" s="204"/>
      <c r="BV1802" s="204"/>
      <c r="BW1802" s="204"/>
      <c r="BX1802" s="204"/>
      <c r="BY1802" s="204"/>
      <c r="BZ1802" s="204"/>
      <c r="CA1802" s="204"/>
      <c r="CB1802" s="204"/>
      <c r="CC1802" s="204"/>
      <c r="CD1802" s="204"/>
    </row>
    <row r="1803" spans="61:82" x14ac:dyDescent="0.25">
      <c r="BI1803" s="204"/>
      <c r="BJ1803" s="204"/>
      <c r="BK1803" s="204"/>
      <c r="BL1803" s="204"/>
      <c r="BM1803" s="204"/>
      <c r="BN1803" s="204"/>
      <c r="BO1803" s="204"/>
      <c r="BP1803" s="204"/>
      <c r="BQ1803" s="204"/>
      <c r="BR1803" s="204"/>
      <c r="BS1803" s="204"/>
      <c r="BT1803" s="204"/>
      <c r="BU1803" s="204"/>
      <c r="BV1803" s="204"/>
      <c r="BW1803" s="204"/>
      <c r="BX1803" s="204"/>
      <c r="BY1803" s="204"/>
      <c r="BZ1803" s="204"/>
      <c r="CA1803" s="204"/>
      <c r="CB1803" s="204"/>
      <c r="CC1803" s="204"/>
      <c r="CD1803" s="204"/>
    </row>
    <row r="1804" spans="61:82" x14ac:dyDescent="0.25">
      <c r="BI1804" s="204"/>
      <c r="BJ1804" s="204"/>
      <c r="BK1804" s="204"/>
      <c r="BL1804" s="204"/>
      <c r="BM1804" s="204"/>
      <c r="BN1804" s="204"/>
      <c r="BO1804" s="204"/>
      <c r="BP1804" s="204"/>
      <c r="BQ1804" s="204"/>
      <c r="BR1804" s="204"/>
      <c r="BS1804" s="204"/>
      <c r="BT1804" s="204"/>
      <c r="BU1804" s="204"/>
      <c r="BV1804" s="204"/>
      <c r="BW1804" s="204"/>
      <c r="BX1804" s="204"/>
      <c r="BY1804" s="204"/>
      <c r="BZ1804" s="204"/>
      <c r="CA1804" s="204"/>
      <c r="CB1804" s="204"/>
      <c r="CC1804" s="204"/>
      <c r="CD1804" s="204"/>
    </row>
    <row r="1805" spans="61:82" x14ac:dyDescent="0.25">
      <c r="BI1805" s="204"/>
      <c r="BJ1805" s="204"/>
      <c r="BK1805" s="204"/>
      <c r="BL1805" s="204"/>
      <c r="BM1805" s="204"/>
      <c r="BN1805" s="204"/>
      <c r="BO1805" s="204"/>
      <c r="BP1805" s="204"/>
      <c r="BQ1805" s="204"/>
      <c r="BR1805" s="204"/>
      <c r="BS1805" s="204"/>
      <c r="BT1805" s="204"/>
      <c r="BU1805" s="204"/>
      <c r="BV1805" s="204"/>
      <c r="BW1805" s="204"/>
      <c r="BX1805" s="204"/>
      <c r="BY1805" s="204"/>
      <c r="BZ1805" s="204"/>
      <c r="CA1805" s="204"/>
      <c r="CB1805" s="204"/>
      <c r="CC1805" s="204"/>
      <c r="CD1805" s="204"/>
    </row>
    <row r="1806" spans="61:82" x14ac:dyDescent="0.25">
      <c r="BI1806" s="204"/>
      <c r="BJ1806" s="204"/>
      <c r="BK1806" s="204"/>
      <c r="BL1806" s="204"/>
      <c r="BM1806" s="204"/>
      <c r="BN1806" s="204"/>
      <c r="BO1806" s="204"/>
      <c r="BP1806" s="204"/>
      <c r="BQ1806" s="204"/>
      <c r="BR1806" s="204"/>
      <c r="BS1806" s="204"/>
      <c r="BT1806" s="204"/>
      <c r="BU1806" s="204"/>
      <c r="BV1806" s="204"/>
      <c r="BW1806" s="204"/>
      <c r="BX1806" s="204"/>
      <c r="BY1806" s="204"/>
      <c r="BZ1806" s="204"/>
      <c r="CA1806" s="204"/>
      <c r="CB1806" s="204"/>
      <c r="CC1806" s="204"/>
      <c r="CD1806" s="204"/>
    </row>
    <row r="1807" spans="61:82" x14ac:dyDescent="0.25">
      <c r="BI1807" s="204"/>
      <c r="BJ1807" s="204"/>
      <c r="BK1807" s="204"/>
      <c r="BL1807" s="204"/>
      <c r="BM1807" s="204"/>
      <c r="BN1807" s="204"/>
      <c r="BO1807" s="204"/>
      <c r="BP1807" s="204"/>
      <c r="BQ1807" s="204"/>
      <c r="BR1807" s="204"/>
      <c r="BS1807" s="204"/>
      <c r="BT1807" s="204"/>
      <c r="BU1807" s="204"/>
      <c r="BV1807" s="204"/>
      <c r="BW1807" s="204"/>
      <c r="BX1807" s="204"/>
      <c r="BY1807" s="204"/>
      <c r="BZ1807" s="204"/>
      <c r="CA1807" s="204"/>
      <c r="CB1807" s="204"/>
      <c r="CC1807" s="204"/>
      <c r="CD1807" s="204"/>
    </row>
    <row r="1808" spans="61:82" x14ac:dyDescent="0.25">
      <c r="BI1808" s="204"/>
      <c r="BJ1808" s="204"/>
      <c r="BK1808" s="204"/>
      <c r="BL1808" s="204"/>
      <c r="BM1808" s="204"/>
      <c r="BN1808" s="204"/>
      <c r="BO1808" s="204"/>
      <c r="BP1808" s="204"/>
      <c r="BQ1808" s="204"/>
      <c r="BR1808" s="204"/>
      <c r="BS1808" s="204"/>
      <c r="BT1808" s="204"/>
      <c r="BU1808" s="204"/>
      <c r="BV1808" s="204"/>
      <c r="BW1808" s="204"/>
      <c r="BX1808" s="204"/>
      <c r="BY1808" s="204"/>
      <c r="BZ1808" s="204"/>
      <c r="CA1808" s="204"/>
      <c r="CB1808" s="204"/>
      <c r="CC1808" s="204"/>
      <c r="CD1808" s="204"/>
    </row>
    <row r="1809" spans="61:82" x14ac:dyDescent="0.25">
      <c r="BI1809" s="204"/>
      <c r="BJ1809" s="204"/>
      <c r="BK1809" s="204"/>
      <c r="BL1809" s="204"/>
      <c r="BM1809" s="204"/>
      <c r="BN1809" s="204"/>
      <c r="BO1809" s="204"/>
      <c r="BP1809" s="204"/>
      <c r="BQ1809" s="204"/>
      <c r="BR1809" s="204"/>
      <c r="BS1809" s="204"/>
      <c r="BT1809" s="204"/>
      <c r="BU1809" s="204"/>
      <c r="BV1809" s="204"/>
      <c r="BW1809" s="204"/>
      <c r="BX1809" s="204"/>
      <c r="BY1809" s="204"/>
      <c r="BZ1809" s="204"/>
      <c r="CA1809" s="204"/>
      <c r="CB1809" s="204"/>
      <c r="CC1809" s="204"/>
      <c r="CD1809" s="204"/>
    </row>
    <row r="1810" spans="61:82" x14ac:dyDescent="0.25">
      <c r="BI1810" s="204"/>
      <c r="BJ1810" s="204"/>
      <c r="BK1810" s="204"/>
      <c r="BL1810" s="204"/>
      <c r="BM1810" s="204"/>
      <c r="BN1810" s="204"/>
      <c r="BO1810" s="204"/>
      <c r="BP1810" s="204"/>
      <c r="BQ1810" s="204"/>
      <c r="BR1810" s="204"/>
      <c r="BS1810" s="204"/>
      <c r="BT1810" s="204"/>
      <c r="BU1810" s="204"/>
      <c r="BV1810" s="204"/>
      <c r="BW1810" s="204"/>
      <c r="BX1810" s="204"/>
      <c r="BY1810" s="204"/>
      <c r="BZ1810" s="204"/>
      <c r="CA1810" s="204"/>
      <c r="CB1810" s="204"/>
      <c r="CC1810" s="204"/>
      <c r="CD1810" s="204"/>
    </row>
    <row r="1811" spans="61:82" x14ac:dyDescent="0.25">
      <c r="BI1811" s="204"/>
      <c r="BJ1811" s="204"/>
      <c r="BK1811" s="204"/>
      <c r="BL1811" s="204"/>
      <c r="BM1811" s="204"/>
      <c r="BN1811" s="204"/>
      <c r="BO1811" s="204"/>
      <c r="BP1811" s="204"/>
      <c r="BQ1811" s="204"/>
      <c r="BR1811" s="204"/>
      <c r="BS1811" s="204"/>
      <c r="BT1811" s="204"/>
      <c r="BU1811" s="204"/>
      <c r="BV1811" s="204"/>
      <c r="BW1811" s="204"/>
      <c r="BX1811" s="204"/>
      <c r="BY1811" s="204"/>
      <c r="BZ1811" s="204"/>
      <c r="CA1811" s="204"/>
      <c r="CB1811" s="204"/>
      <c r="CC1811" s="204"/>
      <c r="CD1811" s="204"/>
    </row>
    <row r="1812" spans="61:82" x14ac:dyDescent="0.25">
      <c r="BI1812" s="204"/>
      <c r="BJ1812" s="204"/>
      <c r="BK1812" s="204"/>
      <c r="BL1812" s="204"/>
      <c r="BM1812" s="204"/>
      <c r="BN1812" s="204"/>
      <c r="BO1812" s="204"/>
      <c r="BP1812" s="204"/>
      <c r="BQ1812" s="204"/>
      <c r="BR1812" s="204"/>
      <c r="BS1812" s="204"/>
      <c r="BT1812" s="204"/>
      <c r="BU1812" s="204"/>
      <c r="BV1812" s="204"/>
      <c r="BW1812" s="204"/>
      <c r="BX1812" s="204"/>
      <c r="BY1812" s="204"/>
      <c r="BZ1812" s="204"/>
      <c r="CA1812" s="204"/>
      <c r="CB1812" s="204"/>
      <c r="CC1812" s="204"/>
      <c r="CD1812" s="204"/>
    </row>
    <row r="1813" spans="61:82" x14ac:dyDescent="0.25">
      <c r="BI1813" s="204"/>
      <c r="BJ1813" s="204"/>
      <c r="BK1813" s="204"/>
      <c r="BL1813" s="204"/>
      <c r="BM1813" s="204"/>
      <c r="BN1813" s="204"/>
      <c r="BO1813" s="204"/>
      <c r="BP1813" s="204"/>
      <c r="BQ1813" s="204"/>
      <c r="BR1813" s="204"/>
      <c r="BS1813" s="204"/>
      <c r="BT1813" s="204"/>
      <c r="BU1813" s="204"/>
      <c r="BV1813" s="204"/>
      <c r="BW1813" s="204"/>
      <c r="BX1813" s="204"/>
      <c r="BY1813" s="204"/>
      <c r="BZ1813" s="204"/>
      <c r="CA1813" s="204"/>
      <c r="CB1813" s="204"/>
      <c r="CC1813" s="204"/>
      <c r="CD1813" s="204"/>
    </row>
    <row r="1814" spans="61:82" x14ac:dyDescent="0.25">
      <c r="BI1814" s="204"/>
      <c r="BJ1814" s="204"/>
      <c r="BK1814" s="204"/>
      <c r="BL1814" s="204"/>
      <c r="BM1814" s="204"/>
      <c r="BN1814" s="204"/>
      <c r="BO1814" s="204"/>
      <c r="BP1814" s="204"/>
      <c r="BQ1814" s="204"/>
      <c r="BR1814" s="204"/>
      <c r="BS1814" s="204"/>
      <c r="BT1814" s="204"/>
      <c r="BU1814" s="204"/>
      <c r="BV1814" s="204"/>
      <c r="BW1814" s="204"/>
      <c r="BX1814" s="204"/>
      <c r="BY1814" s="204"/>
      <c r="BZ1814" s="204"/>
      <c r="CA1814" s="204"/>
      <c r="CB1814" s="204"/>
      <c r="CC1814" s="204"/>
      <c r="CD1814" s="204"/>
    </row>
    <row r="1815" spans="61:82" x14ac:dyDescent="0.25">
      <c r="BI1815" s="204"/>
      <c r="BJ1815" s="204"/>
      <c r="BK1815" s="204"/>
      <c r="BL1815" s="204"/>
      <c r="BM1815" s="204"/>
      <c r="BN1815" s="204"/>
      <c r="BO1815" s="204"/>
      <c r="BP1815" s="204"/>
      <c r="BQ1815" s="204"/>
      <c r="BR1815" s="204"/>
      <c r="BS1815" s="204"/>
      <c r="BT1815" s="204"/>
      <c r="BU1815" s="204"/>
      <c r="BV1815" s="204"/>
      <c r="BW1815" s="204"/>
      <c r="BX1815" s="204"/>
      <c r="BY1815" s="204"/>
      <c r="BZ1815" s="204"/>
      <c r="CA1815" s="204"/>
      <c r="CB1815" s="204"/>
      <c r="CC1815" s="204"/>
      <c r="CD1815" s="204"/>
    </row>
    <row r="1816" spans="61:82" x14ac:dyDescent="0.25">
      <c r="BI1816" s="204"/>
      <c r="BJ1816" s="204"/>
      <c r="BK1816" s="204"/>
      <c r="BL1816" s="204"/>
      <c r="BM1816" s="204"/>
      <c r="BN1816" s="204"/>
      <c r="BO1816" s="204"/>
      <c r="BP1816" s="204"/>
      <c r="BQ1816" s="204"/>
      <c r="BR1816" s="204"/>
      <c r="BS1816" s="204"/>
      <c r="BT1816" s="204"/>
      <c r="BU1816" s="204"/>
      <c r="BV1816" s="204"/>
      <c r="BW1816" s="204"/>
      <c r="BX1816" s="204"/>
      <c r="BY1816" s="204"/>
      <c r="BZ1816" s="204"/>
      <c r="CA1816" s="204"/>
      <c r="CB1816" s="204"/>
      <c r="CC1816" s="204"/>
      <c r="CD1816" s="204"/>
    </row>
    <row r="1817" spans="61:82" x14ac:dyDescent="0.25">
      <c r="BI1817" s="204"/>
      <c r="BJ1817" s="204"/>
      <c r="BK1817" s="204"/>
      <c r="BL1817" s="204"/>
      <c r="BM1817" s="204"/>
      <c r="BN1817" s="204"/>
      <c r="BO1817" s="204"/>
      <c r="BP1817" s="204"/>
      <c r="BQ1817" s="204"/>
      <c r="BR1817" s="204"/>
      <c r="BS1817" s="204"/>
      <c r="BT1817" s="204"/>
      <c r="BU1817" s="204"/>
      <c r="BV1817" s="204"/>
      <c r="BW1817" s="204"/>
      <c r="BX1817" s="204"/>
      <c r="BY1817" s="204"/>
      <c r="BZ1817" s="204"/>
      <c r="CA1817" s="204"/>
      <c r="CB1817" s="204"/>
      <c r="CC1817" s="204"/>
      <c r="CD1817" s="204"/>
    </row>
    <row r="1818" spans="61:82" x14ac:dyDescent="0.25">
      <c r="BI1818" s="204"/>
      <c r="BJ1818" s="204"/>
      <c r="BK1818" s="204"/>
      <c r="BL1818" s="204"/>
      <c r="BM1818" s="204"/>
      <c r="BN1818" s="204"/>
      <c r="BO1818" s="204"/>
      <c r="BP1818" s="204"/>
      <c r="BQ1818" s="204"/>
      <c r="BR1818" s="204"/>
      <c r="BS1818" s="204"/>
      <c r="BT1818" s="204"/>
      <c r="BU1818" s="204"/>
      <c r="BV1818" s="204"/>
      <c r="BW1818" s="204"/>
      <c r="BX1818" s="204"/>
      <c r="BY1818" s="204"/>
      <c r="BZ1818" s="204"/>
      <c r="CA1818" s="204"/>
      <c r="CB1818" s="204"/>
      <c r="CC1818" s="204"/>
      <c r="CD1818" s="204"/>
    </row>
    <row r="1819" spans="61:82" x14ac:dyDescent="0.25">
      <c r="BI1819" s="204"/>
      <c r="BJ1819" s="204"/>
      <c r="BK1819" s="204"/>
      <c r="BL1819" s="204"/>
      <c r="BM1819" s="204"/>
      <c r="BN1819" s="204"/>
      <c r="BO1819" s="204"/>
      <c r="BP1819" s="204"/>
      <c r="BQ1819" s="204"/>
      <c r="BR1819" s="204"/>
      <c r="BS1819" s="204"/>
      <c r="BT1819" s="204"/>
      <c r="BU1819" s="204"/>
      <c r="BV1819" s="204"/>
      <c r="BW1819" s="204"/>
      <c r="BX1819" s="204"/>
      <c r="BY1819" s="204"/>
      <c r="BZ1819" s="204"/>
      <c r="CA1819" s="204"/>
      <c r="CB1819" s="204"/>
      <c r="CC1819" s="204"/>
      <c r="CD1819" s="204"/>
    </row>
    <row r="1820" spans="61:82" x14ac:dyDescent="0.25">
      <c r="BI1820" s="204"/>
      <c r="BJ1820" s="204"/>
      <c r="BK1820" s="204"/>
      <c r="BL1820" s="204"/>
      <c r="BM1820" s="204"/>
      <c r="BN1820" s="204"/>
      <c r="BO1820" s="204"/>
      <c r="BP1820" s="204"/>
      <c r="BQ1820" s="204"/>
      <c r="BR1820" s="204"/>
      <c r="BS1820" s="204"/>
      <c r="BT1820" s="204"/>
      <c r="BU1820" s="204"/>
      <c r="BV1820" s="204"/>
      <c r="BW1820" s="204"/>
      <c r="BX1820" s="204"/>
      <c r="BY1820" s="204"/>
      <c r="BZ1820" s="204"/>
      <c r="CA1820" s="204"/>
      <c r="CB1820" s="204"/>
      <c r="CC1820" s="204"/>
      <c r="CD1820" s="204"/>
    </row>
    <row r="1821" spans="61:82" x14ac:dyDescent="0.25">
      <c r="BI1821" s="204"/>
      <c r="BJ1821" s="204"/>
      <c r="BK1821" s="204"/>
      <c r="BL1821" s="204"/>
      <c r="BM1821" s="204"/>
      <c r="BN1821" s="204"/>
      <c r="BO1821" s="204"/>
      <c r="BP1821" s="204"/>
      <c r="BQ1821" s="204"/>
      <c r="BR1821" s="204"/>
      <c r="BS1821" s="204"/>
      <c r="BT1821" s="204"/>
      <c r="BU1821" s="204"/>
      <c r="BV1821" s="204"/>
      <c r="BW1821" s="204"/>
      <c r="BX1821" s="204"/>
      <c r="BY1821" s="204"/>
      <c r="BZ1821" s="204"/>
      <c r="CA1821" s="204"/>
      <c r="CB1821" s="204"/>
      <c r="CC1821" s="204"/>
      <c r="CD1821" s="204"/>
    </row>
    <row r="1822" spans="61:82" x14ac:dyDescent="0.25">
      <c r="BI1822" s="204"/>
      <c r="BJ1822" s="204"/>
      <c r="BK1822" s="204"/>
      <c r="BL1822" s="204"/>
      <c r="BM1822" s="204"/>
      <c r="BN1822" s="204"/>
      <c r="BO1822" s="204"/>
      <c r="BP1822" s="204"/>
      <c r="BQ1822" s="204"/>
      <c r="BR1822" s="204"/>
      <c r="BS1822" s="204"/>
      <c r="BT1822" s="204"/>
      <c r="BU1822" s="204"/>
      <c r="BV1822" s="204"/>
      <c r="BW1822" s="204"/>
      <c r="BX1822" s="204"/>
      <c r="BY1822" s="204"/>
      <c r="BZ1822" s="204"/>
      <c r="CA1822" s="204"/>
      <c r="CB1822" s="204"/>
      <c r="CC1822" s="204"/>
      <c r="CD1822" s="204"/>
    </row>
    <row r="1823" spans="61:82" x14ac:dyDescent="0.25">
      <c r="BI1823" s="204"/>
      <c r="BJ1823" s="204"/>
      <c r="BK1823" s="204"/>
      <c r="BL1823" s="204"/>
      <c r="BM1823" s="204"/>
      <c r="BN1823" s="204"/>
      <c r="BO1823" s="204"/>
      <c r="BP1823" s="204"/>
      <c r="BQ1823" s="204"/>
      <c r="BR1823" s="204"/>
      <c r="BS1823" s="204"/>
      <c r="BT1823" s="204"/>
      <c r="BU1823" s="204"/>
      <c r="BV1823" s="204"/>
      <c r="BW1823" s="204"/>
      <c r="BX1823" s="204"/>
      <c r="BY1823" s="204"/>
      <c r="BZ1823" s="204"/>
      <c r="CA1823" s="204"/>
      <c r="CB1823" s="204"/>
      <c r="CC1823" s="204"/>
      <c r="CD1823" s="204"/>
    </row>
    <row r="1824" spans="61:82" x14ac:dyDescent="0.25">
      <c r="BI1824" s="204"/>
      <c r="BJ1824" s="204"/>
      <c r="BK1824" s="204"/>
      <c r="BL1824" s="204"/>
      <c r="BM1824" s="204"/>
      <c r="BN1824" s="204"/>
      <c r="BO1824" s="204"/>
      <c r="BP1824" s="204"/>
      <c r="BQ1824" s="204"/>
      <c r="BR1824" s="204"/>
      <c r="BS1824" s="204"/>
      <c r="BT1824" s="204"/>
      <c r="BU1824" s="204"/>
      <c r="BV1824" s="204"/>
      <c r="BW1824" s="204"/>
      <c r="BX1824" s="204"/>
      <c r="BY1824" s="204"/>
      <c r="BZ1824" s="204"/>
      <c r="CA1824" s="204"/>
      <c r="CB1824" s="204"/>
      <c r="CC1824" s="204"/>
      <c r="CD1824" s="204"/>
    </row>
    <row r="1825" spans="61:82" x14ac:dyDescent="0.25">
      <c r="BI1825" s="204"/>
      <c r="BJ1825" s="204"/>
      <c r="BK1825" s="204"/>
      <c r="BL1825" s="204"/>
      <c r="BM1825" s="204"/>
      <c r="BN1825" s="204"/>
      <c r="BO1825" s="204"/>
      <c r="BP1825" s="204"/>
      <c r="BQ1825" s="204"/>
      <c r="BR1825" s="204"/>
      <c r="BS1825" s="204"/>
      <c r="BT1825" s="204"/>
      <c r="BU1825" s="204"/>
      <c r="BV1825" s="204"/>
      <c r="BW1825" s="204"/>
      <c r="BX1825" s="204"/>
      <c r="BY1825" s="204"/>
      <c r="BZ1825" s="204"/>
      <c r="CA1825" s="204"/>
      <c r="CB1825" s="204"/>
      <c r="CC1825" s="204"/>
      <c r="CD1825" s="204"/>
    </row>
    <row r="1826" spans="61:82" x14ac:dyDescent="0.25">
      <c r="BI1826" s="204"/>
      <c r="BJ1826" s="204"/>
      <c r="BK1826" s="204"/>
      <c r="BL1826" s="204"/>
      <c r="BM1826" s="204"/>
      <c r="BN1826" s="204"/>
      <c r="BO1826" s="204"/>
      <c r="BP1826" s="204"/>
      <c r="BQ1826" s="204"/>
      <c r="BR1826" s="204"/>
      <c r="BS1826" s="204"/>
      <c r="BT1826" s="204"/>
      <c r="BU1826" s="204"/>
      <c r="BV1826" s="204"/>
      <c r="BW1826" s="204"/>
      <c r="BX1826" s="204"/>
      <c r="BY1826" s="204"/>
      <c r="BZ1826" s="204"/>
      <c r="CA1826" s="204"/>
      <c r="CB1826" s="204"/>
      <c r="CC1826" s="204"/>
      <c r="CD1826" s="204"/>
    </row>
    <row r="1827" spans="61:82" x14ac:dyDescent="0.25">
      <c r="BI1827" s="204"/>
      <c r="BJ1827" s="204"/>
      <c r="BK1827" s="204"/>
      <c r="BL1827" s="204"/>
      <c r="BM1827" s="204"/>
      <c r="BN1827" s="204"/>
      <c r="BO1827" s="204"/>
      <c r="BP1827" s="204"/>
      <c r="BQ1827" s="204"/>
      <c r="BR1827" s="204"/>
      <c r="BS1827" s="204"/>
      <c r="BT1827" s="204"/>
      <c r="BU1827" s="204"/>
      <c r="BV1827" s="204"/>
      <c r="BW1827" s="204"/>
      <c r="BX1827" s="204"/>
      <c r="BY1827" s="204"/>
      <c r="BZ1827" s="204"/>
      <c r="CA1827" s="204"/>
      <c r="CB1827" s="204"/>
      <c r="CC1827" s="204"/>
      <c r="CD1827" s="204"/>
    </row>
    <row r="1828" spans="61:82" x14ac:dyDescent="0.25">
      <c r="BI1828" s="204"/>
      <c r="BJ1828" s="204"/>
      <c r="BK1828" s="204"/>
      <c r="BL1828" s="204"/>
      <c r="BM1828" s="204"/>
      <c r="BN1828" s="204"/>
      <c r="BO1828" s="204"/>
      <c r="BP1828" s="204"/>
      <c r="BQ1828" s="204"/>
      <c r="BR1828" s="204"/>
      <c r="BS1828" s="204"/>
      <c r="BT1828" s="204"/>
      <c r="BU1828" s="204"/>
      <c r="BV1828" s="204"/>
      <c r="BW1828" s="204"/>
      <c r="BX1828" s="204"/>
      <c r="BY1828" s="204"/>
      <c r="BZ1828" s="204"/>
      <c r="CA1828" s="204"/>
      <c r="CB1828" s="204"/>
      <c r="CC1828" s="204"/>
      <c r="CD1828" s="204"/>
    </row>
    <row r="1829" spans="61:82" x14ac:dyDescent="0.25">
      <c r="BI1829" s="204"/>
      <c r="BJ1829" s="204"/>
      <c r="BK1829" s="204"/>
      <c r="BL1829" s="204"/>
      <c r="BM1829" s="204"/>
      <c r="BN1829" s="204"/>
      <c r="BO1829" s="204"/>
      <c r="BP1829" s="204"/>
      <c r="BQ1829" s="204"/>
      <c r="BR1829" s="204"/>
      <c r="BS1829" s="204"/>
      <c r="BT1829" s="204"/>
      <c r="BU1829" s="204"/>
      <c r="BV1829" s="204"/>
      <c r="BW1829" s="204"/>
      <c r="BX1829" s="204"/>
      <c r="BY1829" s="204"/>
      <c r="BZ1829" s="204"/>
      <c r="CA1829" s="204"/>
      <c r="CB1829" s="204"/>
      <c r="CC1829" s="204"/>
      <c r="CD1829" s="204"/>
    </row>
    <row r="1830" spans="61:82" x14ac:dyDescent="0.25">
      <c r="BI1830" s="204"/>
      <c r="BJ1830" s="204"/>
      <c r="BK1830" s="204"/>
      <c r="BL1830" s="204"/>
      <c r="BM1830" s="204"/>
      <c r="BN1830" s="204"/>
      <c r="BO1830" s="204"/>
      <c r="BP1830" s="204"/>
      <c r="BQ1830" s="204"/>
      <c r="BR1830" s="204"/>
      <c r="BS1830" s="204"/>
      <c r="BT1830" s="204"/>
      <c r="BU1830" s="204"/>
      <c r="BV1830" s="204"/>
      <c r="BW1830" s="204"/>
      <c r="BX1830" s="204"/>
      <c r="BY1830" s="204"/>
      <c r="BZ1830" s="204"/>
      <c r="CA1830" s="204"/>
      <c r="CB1830" s="204"/>
      <c r="CC1830" s="204"/>
      <c r="CD1830" s="204"/>
    </row>
    <row r="1831" spans="61:82" x14ac:dyDescent="0.25">
      <c r="BI1831" s="204"/>
      <c r="BJ1831" s="204"/>
      <c r="BK1831" s="204"/>
      <c r="BL1831" s="204"/>
      <c r="BM1831" s="204"/>
      <c r="BN1831" s="204"/>
      <c r="BO1831" s="204"/>
      <c r="BP1831" s="204"/>
      <c r="BQ1831" s="204"/>
      <c r="BR1831" s="204"/>
      <c r="BS1831" s="204"/>
      <c r="BT1831" s="204"/>
      <c r="BU1831" s="204"/>
      <c r="BV1831" s="204"/>
      <c r="BW1831" s="204"/>
      <c r="BX1831" s="204"/>
      <c r="BY1831" s="204"/>
      <c r="BZ1831" s="204"/>
      <c r="CA1831" s="204"/>
      <c r="CB1831" s="204"/>
      <c r="CC1831" s="204"/>
      <c r="CD1831" s="204"/>
    </row>
    <row r="1832" spans="61:82" x14ac:dyDescent="0.25">
      <c r="BI1832" s="204"/>
      <c r="BJ1832" s="204"/>
      <c r="BK1832" s="204"/>
      <c r="BL1832" s="204"/>
      <c r="BM1832" s="204"/>
      <c r="BN1832" s="204"/>
      <c r="BO1832" s="204"/>
      <c r="BP1832" s="204"/>
      <c r="BQ1832" s="204"/>
      <c r="BR1832" s="204"/>
      <c r="BS1832" s="204"/>
      <c r="BT1832" s="204"/>
      <c r="BU1832" s="204"/>
      <c r="BV1832" s="204"/>
      <c r="BW1832" s="204"/>
      <c r="BX1832" s="204"/>
      <c r="BY1832" s="204"/>
      <c r="BZ1832" s="204"/>
      <c r="CA1832" s="204"/>
      <c r="CB1832" s="204"/>
      <c r="CC1832" s="204"/>
      <c r="CD1832" s="204"/>
    </row>
    <row r="1833" spans="61:82" x14ac:dyDescent="0.25">
      <c r="BI1833" s="204"/>
      <c r="BJ1833" s="204"/>
      <c r="BK1833" s="204"/>
      <c r="BL1833" s="204"/>
      <c r="BM1833" s="204"/>
      <c r="BN1833" s="204"/>
      <c r="BO1833" s="204"/>
      <c r="BP1833" s="204"/>
      <c r="BQ1833" s="204"/>
      <c r="BR1833" s="204"/>
      <c r="BS1833" s="204"/>
      <c r="BT1833" s="204"/>
      <c r="BU1833" s="204"/>
      <c r="BV1833" s="204"/>
      <c r="BW1833" s="204"/>
      <c r="BX1833" s="204"/>
      <c r="BY1833" s="204"/>
      <c r="BZ1833" s="204"/>
      <c r="CA1833" s="204"/>
      <c r="CB1833" s="204"/>
      <c r="CC1833" s="204"/>
      <c r="CD1833" s="204"/>
    </row>
    <row r="1834" spans="61:82" x14ac:dyDescent="0.25">
      <c r="BI1834" s="204"/>
      <c r="BJ1834" s="204"/>
      <c r="BK1834" s="204"/>
      <c r="BL1834" s="204"/>
      <c r="BM1834" s="204"/>
      <c r="BN1834" s="204"/>
      <c r="BO1834" s="204"/>
      <c r="BP1834" s="204"/>
      <c r="BQ1834" s="204"/>
      <c r="BR1834" s="204"/>
      <c r="BS1834" s="204"/>
      <c r="BT1834" s="204"/>
      <c r="BU1834" s="204"/>
      <c r="BV1834" s="204"/>
      <c r="BW1834" s="204"/>
      <c r="BX1834" s="204"/>
      <c r="BY1834" s="204"/>
      <c r="BZ1834" s="204"/>
      <c r="CA1834" s="204"/>
      <c r="CB1834" s="204"/>
      <c r="CC1834" s="204"/>
      <c r="CD1834" s="204"/>
    </row>
    <row r="1835" spans="61:82" x14ac:dyDescent="0.25">
      <c r="BI1835" s="204"/>
      <c r="BJ1835" s="204"/>
      <c r="BK1835" s="204"/>
      <c r="BL1835" s="204"/>
      <c r="BM1835" s="204"/>
      <c r="BN1835" s="204"/>
      <c r="BO1835" s="204"/>
      <c r="BP1835" s="204"/>
      <c r="BQ1835" s="204"/>
      <c r="BR1835" s="204"/>
      <c r="BS1835" s="204"/>
      <c r="BT1835" s="204"/>
      <c r="BU1835" s="204"/>
      <c r="BV1835" s="204"/>
      <c r="BW1835" s="204"/>
      <c r="BX1835" s="204"/>
      <c r="BY1835" s="204"/>
      <c r="BZ1835" s="204"/>
      <c r="CA1835" s="204"/>
      <c r="CB1835" s="204"/>
      <c r="CC1835" s="204"/>
      <c r="CD1835" s="204"/>
    </row>
    <row r="1836" spans="61:82" x14ac:dyDescent="0.25">
      <c r="BI1836" s="204"/>
      <c r="BJ1836" s="204"/>
      <c r="BK1836" s="204"/>
      <c r="BL1836" s="204"/>
      <c r="BM1836" s="204"/>
      <c r="BN1836" s="204"/>
      <c r="BO1836" s="204"/>
      <c r="BP1836" s="204"/>
      <c r="BQ1836" s="204"/>
      <c r="BR1836" s="204"/>
      <c r="BS1836" s="204"/>
      <c r="BT1836" s="204"/>
      <c r="BU1836" s="204"/>
      <c r="BV1836" s="204"/>
      <c r="BW1836" s="204"/>
      <c r="BX1836" s="204"/>
      <c r="BY1836" s="204"/>
      <c r="BZ1836" s="204"/>
      <c r="CA1836" s="204"/>
      <c r="CB1836" s="204"/>
      <c r="CC1836" s="204"/>
      <c r="CD1836" s="204"/>
    </row>
    <row r="1837" spans="61:82" x14ac:dyDescent="0.25">
      <c r="BI1837" s="204"/>
      <c r="BJ1837" s="204"/>
      <c r="BK1837" s="204"/>
      <c r="BL1837" s="204"/>
      <c r="BM1837" s="204"/>
      <c r="BN1837" s="204"/>
      <c r="BO1837" s="204"/>
      <c r="BP1837" s="204"/>
      <c r="BQ1837" s="204"/>
      <c r="BR1837" s="204"/>
      <c r="BS1837" s="204"/>
      <c r="BT1837" s="204"/>
      <c r="BU1837" s="204"/>
      <c r="BV1837" s="204"/>
      <c r="BW1837" s="204"/>
      <c r="BX1837" s="204"/>
      <c r="BY1837" s="204"/>
      <c r="BZ1837" s="204"/>
      <c r="CA1837" s="204"/>
      <c r="CB1837" s="204"/>
      <c r="CC1837" s="204"/>
      <c r="CD1837" s="204"/>
    </row>
    <row r="1838" spans="61:82" x14ac:dyDescent="0.25">
      <c r="BI1838" s="204"/>
      <c r="BJ1838" s="204"/>
      <c r="BK1838" s="204"/>
      <c r="BL1838" s="204"/>
      <c r="BM1838" s="204"/>
      <c r="BN1838" s="204"/>
      <c r="BO1838" s="204"/>
      <c r="BP1838" s="204"/>
      <c r="BQ1838" s="204"/>
      <c r="BR1838" s="204"/>
      <c r="BS1838" s="204"/>
      <c r="BT1838" s="204"/>
      <c r="BU1838" s="204"/>
      <c r="BV1838" s="204"/>
      <c r="BW1838" s="204"/>
      <c r="BX1838" s="204"/>
      <c r="BY1838" s="204"/>
      <c r="BZ1838" s="204"/>
      <c r="CA1838" s="204"/>
      <c r="CB1838" s="204"/>
      <c r="CC1838" s="204"/>
      <c r="CD1838" s="204"/>
    </row>
    <row r="1839" spans="61:82" x14ac:dyDescent="0.25">
      <c r="BI1839" s="204"/>
      <c r="BJ1839" s="204"/>
      <c r="BK1839" s="204"/>
      <c r="BL1839" s="204"/>
      <c r="BM1839" s="204"/>
      <c r="BN1839" s="204"/>
      <c r="BO1839" s="204"/>
      <c r="BP1839" s="204"/>
      <c r="BQ1839" s="204"/>
      <c r="BR1839" s="204"/>
      <c r="BS1839" s="204"/>
      <c r="BT1839" s="204"/>
      <c r="BU1839" s="204"/>
      <c r="BV1839" s="204"/>
      <c r="BW1839" s="204"/>
      <c r="BX1839" s="204"/>
      <c r="BY1839" s="204"/>
      <c r="BZ1839" s="204"/>
      <c r="CA1839" s="204"/>
      <c r="CB1839" s="204"/>
      <c r="CC1839" s="204"/>
      <c r="CD1839" s="204"/>
    </row>
    <row r="1840" spans="61:82" x14ac:dyDescent="0.25">
      <c r="BI1840" s="204"/>
      <c r="BJ1840" s="204"/>
      <c r="BK1840" s="204"/>
      <c r="BL1840" s="204"/>
      <c r="BM1840" s="204"/>
      <c r="BN1840" s="204"/>
      <c r="BO1840" s="204"/>
      <c r="BP1840" s="204"/>
      <c r="BQ1840" s="204"/>
      <c r="BR1840" s="204"/>
      <c r="BS1840" s="204"/>
      <c r="BT1840" s="204"/>
      <c r="BU1840" s="204"/>
      <c r="BV1840" s="204"/>
      <c r="BW1840" s="204"/>
      <c r="BX1840" s="204"/>
      <c r="BY1840" s="204"/>
      <c r="BZ1840" s="204"/>
      <c r="CA1840" s="204"/>
      <c r="CB1840" s="204"/>
      <c r="CC1840" s="204"/>
      <c r="CD1840" s="204"/>
    </row>
    <row r="1841" spans="61:82" x14ac:dyDescent="0.25">
      <c r="BI1841" s="204"/>
      <c r="BJ1841" s="204"/>
      <c r="BK1841" s="204"/>
      <c r="BL1841" s="204"/>
      <c r="BM1841" s="204"/>
      <c r="BN1841" s="204"/>
      <c r="BO1841" s="204"/>
      <c r="BP1841" s="204"/>
      <c r="BQ1841" s="204"/>
      <c r="BR1841" s="204"/>
      <c r="BS1841" s="204"/>
      <c r="BT1841" s="204"/>
      <c r="BU1841" s="204"/>
      <c r="BV1841" s="204"/>
      <c r="BW1841" s="204"/>
      <c r="BX1841" s="204"/>
      <c r="BY1841" s="204"/>
      <c r="BZ1841" s="204"/>
      <c r="CA1841" s="204"/>
      <c r="CB1841" s="204"/>
      <c r="CC1841" s="204"/>
      <c r="CD1841" s="204"/>
    </row>
    <row r="1842" spans="61:82" x14ac:dyDescent="0.25">
      <c r="BI1842" s="204"/>
      <c r="BJ1842" s="204"/>
      <c r="BK1842" s="204"/>
      <c r="BL1842" s="204"/>
      <c r="BM1842" s="204"/>
      <c r="BN1842" s="204"/>
      <c r="BO1842" s="204"/>
      <c r="BP1842" s="204"/>
      <c r="BQ1842" s="204"/>
      <c r="BR1842" s="204"/>
      <c r="BS1842" s="204"/>
      <c r="BT1842" s="204"/>
      <c r="BU1842" s="204"/>
      <c r="BV1842" s="204"/>
      <c r="BW1842" s="204"/>
      <c r="BX1842" s="204"/>
      <c r="BY1842" s="204"/>
      <c r="BZ1842" s="204"/>
      <c r="CA1842" s="204"/>
      <c r="CB1842" s="204"/>
      <c r="CC1842" s="204"/>
      <c r="CD1842" s="204"/>
    </row>
    <row r="1843" spans="61:82" x14ac:dyDescent="0.25">
      <c r="BI1843" s="204"/>
      <c r="BJ1843" s="204"/>
      <c r="BK1843" s="204"/>
      <c r="BL1843" s="204"/>
      <c r="BM1843" s="204"/>
      <c r="BN1843" s="204"/>
      <c r="BO1843" s="204"/>
      <c r="BP1843" s="204"/>
      <c r="BQ1843" s="204"/>
      <c r="BR1843" s="204"/>
      <c r="BS1843" s="204"/>
      <c r="BT1843" s="204"/>
      <c r="BU1843" s="204"/>
      <c r="BV1843" s="204"/>
      <c r="BW1843" s="204"/>
      <c r="BX1843" s="204"/>
      <c r="BY1843" s="204"/>
      <c r="BZ1843" s="204"/>
      <c r="CA1843" s="204"/>
      <c r="CB1843" s="204"/>
      <c r="CC1843" s="204"/>
      <c r="CD1843" s="204"/>
    </row>
    <row r="1844" spans="61:82" x14ac:dyDescent="0.25">
      <c r="BI1844" s="204"/>
      <c r="BJ1844" s="204"/>
      <c r="BK1844" s="204"/>
      <c r="BL1844" s="204"/>
      <c r="BM1844" s="204"/>
      <c r="BN1844" s="204"/>
      <c r="BO1844" s="204"/>
      <c r="BP1844" s="204"/>
      <c r="BQ1844" s="204"/>
      <c r="BR1844" s="204"/>
      <c r="BS1844" s="204"/>
      <c r="BT1844" s="204"/>
      <c r="BU1844" s="204"/>
      <c r="BV1844" s="204"/>
      <c r="BW1844" s="204"/>
      <c r="BX1844" s="204"/>
      <c r="BY1844" s="204"/>
      <c r="BZ1844" s="204"/>
      <c r="CA1844" s="204"/>
      <c r="CB1844" s="204"/>
      <c r="CC1844" s="204"/>
      <c r="CD1844" s="204"/>
    </row>
    <row r="1845" spans="61:82" x14ac:dyDescent="0.25">
      <c r="BI1845" s="204"/>
      <c r="BJ1845" s="204"/>
      <c r="BK1845" s="204"/>
      <c r="BL1845" s="204"/>
      <c r="BM1845" s="204"/>
      <c r="BN1845" s="204"/>
      <c r="BO1845" s="204"/>
      <c r="BP1845" s="204"/>
      <c r="BQ1845" s="204"/>
      <c r="BR1845" s="204"/>
      <c r="BS1845" s="204"/>
      <c r="BT1845" s="204"/>
      <c r="BU1845" s="204"/>
      <c r="BV1845" s="204"/>
      <c r="BW1845" s="204"/>
      <c r="BX1845" s="204"/>
      <c r="BY1845" s="204"/>
      <c r="BZ1845" s="204"/>
      <c r="CA1845" s="204"/>
      <c r="CB1845" s="204"/>
      <c r="CC1845" s="204"/>
      <c r="CD1845" s="204"/>
    </row>
    <row r="1846" spans="61:82" x14ac:dyDescent="0.25">
      <c r="BI1846" s="204"/>
      <c r="BJ1846" s="204"/>
      <c r="BK1846" s="204"/>
      <c r="BL1846" s="204"/>
      <c r="BM1846" s="204"/>
      <c r="BN1846" s="204"/>
      <c r="BO1846" s="204"/>
      <c r="BP1846" s="204"/>
      <c r="BQ1846" s="204"/>
      <c r="BR1846" s="204"/>
      <c r="BS1846" s="204"/>
      <c r="BT1846" s="204"/>
      <c r="BU1846" s="204"/>
      <c r="BV1846" s="204"/>
      <c r="BW1846" s="204"/>
      <c r="BX1846" s="204"/>
      <c r="BY1846" s="204"/>
      <c r="BZ1846" s="204"/>
      <c r="CA1846" s="204"/>
      <c r="CB1846" s="204"/>
      <c r="CC1846" s="204"/>
      <c r="CD1846" s="204"/>
    </row>
    <row r="1847" spans="61:82" x14ac:dyDescent="0.25">
      <c r="BI1847" s="204"/>
      <c r="BJ1847" s="204"/>
      <c r="BK1847" s="204"/>
      <c r="BL1847" s="204"/>
      <c r="BM1847" s="204"/>
      <c r="BN1847" s="204"/>
      <c r="BO1847" s="204"/>
      <c r="BP1847" s="204"/>
      <c r="BQ1847" s="204"/>
      <c r="BR1847" s="204"/>
      <c r="BS1847" s="204"/>
      <c r="BT1847" s="204"/>
      <c r="BU1847" s="204"/>
      <c r="BV1847" s="204"/>
      <c r="BW1847" s="204"/>
      <c r="BX1847" s="204"/>
      <c r="BY1847" s="204"/>
      <c r="BZ1847" s="204"/>
      <c r="CA1847" s="204"/>
      <c r="CB1847" s="204"/>
      <c r="CC1847" s="204"/>
      <c r="CD1847" s="204"/>
    </row>
    <row r="1848" spans="61:82" x14ac:dyDescent="0.25">
      <c r="BI1848" s="204"/>
      <c r="BJ1848" s="204"/>
      <c r="BK1848" s="204"/>
      <c r="BL1848" s="204"/>
      <c r="BM1848" s="204"/>
      <c r="BN1848" s="204"/>
      <c r="BO1848" s="204"/>
      <c r="BP1848" s="204"/>
      <c r="BQ1848" s="204"/>
      <c r="BR1848" s="204"/>
      <c r="BS1848" s="204"/>
      <c r="BT1848" s="204"/>
      <c r="BU1848" s="204"/>
      <c r="BV1848" s="204"/>
      <c r="BW1848" s="204"/>
      <c r="BX1848" s="204"/>
      <c r="BY1848" s="204"/>
      <c r="BZ1848" s="204"/>
      <c r="CA1848" s="204"/>
      <c r="CB1848" s="204"/>
      <c r="CC1848" s="204"/>
      <c r="CD1848" s="204"/>
    </row>
    <row r="1849" spans="61:82" x14ac:dyDescent="0.25">
      <c r="BI1849" s="204"/>
      <c r="BJ1849" s="204"/>
      <c r="BK1849" s="204"/>
      <c r="BL1849" s="204"/>
      <c r="BM1849" s="204"/>
      <c r="BN1849" s="204"/>
      <c r="BO1849" s="204"/>
      <c r="BP1849" s="204"/>
      <c r="BQ1849" s="204"/>
      <c r="BR1849" s="204"/>
      <c r="BS1849" s="204"/>
      <c r="BT1849" s="204"/>
      <c r="BU1849" s="204"/>
      <c r="BV1849" s="204"/>
      <c r="BW1849" s="204"/>
      <c r="BX1849" s="204"/>
      <c r="BY1849" s="204"/>
      <c r="BZ1849" s="204"/>
      <c r="CA1849" s="204"/>
      <c r="CB1849" s="204"/>
      <c r="CC1849" s="204"/>
      <c r="CD1849" s="204"/>
    </row>
    <row r="1850" spans="61:82" x14ac:dyDescent="0.25">
      <c r="BI1850" s="204"/>
      <c r="BJ1850" s="204"/>
      <c r="BK1850" s="204"/>
      <c r="BL1850" s="204"/>
      <c r="BM1850" s="204"/>
      <c r="BN1850" s="204"/>
      <c r="BO1850" s="204"/>
      <c r="BP1850" s="204"/>
      <c r="BQ1850" s="204"/>
      <c r="BR1850" s="204"/>
      <c r="BS1850" s="204"/>
      <c r="BT1850" s="204"/>
      <c r="BU1850" s="204"/>
      <c r="BV1850" s="204"/>
      <c r="BW1850" s="204"/>
      <c r="BX1850" s="204"/>
      <c r="BY1850" s="204"/>
      <c r="BZ1850" s="204"/>
      <c r="CA1850" s="204"/>
      <c r="CB1850" s="204"/>
      <c r="CC1850" s="204"/>
      <c r="CD1850" s="204"/>
    </row>
    <row r="1851" spans="61:82" x14ac:dyDescent="0.25">
      <c r="BI1851" s="204"/>
      <c r="BJ1851" s="204"/>
      <c r="BK1851" s="204"/>
      <c r="BL1851" s="204"/>
      <c r="BM1851" s="204"/>
      <c r="BN1851" s="204"/>
      <c r="BO1851" s="204"/>
      <c r="BP1851" s="204"/>
      <c r="BQ1851" s="204"/>
      <c r="BR1851" s="204"/>
      <c r="BS1851" s="204"/>
      <c r="BT1851" s="204"/>
      <c r="BU1851" s="204"/>
      <c r="BV1851" s="204"/>
      <c r="BW1851" s="204"/>
      <c r="BX1851" s="204"/>
      <c r="BY1851" s="204"/>
      <c r="BZ1851" s="204"/>
      <c r="CA1851" s="204"/>
      <c r="CB1851" s="204"/>
      <c r="CC1851" s="204"/>
      <c r="CD1851" s="204"/>
    </row>
    <row r="1852" spans="61:82" x14ac:dyDescent="0.25">
      <c r="BI1852" s="204"/>
      <c r="BJ1852" s="204"/>
      <c r="BK1852" s="204"/>
      <c r="BL1852" s="204"/>
      <c r="BM1852" s="204"/>
      <c r="BN1852" s="204"/>
      <c r="BO1852" s="204"/>
      <c r="BP1852" s="204"/>
      <c r="BQ1852" s="204"/>
      <c r="BR1852" s="204"/>
      <c r="BS1852" s="204"/>
      <c r="BT1852" s="204"/>
      <c r="BU1852" s="204"/>
      <c r="BV1852" s="204"/>
      <c r="BW1852" s="204"/>
      <c r="BX1852" s="204"/>
      <c r="BY1852" s="204"/>
      <c r="BZ1852" s="204"/>
      <c r="CA1852" s="204"/>
      <c r="CB1852" s="204"/>
      <c r="CC1852" s="204"/>
      <c r="CD1852" s="204"/>
    </row>
    <row r="1853" spans="61:82" x14ac:dyDescent="0.25">
      <c r="BI1853" s="204"/>
      <c r="BJ1853" s="204"/>
      <c r="BK1853" s="204"/>
      <c r="BL1853" s="204"/>
      <c r="BM1853" s="204"/>
      <c r="BN1853" s="204"/>
      <c r="BO1853" s="204"/>
      <c r="BP1853" s="204"/>
      <c r="BQ1853" s="204"/>
      <c r="BR1853" s="204"/>
      <c r="BS1853" s="204"/>
      <c r="BT1853" s="204"/>
      <c r="BU1853" s="204"/>
      <c r="BV1853" s="204"/>
      <c r="BW1853" s="204"/>
      <c r="BX1853" s="204"/>
      <c r="BY1853" s="204"/>
      <c r="BZ1853" s="204"/>
      <c r="CA1853" s="204"/>
      <c r="CB1853" s="204"/>
      <c r="CC1853" s="204"/>
      <c r="CD1853" s="204"/>
    </row>
    <row r="1854" spans="61:82" x14ac:dyDescent="0.25">
      <c r="BI1854" s="204"/>
      <c r="BJ1854" s="204"/>
      <c r="BK1854" s="204"/>
      <c r="BL1854" s="204"/>
      <c r="BM1854" s="204"/>
      <c r="BN1854" s="204"/>
      <c r="BO1854" s="204"/>
      <c r="BP1854" s="204"/>
      <c r="BQ1854" s="204"/>
      <c r="BR1854" s="204"/>
      <c r="BS1854" s="204"/>
      <c r="BT1854" s="204"/>
      <c r="BU1854" s="204"/>
      <c r="BV1854" s="204"/>
      <c r="BW1854" s="204"/>
      <c r="BX1854" s="204"/>
      <c r="BY1854" s="204"/>
      <c r="BZ1854" s="204"/>
      <c r="CA1854" s="204"/>
      <c r="CB1854" s="204"/>
      <c r="CC1854" s="204"/>
      <c r="CD1854" s="204"/>
    </row>
    <row r="1855" spans="61:82" x14ac:dyDescent="0.25">
      <c r="BI1855" s="204"/>
      <c r="BJ1855" s="204"/>
      <c r="BK1855" s="204"/>
      <c r="BL1855" s="204"/>
      <c r="BM1855" s="204"/>
      <c r="BN1855" s="204"/>
      <c r="BO1855" s="204"/>
      <c r="BP1855" s="204"/>
      <c r="BQ1855" s="204"/>
      <c r="BR1855" s="204"/>
      <c r="BS1855" s="204"/>
      <c r="BT1855" s="204"/>
      <c r="BU1855" s="204"/>
      <c r="BV1855" s="204"/>
      <c r="BW1855" s="204"/>
      <c r="BX1855" s="204"/>
      <c r="BY1855" s="204"/>
      <c r="BZ1855" s="204"/>
      <c r="CA1855" s="204"/>
      <c r="CB1855" s="204"/>
      <c r="CC1855" s="204"/>
      <c r="CD1855" s="204"/>
    </row>
    <row r="1856" spans="61:82" x14ac:dyDescent="0.25">
      <c r="BI1856" s="204"/>
      <c r="BJ1856" s="204"/>
      <c r="BK1856" s="204"/>
      <c r="BL1856" s="204"/>
      <c r="BM1856" s="204"/>
      <c r="BN1856" s="204"/>
      <c r="BO1856" s="204"/>
      <c r="BP1856" s="204"/>
      <c r="BQ1856" s="204"/>
      <c r="BR1856" s="204"/>
      <c r="BS1856" s="204"/>
      <c r="BT1856" s="204"/>
      <c r="BU1856" s="204"/>
      <c r="BV1856" s="204"/>
      <c r="BW1856" s="204"/>
      <c r="BX1856" s="204"/>
      <c r="BY1856" s="204"/>
      <c r="BZ1856" s="204"/>
      <c r="CA1856" s="204"/>
      <c r="CB1856" s="204"/>
      <c r="CC1856" s="204"/>
      <c r="CD1856" s="204"/>
    </row>
    <row r="1857" spans="61:82" x14ac:dyDescent="0.25">
      <c r="BI1857" s="204"/>
      <c r="BJ1857" s="204"/>
      <c r="BK1857" s="204"/>
      <c r="BL1857" s="204"/>
      <c r="BM1857" s="204"/>
      <c r="BN1857" s="204"/>
      <c r="BO1857" s="204"/>
      <c r="BP1857" s="204"/>
      <c r="BQ1857" s="204"/>
      <c r="BR1857" s="204"/>
      <c r="BS1857" s="204"/>
      <c r="BT1857" s="204"/>
      <c r="BU1857" s="204"/>
      <c r="BV1857" s="204"/>
      <c r="BW1857" s="204"/>
      <c r="BX1857" s="204"/>
      <c r="BY1857" s="204"/>
      <c r="BZ1857" s="204"/>
      <c r="CA1857" s="204"/>
      <c r="CB1857" s="204"/>
      <c r="CC1857" s="204"/>
      <c r="CD1857" s="204"/>
    </row>
    <row r="1858" spans="61:82" x14ac:dyDescent="0.25">
      <c r="BI1858" s="204"/>
      <c r="BJ1858" s="204"/>
      <c r="BK1858" s="204"/>
      <c r="BL1858" s="204"/>
      <c r="BM1858" s="204"/>
      <c r="BN1858" s="204"/>
      <c r="BO1858" s="204"/>
      <c r="BP1858" s="204"/>
      <c r="BQ1858" s="204"/>
      <c r="BR1858" s="204"/>
      <c r="BS1858" s="204"/>
      <c r="BT1858" s="204"/>
      <c r="BU1858" s="204"/>
      <c r="BV1858" s="204"/>
      <c r="BW1858" s="204"/>
      <c r="BX1858" s="204"/>
      <c r="BY1858" s="204"/>
      <c r="BZ1858" s="204"/>
      <c r="CA1858" s="204"/>
      <c r="CB1858" s="204"/>
      <c r="CC1858" s="204"/>
      <c r="CD1858" s="204"/>
    </row>
    <row r="1859" spans="61:82" x14ac:dyDescent="0.25">
      <c r="BI1859" s="204"/>
      <c r="BJ1859" s="204"/>
      <c r="BK1859" s="204"/>
      <c r="BL1859" s="204"/>
      <c r="BM1859" s="204"/>
      <c r="BN1859" s="204"/>
      <c r="BO1859" s="204"/>
      <c r="BP1859" s="204"/>
      <c r="BQ1859" s="204"/>
      <c r="BR1859" s="204"/>
      <c r="BS1859" s="204"/>
      <c r="BT1859" s="204"/>
      <c r="BU1859" s="204"/>
      <c r="BV1859" s="204"/>
      <c r="BW1859" s="204"/>
      <c r="BX1859" s="204"/>
      <c r="BY1859" s="204"/>
      <c r="BZ1859" s="204"/>
      <c r="CA1859" s="204"/>
      <c r="CB1859" s="204"/>
      <c r="CC1859" s="204"/>
      <c r="CD1859" s="204"/>
    </row>
    <row r="1860" spans="61:82" x14ac:dyDescent="0.25">
      <c r="BI1860" s="204"/>
      <c r="BJ1860" s="204"/>
      <c r="BK1860" s="204"/>
      <c r="BL1860" s="204"/>
      <c r="BM1860" s="204"/>
      <c r="BN1860" s="204"/>
      <c r="BO1860" s="204"/>
      <c r="BP1860" s="204"/>
      <c r="BQ1860" s="204"/>
      <c r="BR1860" s="204"/>
      <c r="BS1860" s="204"/>
      <c r="BT1860" s="204"/>
      <c r="BU1860" s="204"/>
      <c r="BV1860" s="204"/>
      <c r="BW1860" s="204"/>
      <c r="BX1860" s="204"/>
      <c r="BY1860" s="204"/>
      <c r="BZ1860" s="204"/>
      <c r="CA1860" s="204"/>
      <c r="CB1860" s="204"/>
      <c r="CC1860" s="204"/>
      <c r="CD1860" s="204"/>
    </row>
    <row r="1861" spans="61:82" x14ac:dyDescent="0.25">
      <c r="BI1861" s="204"/>
      <c r="BJ1861" s="204"/>
      <c r="BK1861" s="204"/>
      <c r="BL1861" s="204"/>
      <c r="BM1861" s="204"/>
      <c r="BN1861" s="204"/>
      <c r="BO1861" s="204"/>
      <c r="BP1861" s="204"/>
      <c r="BQ1861" s="204"/>
      <c r="BR1861" s="204"/>
      <c r="BS1861" s="204"/>
      <c r="BT1861" s="204"/>
      <c r="BU1861" s="204"/>
      <c r="BV1861" s="204"/>
      <c r="BW1861" s="204"/>
      <c r="BX1861" s="204"/>
      <c r="BY1861" s="204"/>
      <c r="BZ1861" s="204"/>
      <c r="CA1861" s="204"/>
      <c r="CB1861" s="204"/>
      <c r="CC1861" s="204"/>
      <c r="CD1861" s="204"/>
    </row>
    <row r="1862" spans="61:82" x14ac:dyDescent="0.25">
      <c r="BI1862" s="204"/>
      <c r="BJ1862" s="204"/>
      <c r="BK1862" s="204"/>
      <c r="BL1862" s="204"/>
      <c r="BM1862" s="204"/>
      <c r="BN1862" s="204"/>
      <c r="BO1862" s="204"/>
      <c r="BP1862" s="204"/>
      <c r="BQ1862" s="204"/>
      <c r="BR1862" s="204"/>
      <c r="BS1862" s="204"/>
      <c r="BT1862" s="204"/>
      <c r="BU1862" s="204"/>
      <c r="BV1862" s="204"/>
      <c r="BW1862" s="204"/>
      <c r="BX1862" s="204"/>
      <c r="BY1862" s="204"/>
      <c r="BZ1862" s="204"/>
      <c r="CA1862" s="204"/>
      <c r="CB1862" s="204"/>
      <c r="CC1862" s="204"/>
      <c r="CD1862" s="204"/>
    </row>
    <row r="1863" spans="61:82" x14ac:dyDescent="0.25">
      <c r="BI1863" s="204"/>
      <c r="BJ1863" s="204"/>
      <c r="BK1863" s="204"/>
      <c r="BL1863" s="204"/>
      <c r="BM1863" s="204"/>
      <c r="BN1863" s="204"/>
      <c r="BO1863" s="204"/>
      <c r="BP1863" s="204"/>
      <c r="BQ1863" s="204"/>
      <c r="BR1863" s="204"/>
      <c r="BS1863" s="204"/>
      <c r="BT1863" s="204"/>
      <c r="BU1863" s="204"/>
      <c r="BV1863" s="204"/>
      <c r="BW1863" s="204"/>
      <c r="BX1863" s="204"/>
      <c r="BY1863" s="204"/>
      <c r="BZ1863" s="204"/>
      <c r="CA1863" s="204"/>
      <c r="CB1863" s="204"/>
      <c r="CC1863" s="204"/>
      <c r="CD1863" s="204"/>
    </row>
    <row r="1864" spans="61:82" x14ac:dyDescent="0.25">
      <c r="BI1864" s="204"/>
      <c r="BJ1864" s="204"/>
      <c r="BK1864" s="204"/>
      <c r="BL1864" s="204"/>
      <c r="BM1864" s="204"/>
      <c r="BN1864" s="204"/>
      <c r="BO1864" s="204"/>
      <c r="BP1864" s="204"/>
      <c r="BQ1864" s="204"/>
      <c r="BR1864" s="204"/>
      <c r="BS1864" s="204"/>
      <c r="BT1864" s="204"/>
      <c r="BU1864" s="204"/>
      <c r="BV1864" s="204"/>
      <c r="BW1864" s="204"/>
      <c r="BX1864" s="204"/>
      <c r="BY1864" s="204"/>
      <c r="BZ1864" s="204"/>
      <c r="CA1864" s="204"/>
      <c r="CB1864" s="204"/>
      <c r="CC1864" s="204"/>
      <c r="CD1864" s="204"/>
    </row>
    <row r="1865" spans="61:82" x14ac:dyDescent="0.25">
      <c r="BI1865" s="204"/>
      <c r="BJ1865" s="204"/>
      <c r="BK1865" s="204"/>
      <c r="BL1865" s="204"/>
      <c r="BM1865" s="204"/>
      <c r="BN1865" s="204"/>
      <c r="BO1865" s="204"/>
      <c r="BP1865" s="204"/>
      <c r="BQ1865" s="204"/>
      <c r="BR1865" s="204"/>
      <c r="BS1865" s="204"/>
      <c r="BT1865" s="204"/>
      <c r="BU1865" s="204"/>
      <c r="BV1865" s="204"/>
      <c r="BW1865" s="204"/>
      <c r="BX1865" s="204"/>
      <c r="BY1865" s="204"/>
      <c r="BZ1865" s="204"/>
      <c r="CA1865" s="204"/>
      <c r="CB1865" s="204"/>
      <c r="CC1865" s="204"/>
      <c r="CD1865" s="204"/>
    </row>
    <row r="1866" spans="61:82" x14ac:dyDescent="0.25">
      <c r="BI1866" s="204"/>
      <c r="BJ1866" s="204"/>
      <c r="BK1866" s="204"/>
      <c r="BL1866" s="204"/>
      <c r="BM1866" s="204"/>
      <c r="BN1866" s="204"/>
      <c r="BO1866" s="204"/>
      <c r="BP1866" s="204"/>
      <c r="BQ1866" s="204"/>
      <c r="BR1866" s="204"/>
      <c r="BS1866" s="204"/>
      <c r="BT1866" s="204"/>
      <c r="BU1866" s="204"/>
      <c r="BV1866" s="204"/>
      <c r="BW1866" s="204"/>
      <c r="BX1866" s="204"/>
      <c r="BY1866" s="204"/>
      <c r="BZ1866" s="204"/>
      <c r="CA1866" s="204"/>
      <c r="CB1866" s="204"/>
      <c r="CC1866" s="204"/>
      <c r="CD1866" s="204"/>
    </row>
    <row r="1867" spans="61:82" x14ac:dyDescent="0.25">
      <c r="BI1867" s="204"/>
      <c r="BJ1867" s="204"/>
      <c r="BK1867" s="204"/>
      <c r="BL1867" s="204"/>
      <c r="BM1867" s="204"/>
      <c r="BN1867" s="204"/>
      <c r="BO1867" s="204"/>
      <c r="BP1867" s="204"/>
      <c r="BQ1867" s="204"/>
      <c r="BR1867" s="204"/>
      <c r="BS1867" s="204"/>
      <c r="BT1867" s="204"/>
      <c r="BU1867" s="204"/>
      <c r="BV1867" s="204"/>
      <c r="BW1867" s="204"/>
      <c r="BX1867" s="204"/>
      <c r="BY1867" s="204"/>
      <c r="BZ1867" s="204"/>
      <c r="CA1867" s="204"/>
      <c r="CB1867" s="204"/>
      <c r="CC1867" s="204"/>
      <c r="CD1867" s="204"/>
    </row>
    <row r="1868" spans="61:82" x14ac:dyDescent="0.25">
      <c r="BI1868" s="204"/>
      <c r="BJ1868" s="204"/>
      <c r="BK1868" s="204"/>
      <c r="BL1868" s="204"/>
      <c r="BM1868" s="204"/>
      <c r="BN1868" s="204"/>
      <c r="BO1868" s="204"/>
      <c r="BP1868" s="204"/>
      <c r="BQ1868" s="204"/>
      <c r="BR1868" s="204"/>
      <c r="BS1868" s="204"/>
      <c r="BT1868" s="204"/>
      <c r="BU1868" s="204"/>
      <c r="BV1868" s="204"/>
      <c r="BW1868" s="204"/>
      <c r="BX1868" s="204"/>
      <c r="BY1868" s="204"/>
      <c r="BZ1868" s="204"/>
      <c r="CA1868" s="204"/>
      <c r="CB1868" s="204"/>
      <c r="CC1868" s="204"/>
      <c r="CD1868" s="204"/>
    </row>
    <row r="1869" spans="61:82" x14ac:dyDescent="0.25">
      <c r="BI1869" s="204"/>
      <c r="BJ1869" s="204"/>
      <c r="BK1869" s="204"/>
      <c r="BL1869" s="204"/>
      <c r="BM1869" s="204"/>
      <c r="BN1869" s="204"/>
      <c r="BO1869" s="204"/>
      <c r="BP1869" s="204"/>
      <c r="BQ1869" s="204"/>
      <c r="BR1869" s="204"/>
      <c r="BS1869" s="204"/>
      <c r="BT1869" s="204"/>
      <c r="BU1869" s="204"/>
      <c r="BV1869" s="204"/>
      <c r="BW1869" s="204"/>
      <c r="BX1869" s="204"/>
      <c r="BY1869" s="204"/>
      <c r="BZ1869" s="204"/>
      <c r="CA1869" s="204"/>
      <c r="CB1869" s="204"/>
      <c r="CC1869" s="204"/>
      <c r="CD1869" s="204"/>
    </row>
    <row r="1870" spans="61:82" x14ac:dyDescent="0.25">
      <c r="BI1870" s="204"/>
      <c r="BJ1870" s="204"/>
      <c r="BK1870" s="204"/>
      <c r="BL1870" s="204"/>
      <c r="BM1870" s="204"/>
      <c r="BN1870" s="204"/>
      <c r="BO1870" s="204"/>
      <c r="BP1870" s="204"/>
      <c r="BQ1870" s="204"/>
      <c r="BR1870" s="204"/>
      <c r="BS1870" s="204"/>
      <c r="BT1870" s="204"/>
      <c r="BU1870" s="204"/>
      <c r="BV1870" s="204"/>
      <c r="BW1870" s="204"/>
      <c r="BX1870" s="204"/>
      <c r="BY1870" s="204"/>
      <c r="BZ1870" s="204"/>
      <c r="CA1870" s="204"/>
      <c r="CB1870" s="204"/>
      <c r="CC1870" s="204"/>
      <c r="CD1870" s="204"/>
    </row>
    <row r="1871" spans="61:82" x14ac:dyDescent="0.25">
      <c r="BI1871" s="204"/>
      <c r="BJ1871" s="204"/>
      <c r="BK1871" s="204"/>
      <c r="BL1871" s="204"/>
      <c r="BM1871" s="204"/>
      <c r="BN1871" s="204"/>
      <c r="BO1871" s="204"/>
      <c r="BP1871" s="204"/>
      <c r="BQ1871" s="204"/>
      <c r="BR1871" s="204"/>
      <c r="BS1871" s="204"/>
      <c r="BT1871" s="204"/>
      <c r="BU1871" s="204"/>
      <c r="BV1871" s="204"/>
      <c r="BW1871" s="204"/>
      <c r="BX1871" s="204"/>
      <c r="BY1871" s="204"/>
      <c r="BZ1871" s="204"/>
      <c r="CA1871" s="204"/>
      <c r="CB1871" s="204"/>
      <c r="CC1871" s="204"/>
      <c r="CD1871" s="204"/>
    </row>
    <row r="1872" spans="61:82" x14ac:dyDescent="0.25">
      <c r="BI1872" s="204"/>
      <c r="BJ1872" s="204"/>
      <c r="BK1872" s="204"/>
      <c r="BL1872" s="204"/>
      <c r="BM1872" s="204"/>
      <c r="BN1872" s="204"/>
      <c r="BO1872" s="204"/>
      <c r="BP1872" s="204"/>
      <c r="BQ1872" s="204"/>
      <c r="BR1872" s="204"/>
      <c r="BS1872" s="204"/>
      <c r="BT1872" s="204"/>
      <c r="BU1872" s="204"/>
      <c r="BV1872" s="204"/>
      <c r="BW1872" s="204"/>
      <c r="BX1872" s="204"/>
      <c r="BY1872" s="204"/>
      <c r="BZ1872" s="204"/>
      <c r="CA1872" s="204"/>
      <c r="CB1872" s="204"/>
      <c r="CC1872" s="204"/>
      <c r="CD1872" s="204"/>
    </row>
    <row r="1873" spans="61:82" x14ac:dyDescent="0.25">
      <c r="BI1873" s="204"/>
      <c r="BJ1873" s="204"/>
      <c r="BK1873" s="204"/>
      <c r="BL1873" s="204"/>
      <c r="BM1873" s="204"/>
      <c r="BN1873" s="204"/>
      <c r="BO1873" s="204"/>
      <c r="BP1873" s="204"/>
      <c r="BQ1873" s="204"/>
      <c r="BR1873" s="204"/>
      <c r="BS1873" s="204"/>
      <c r="BT1873" s="204"/>
      <c r="BU1873" s="204"/>
      <c r="BV1873" s="204"/>
      <c r="BW1873" s="204"/>
      <c r="BX1873" s="204"/>
      <c r="BY1873" s="204"/>
      <c r="BZ1873" s="204"/>
      <c r="CA1873" s="204"/>
      <c r="CB1873" s="204"/>
      <c r="CC1873" s="204"/>
      <c r="CD1873" s="204"/>
    </row>
    <row r="1874" spans="61:82" x14ac:dyDescent="0.25">
      <c r="BI1874" s="204"/>
      <c r="BJ1874" s="204"/>
      <c r="BK1874" s="204"/>
      <c r="BL1874" s="204"/>
      <c r="BM1874" s="204"/>
      <c r="BN1874" s="204"/>
      <c r="BO1874" s="204"/>
      <c r="BP1874" s="204"/>
      <c r="BQ1874" s="204"/>
      <c r="BR1874" s="204"/>
      <c r="BS1874" s="204"/>
      <c r="BT1874" s="204"/>
      <c r="BU1874" s="204"/>
      <c r="BV1874" s="204"/>
      <c r="BW1874" s="204"/>
      <c r="BX1874" s="204"/>
      <c r="BY1874" s="204"/>
      <c r="BZ1874" s="204"/>
      <c r="CA1874" s="204"/>
      <c r="CB1874" s="204"/>
      <c r="CC1874" s="204"/>
      <c r="CD1874" s="204"/>
    </row>
    <row r="1875" spans="61:82" x14ac:dyDescent="0.25">
      <c r="BI1875" s="204"/>
      <c r="BJ1875" s="204"/>
      <c r="BK1875" s="204"/>
      <c r="BL1875" s="204"/>
      <c r="BM1875" s="204"/>
      <c r="BN1875" s="204"/>
      <c r="BO1875" s="204"/>
      <c r="BP1875" s="204"/>
      <c r="BQ1875" s="204"/>
      <c r="BR1875" s="204"/>
      <c r="BS1875" s="204"/>
      <c r="BT1875" s="204"/>
      <c r="BU1875" s="204"/>
      <c r="BV1875" s="204"/>
      <c r="BW1875" s="204"/>
      <c r="BX1875" s="204"/>
      <c r="BY1875" s="204"/>
      <c r="BZ1875" s="204"/>
      <c r="CA1875" s="204"/>
      <c r="CB1875" s="204"/>
      <c r="CC1875" s="204"/>
      <c r="CD1875" s="204"/>
    </row>
    <row r="1876" spans="61:82" x14ac:dyDescent="0.25">
      <c r="BI1876" s="204"/>
      <c r="BJ1876" s="204"/>
      <c r="BK1876" s="204"/>
      <c r="BL1876" s="204"/>
      <c r="BM1876" s="204"/>
      <c r="BN1876" s="204"/>
      <c r="BO1876" s="204"/>
      <c r="BP1876" s="204"/>
      <c r="BQ1876" s="204"/>
      <c r="BR1876" s="204"/>
      <c r="BS1876" s="204"/>
      <c r="BT1876" s="204"/>
      <c r="BU1876" s="204"/>
      <c r="BV1876" s="204"/>
      <c r="BW1876" s="204"/>
      <c r="BX1876" s="204"/>
      <c r="BY1876" s="204"/>
      <c r="BZ1876" s="204"/>
      <c r="CA1876" s="204"/>
      <c r="CB1876" s="204"/>
      <c r="CC1876" s="204"/>
      <c r="CD1876" s="204"/>
    </row>
    <row r="1877" spans="61:82" x14ac:dyDescent="0.25">
      <c r="BI1877" s="204"/>
      <c r="BJ1877" s="204"/>
      <c r="BK1877" s="204"/>
      <c r="BL1877" s="204"/>
      <c r="BM1877" s="204"/>
      <c r="BN1877" s="204"/>
      <c r="BO1877" s="204"/>
      <c r="BP1877" s="204"/>
      <c r="BQ1877" s="204"/>
      <c r="BR1877" s="204"/>
      <c r="BS1877" s="204"/>
      <c r="BT1877" s="204"/>
      <c r="BU1877" s="204"/>
      <c r="BV1877" s="204"/>
      <c r="BW1877" s="204"/>
      <c r="BX1877" s="204"/>
      <c r="BY1877" s="204"/>
      <c r="BZ1877" s="204"/>
      <c r="CA1877" s="204"/>
      <c r="CB1877" s="204"/>
      <c r="CC1877" s="204"/>
      <c r="CD1877" s="204"/>
    </row>
    <row r="1878" spans="61:82" x14ac:dyDescent="0.25">
      <c r="BI1878" s="204"/>
      <c r="BJ1878" s="204"/>
      <c r="BK1878" s="204"/>
      <c r="BL1878" s="204"/>
      <c r="BM1878" s="204"/>
      <c r="BN1878" s="204"/>
      <c r="BO1878" s="204"/>
      <c r="BP1878" s="204"/>
      <c r="BQ1878" s="204"/>
      <c r="BR1878" s="204"/>
      <c r="BS1878" s="204"/>
      <c r="BT1878" s="204"/>
      <c r="BU1878" s="204"/>
      <c r="BV1878" s="204"/>
      <c r="BW1878" s="204"/>
      <c r="BX1878" s="204"/>
      <c r="BY1878" s="204"/>
      <c r="BZ1878" s="204"/>
      <c r="CA1878" s="204"/>
      <c r="CB1878" s="204"/>
      <c r="CC1878" s="204"/>
      <c r="CD1878" s="204"/>
    </row>
    <row r="1879" spans="61:82" x14ac:dyDescent="0.25">
      <c r="BI1879" s="204"/>
      <c r="BJ1879" s="204"/>
      <c r="BK1879" s="204"/>
      <c r="BL1879" s="204"/>
      <c r="BM1879" s="204"/>
      <c r="BN1879" s="204"/>
      <c r="BO1879" s="204"/>
      <c r="BP1879" s="204"/>
      <c r="BQ1879" s="204"/>
      <c r="BR1879" s="204"/>
      <c r="BS1879" s="204"/>
      <c r="BT1879" s="204"/>
      <c r="BU1879" s="204"/>
      <c r="BV1879" s="204"/>
      <c r="BW1879" s="204"/>
      <c r="BX1879" s="204"/>
      <c r="BY1879" s="204"/>
      <c r="BZ1879" s="204"/>
      <c r="CA1879" s="204"/>
      <c r="CB1879" s="204"/>
      <c r="CC1879" s="204"/>
      <c r="CD1879" s="204"/>
    </row>
    <row r="1880" spans="61:82" x14ac:dyDescent="0.25">
      <c r="BI1880" s="204"/>
      <c r="BJ1880" s="204"/>
      <c r="BK1880" s="204"/>
      <c r="BL1880" s="204"/>
      <c r="BM1880" s="204"/>
      <c r="BN1880" s="204"/>
      <c r="BO1880" s="204"/>
      <c r="BP1880" s="204"/>
      <c r="BQ1880" s="204"/>
      <c r="BR1880" s="204"/>
      <c r="BS1880" s="204"/>
      <c r="BT1880" s="204"/>
      <c r="BU1880" s="204"/>
      <c r="BV1880" s="204"/>
      <c r="BW1880" s="204"/>
      <c r="BX1880" s="204"/>
      <c r="BY1880" s="204"/>
      <c r="BZ1880" s="204"/>
      <c r="CA1880" s="204"/>
      <c r="CB1880" s="204"/>
      <c r="CC1880" s="204"/>
      <c r="CD1880" s="204"/>
    </row>
    <row r="1881" spans="61:82" x14ac:dyDescent="0.25">
      <c r="BI1881" s="204"/>
      <c r="BJ1881" s="204"/>
      <c r="BK1881" s="204"/>
      <c r="BL1881" s="204"/>
      <c r="BM1881" s="204"/>
      <c r="BN1881" s="204"/>
      <c r="BO1881" s="204"/>
      <c r="BP1881" s="204"/>
      <c r="BQ1881" s="204"/>
      <c r="BR1881" s="204"/>
      <c r="BS1881" s="204"/>
      <c r="BT1881" s="204"/>
      <c r="BU1881" s="204"/>
      <c r="BV1881" s="204"/>
      <c r="BW1881" s="204"/>
      <c r="BX1881" s="204"/>
      <c r="BY1881" s="204"/>
      <c r="BZ1881" s="204"/>
      <c r="CA1881" s="204"/>
      <c r="CB1881" s="204"/>
      <c r="CC1881" s="204"/>
      <c r="CD1881" s="204"/>
    </row>
    <row r="1882" spans="61:82" x14ac:dyDescent="0.25">
      <c r="BI1882" s="204"/>
      <c r="BJ1882" s="204"/>
      <c r="BK1882" s="204"/>
      <c r="BL1882" s="204"/>
      <c r="BM1882" s="204"/>
      <c r="BN1882" s="204"/>
      <c r="BO1882" s="204"/>
      <c r="BP1882" s="204"/>
      <c r="BQ1882" s="204"/>
      <c r="BR1882" s="204"/>
      <c r="BS1882" s="204"/>
      <c r="BT1882" s="204"/>
      <c r="BU1882" s="204"/>
      <c r="BV1882" s="204"/>
      <c r="BW1882" s="204"/>
      <c r="BX1882" s="204"/>
      <c r="BY1882" s="204"/>
      <c r="BZ1882" s="204"/>
      <c r="CA1882" s="204"/>
      <c r="CB1882" s="204"/>
      <c r="CC1882" s="204"/>
      <c r="CD1882" s="204"/>
    </row>
    <row r="1883" spans="61:82" x14ac:dyDescent="0.25">
      <c r="BI1883" s="204"/>
      <c r="BJ1883" s="204"/>
      <c r="BK1883" s="204"/>
      <c r="BL1883" s="204"/>
      <c r="BM1883" s="204"/>
      <c r="BN1883" s="204"/>
      <c r="BO1883" s="204"/>
      <c r="BP1883" s="204"/>
      <c r="BQ1883" s="204"/>
      <c r="BR1883" s="204"/>
      <c r="BS1883" s="204"/>
      <c r="BT1883" s="204"/>
      <c r="BU1883" s="204"/>
      <c r="BV1883" s="204"/>
      <c r="BW1883" s="204"/>
      <c r="BX1883" s="204"/>
      <c r="BY1883" s="204"/>
      <c r="BZ1883" s="204"/>
      <c r="CA1883" s="204"/>
      <c r="CB1883" s="204"/>
      <c r="CC1883" s="204"/>
      <c r="CD1883" s="204"/>
    </row>
    <row r="1884" spans="61:82" x14ac:dyDescent="0.25">
      <c r="BI1884" s="204"/>
      <c r="BJ1884" s="204"/>
      <c r="BK1884" s="204"/>
      <c r="BL1884" s="204"/>
      <c r="BM1884" s="204"/>
      <c r="BN1884" s="204"/>
      <c r="BO1884" s="204"/>
      <c r="BP1884" s="204"/>
      <c r="BQ1884" s="204"/>
      <c r="BR1884" s="204"/>
      <c r="BS1884" s="204"/>
      <c r="BT1884" s="204"/>
      <c r="BU1884" s="204"/>
      <c r="BV1884" s="204"/>
      <c r="BW1884" s="204"/>
      <c r="BX1884" s="204"/>
      <c r="BY1884" s="204"/>
      <c r="BZ1884" s="204"/>
      <c r="CA1884" s="204"/>
      <c r="CB1884" s="204"/>
      <c r="CC1884" s="204"/>
      <c r="CD1884" s="204"/>
    </row>
    <row r="1885" spans="61:82" x14ac:dyDescent="0.25">
      <c r="BI1885" s="204"/>
      <c r="BJ1885" s="204"/>
      <c r="BK1885" s="204"/>
      <c r="BL1885" s="204"/>
      <c r="BM1885" s="204"/>
      <c r="BN1885" s="204"/>
      <c r="BO1885" s="204"/>
      <c r="BP1885" s="204"/>
      <c r="BQ1885" s="204"/>
      <c r="BR1885" s="204"/>
      <c r="BS1885" s="204"/>
      <c r="BT1885" s="204"/>
      <c r="BU1885" s="204"/>
      <c r="BV1885" s="204"/>
      <c r="BW1885" s="204"/>
      <c r="BX1885" s="204"/>
      <c r="BY1885" s="204"/>
      <c r="BZ1885" s="204"/>
      <c r="CA1885" s="204"/>
      <c r="CB1885" s="204"/>
      <c r="CC1885" s="204"/>
      <c r="CD1885" s="204"/>
    </row>
    <row r="1886" spans="61:82" x14ac:dyDescent="0.25">
      <c r="BI1886" s="204"/>
      <c r="BJ1886" s="204"/>
      <c r="BK1886" s="204"/>
      <c r="BL1886" s="204"/>
      <c r="BM1886" s="204"/>
      <c r="BN1886" s="204"/>
      <c r="BO1886" s="204"/>
      <c r="BP1886" s="204"/>
      <c r="BQ1886" s="204"/>
      <c r="BR1886" s="204"/>
      <c r="BS1886" s="204"/>
      <c r="BT1886" s="204"/>
      <c r="BU1886" s="204"/>
      <c r="BV1886" s="204"/>
      <c r="BW1886" s="204"/>
      <c r="BX1886" s="204"/>
      <c r="BY1886" s="204"/>
      <c r="BZ1886" s="204"/>
      <c r="CA1886" s="204"/>
      <c r="CB1886" s="204"/>
      <c r="CC1886" s="204"/>
      <c r="CD1886" s="204"/>
    </row>
    <row r="1887" spans="61:82" x14ac:dyDescent="0.25">
      <c r="BI1887" s="204"/>
      <c r="BJ1887" s="204"/>
      <c r="BK1887" s="204"/>
      <c r="BL1887" s="204"/>
      <c r="BM1887" s="204"/>
      <c r="BN1887" s="204"/>
      <c r="BO1887" s="204"/>
      <c r="BP1887" s="204"/>
      <c r="BQ1887" s="204"/>
      <c r="BR1887" s="204"/>
      <c r="BS1887" s="204"/>
      <c r="BT1887" s="204"/>
      <c r="BU1887" s="204"/>
      <c r="BV1887" s="204"/>
      <c r="BW1887" s="204"/>
      <c r="BX1887" s="204"/>
      <c r="BY1887" s="204"/>
      <c r="BZ1887" s="204"/>
      <c r="CA1887" s="204"/>
      <c r="CB1887" s="204"/>
      <c r="CC1887" s="204"/>
      <c r="CD1887" s="204"/>
    </row>
    <row r="1888" spans="61:82" x14ac:dyDescent="0.25">
      <c r="BI1888" s="204"/>
      <c r="BJ1888" s="204"/>
      <c r="BK1888" s="204"/>
      <c r="BL1888" s="204"/>
      <c r="BM1888" s="204"/>
      <c r="BN1888" s="204"/>
      <c r="BO1888" s="204"/>
      <c r="BP1888" s="204"/>
      <c r="BQ1888" s="204"/>
      <c r="BR1888" s="204"/>
      <c r="BS1888" s="204"/>
      <c r="BT1888" s="204"/>
      <c r="BU1888" s="204"/>
      <c r="BV1888" s="204"/>
      <c r="BW1888" s="204"/>
      <c r="BX1888" s="204"/>
      <c r="BY1888" s="204"/>
      <c r="BZ1888" s="204"/>
      <c r="CA1888" s="204"/>
      <c r="CB1888" s="204"/>
      <c r="CC1888" s="204"/>
      <c r="CD1888" s="204"/>
    </row>
    <row r="1889" spans="61:82" x14ac:dyDescent="0.25">
      <c r="BI1889" s="204"/>
      <c r="BJ1889" s="204"/>
      <c r="BK1889" s="204"/>
      <c r="BL1889" s="204"/>
      <c r="BM1889" s="204"/>
      <c r="BN1889" s="204"/>
      <c r="BO1889" s="204"/>
      <c r="BP1889" s="204"/>
      <c r="BQ1889" s="204"/>
      <c r="BR1889" s="204"/>
      <c r="BS1889" s="204"/>
      <c r="BT1889" s="204"/>
      <c r="BU1889" s="204"/>
      <c r="BV1889" s="204"/>
      <c r="BW1889" s="204"/>
      <c r="BX1889" s="204"/>
      <c r="BY1889" s="204"/>
      <c r="BZ1889" s="204"/>
      <c r="CA1889" s="204"/>
      <c r="CB1889" s="204"/>
      <c r="CC1889" s="204"/>
      <c r="CD1889" s="204"/>
    </row>
    <row r="1890" spans="61:82" x14ac:dyDescent="0.25">
      <c r="BI1890" s="204"/>
      <c r="BJ1890" s="204"/>
      <c r="BK1890" s="204"/>
      <c r="BL1890" s="204"/>
      <c r="BM1890" s="204"/>
      <c r="BN1890" s="204"/>
      <c r="BO1890" s="204"/>
      <c r="BP1890" s="204"/>
      <c r="BQ1890" s="204"/>
      <c r="BR1890" s="204"/>
      <c r="BS1890" s="204"/>
      <c r="BT1890" s="204"/>
      <c r="BU1890" s="204"/>
      <c r="BV1890" s="204"/>
      <c r="BW1890" s="204"/>
      <c r="BX1890" s="204"/>
      <c r="BY1890" s="204"/>
      <c r="BZ1890" s="204"/>
      <c r="CA1890" s="204"/>
      <c r="CB1890" s="204"/>
      <c r="CC1890" s="204"/>
      <c r="CD1890" s="204"/>
    </row>
    <row r="1891" spans="61:82" x14ac:dyDescent="0.25">
      <c r="BI1891" s="204"/>
      <c r="BJ1891" s="204"/>
      <c r="BK1891" s="204"/>
      <c r="BL1891" s="204"/>
      <c r="BM1891" s="204"/>
      <c r="BN1891" s="204"/>
      <c r="BO1891" s="204"/>
      <c r="BP1891" s="204"/>
      <c r="BQ1891" s="204"/>
      <c r="BR1891" s="204"/>
      <c r="BS1891" s="204"/>
      <c r="BT1891" s="204"/>
      <c r="BU1891" s="204"/>
      <c r="BV1891" s="204"/>
      <c r="BW1891" s="204"/>
      <c r="BX1891" s="204"/>
      <c r="BY1891" s="204"/>
      <c r="BZ1891" s="204"/>
      <c r="CA1891" s="204"/>
      <c r="CB1891" s="204"/>
      <c r="CC1891" s="204"/>
      <c r="CD1891" s="204"/>
    </row>
    <row r="1892" spans="61:82" x14ac:dyDescent="0.25">
      <c r="BI1892" s="204"/>
      <c r="BJ1892" s="204"/>
      <c r="BK1892" s="204"/>
      <c r="BL1892" s="204"/>
      <c r="BM1892" s="204"/>
      <c r="BN1892" s="204"/>
      <c r="BO1892" s="204"/>
      <c r="BP1892" s="204"/>
      <c r="BQ1892" s="204"/>
      <c r="BR1892" s="204"/>
      <c r="BS1892" s="204"/>
      <c r="BT1892" s="204"/>
      <c r="BU1892" s="204"/>
      <c r="BV1892" s="204"/>
      <c r="BW1892" s="204"/>
      <c r="BX1892" s="204"/>
      <c r="BY1892" s="204"/>
      <c r="BZ1892" s="204"/>
      <c r="CA1892" s="204"/>
      <c r="CB1892" s="204"/>
      <c r="CC1892" s="204"/>
      <c r="CD1892" s="204"/>
    </row>
    <row r="1893" spans="61:82" x14ac:dyDescent="0.25">
      <c r="BI1893" s="204"/>
      <c r="BJ1893" s="204"/>
      <c r="BK1893" s="204"/>
      <c r="BL1893" s="204"/>
      <c r="BM1893" s="204"/>
      <c r="BN1893" s="204"/>
      <c r="BO1893" s="204"/>
      <c r="BP1893" s="204"/>
      <c r="BQ1893" s="204"/>
      <c r="BR1893" s="204"/>
      <c r="BS1893" s="204"/>
      <c r="BT1893" s="204"/>
      <c r="BU1893" s="204"/>
      <c r="BV1893" s="204"/>
      <c r="BW1893" s="204"/>
      <c r="BX1893" s="204"/>
      <c r="BY1893" s="204"/>
      <c r="BZ1893" s="204"/>
      <c r="CA1893" s="204"/>
      <c r="CB1893" s="204"/>
      <c r="CC1893" s="204"/>
      <c r="CD1893" s="204"/>
    </row>
    <row r="1894" spans="61:82" x14ac:dyDescent="0.25">
      <c r="BI1894" s="204"/>
      <c r="BJ1894" s="204"/>
      <c r="BK1894" s="204"/>
      <c r="BL1894" s="204"/>
      <c r="BM1894" s="204"/>
      <c r="BN1894" s="204"/>
      <c r="BO1894" s="204"/>
      <c r="BP1894" s="204"/>
      <c r="BQ1894" s="204"/>
      <c r="BR1894" s="204"/>
      <c r="BS1894" s="204"/>
      <c r="BT1894" s="204"/>
      <c r="BU1894" s="204"/>
      <c r="BV1894" s="204"/>
      <c r="BW1894" s="204"/>
      <c r="BX1894" s="204"/>
      <c r="BY1894" s="204"/>
      <c r="BZ1894" s="204"/>
      <c r="CA1894" s="204"/>
      <c r="CB1894" s="204"/>
      <c r="CC1894" s="204"/>
      <c r="CD1894" s="204"/>
    </row>
    <row r="1895" spans="61:82" x14ac:dyDescent="0.25">
      <c r="BI1895" s="204"/>
      <c r="BJ1895" s="204"/>
      <c r="BK1895" s="204"/>
      <c r="BL1895" s="204"/>
      <c r="BM1895" s="204"/>
      <c r="BN1895" s="204"/>
      <c r="BO1895" s="204"/>
      <c r="BP1895" s="204"/>
      <c r="BQ1895" s="204"/>
      <c r="BR1895" s="204"/>
      <c r="BS1895" s="204"/>
      <c r="BT1895" s="204"/>
      <c r="BU1895" s="204"/>
      <c r="BV1895" s="204"/>
      <c r="BW1895" s="204"/>
      <c r="BX1895" s="204"/>
      <c r="BY1895" s="204"/>
      <c r="BZ1895" s="204"/>
      <c r="CA1895" s="204"/>
      <c r="CB1895" s="204"/>
      <c r="CC1895" s="204"/>
      <c r="CD1895" s="204"/>
    </row>
    <row r="1896" spans="61:82" x14ac:dyDescent="0.25">
      <c r="BI1896" s="204"/>
      <c r="BJ1896" s="204"/>
      <c r="BK1896" s="204"/>
      <c r="BL1896" s="204"/>
      <c r="BM1896" s="204"/>
      <c r="BN1896" s="204"/>
      <c r="BO1896" s="204"/>
      <c r="BP1896" s="204"/>
      <c r="BQ1896" s="204"/>
      <c r="BR1896" s="204"/>
      <c r="BS1896" s="204"/>
      <c r="BT1896" s="204"/>
      <c r="BU1896" s="204"/>
      <c r="BV1896" s="204"/>
      <c r="BW1896" s="204"/>
      <c r="BX1896" s="204"/>
      <c r="BY1896" s="204"/>
      <c r="BZ1896" s="204"/>
      <c r="CA1896" s="204"/>
      <c r="CB1896" s="204"/>
      <c r="CC1896" s="204"/>
      <c r="CD1896" s="204"/>
    </row>
    <row r="1897" spans="61:82" x14ac:dyDescent="0.25">
      <c r="BI1897" s="204"/>
      <c r="BJ1897" s="204"/>
      <c r="BK1897" s="204"/>
      <c r="BL1897" s="204"/>
      <c r="BM1897" s="204"/>
      <c r="BN1897" s="204"/>
      <c r="BO1897" s="204"/>
      <c r="BP1897" s="204"/>
      <c r="BQ1897" s="204"/>
      <c r="BR1897" s="204"/>
      <c r="BS1897" s="204"/>
      <c r="BT1897" s="204"/>
      <c r="BU1897" s="204"/>
      <c r="BV1897" s="204"/>
      <c r="BW1897" s="204"/>
      <c r="BX1897" s="204"/>
      <c r="BY1897" s="204"/>
      <c r="BZ1897" s="204"/>
      <c r="CA1897" s="204"/>
      <c r="CB1897" s="204"/>
      <c r="CC1897" s="204"/>
      <c r="CD1897" s="204"/>
    </row>
    <row r="1898" spans="61:82" x14ac:dyDescent="0.25">
      <c r="BI1898" s="204"/>
      <c r="BJ1898" s="204"/>
      <c r="BK1898" s="204"/>
      <c r="BL1898" s="204"/>
      <c r="BM1898" s="204"/>
      <c r="BN1898" s="204"/>
      <c r="BO1898" s="204"/>
      <c r="BP1898" s="204"/>
      <c r="BQ1898" s="204"/>
      <c r="BR1898" s="204"/>
      <c r="BS1898" s="204"/>
      <c r="BT1898" s="204"/>
      <c r="BU1898" s="204"/>
      <c r="BV1898" s="204"/>
      <c r="BW1898" s="204"/>
      <c r="BX1898" s="204"/>
      <c r="BY1898" s="204"/>
      <c r="BZ1898" s="204"/>
      <c r="CA1898" s="204"/>
      <c r="CB1898" s="204"/>
      <c r="CC1898" s="204"/>
      <c r="CD1898" s="204"/>
    </row>
    <row r="1899" spans="61:82" x14ac:dyDescent="0.25">
      <c r="BI1899" s="204"/>
      <c r="BJ1899" s="204"/>
      <c r="BK1899" s="204"/>
      <c r="BL1899" s="204"/>
      <c r="BM1899" s="204"/>
      <c r="BN1899" s="204"/>
      <c r="BO1899" s="204"/>
      <c r="BP1899" s="204"/>
      <c r="BQ1899" s="204"/>
      <c r="BR1899" s="204"/>
      <c r="BS1899" s="204"/>
      <c r="BT1899" s="204"/>
      <c r="BU1899" s="204"/>
      <c r="BV1899" s="204"/>
      <c r="BW1899" s="204"/>
      <c r="BX1899" s="204"/>
      <c r="BY1899" s="204"/>
      <c r="BZ1899" s="204"/>
      <c r="CA1899" s="204"/>
      <c r="CB1899" s="204"/>
      <c r="CC1899" s="204"/>
      <c r="CD1899" s="204"/>
    </row>
    <row r="1900" spans="61:82" x14ac:dyDescent="0.25">
      <c r="BI1900" s="204"/>
      <c r="BJ1900" s="204"/>
      <c r="BK1900" s="204"/>
      <c r="BL1900" s="204"/>
      <c r="BM1900" s="204"/>
      <c r="BN1900" s="204"/>
      <c r="BO1900" s="204"/>
      <c r="BP1900" s="204"/>
      <c r="BQ1900" s="204"/>
      <c r="BR1900" s="204"/>
      <c r="BS1900" s="204"/>
      <c r="BT1900" s="204"/>
      <c r="BU1900" s="204"/>
      <c r="BV1900" s="204"/>
      <c r="BW1900" s="204"/>
      <c r="BX1900" s="204"/>
      <c r="BY1900" s="204"/>
      <c r="BZ1900" s="204"/>
      <c r="CA1900" s="204"/>
      <c r="CB1900" s="204"/>
      <c r="CC1900" s="204"/>
      <c r="CD1900" s="204"/>
    </row>
    <row r="1901" spans="61:82" x14ac:dyDescent="0.25">
      <c r="BI1901" s="204"/>
      <c r="BJ1901" s="204"/>
      <c r="BK1901" s="204"/>
      <c r="BL1901" s="204"/>
      <c r="BM1901" s="204"/>
      <c r="BN1901" s="204"/>
      <c r="BO1901" s="204"/>
      <c r="BP1901" s="204"/>
      <c r="BQ1901" s="204"/>
      <c r="BR1901" s="204"/>
      <c r="BS1901" s="204"/>
      <c r="BT1901" s="204"/>
      <c r="BU1901" s="204"/>
      <c r="BV1901" s="204"/>
      <c r="BW1901" s="204"/>
      <c r="BX1901" s="204"/>
      <c r="BY1901" s="204"/>
      <c r="BZ1901" s="204"/>
      <c r="CA1901" s="204"/>
      <c r="CB1901" s="204"/>
      <c r="CC1901" s="204"/>
      <c r="CD1901" s="204"/>
    </row>
    <row r="1902" spans="61:82" x14ac:dyDescent="0.25">
      <c r="BI1902" s="204"/>
      <c r="BJ1902" s="204"/>
      <c r="BK1902" s="204"/>
      <c r="BL1902" s="204"/>
      <c r="BM1902" s="204"/>
      <c r="BN1902" s="204"/>
      <c r="BO1902" s="204"/>
      <c r="BP1902" s="204"/>
      <c r="BQ1902" s="204"/>
      <c r="BR1902" s="204"/>
      <c r="BS1902" s="204"/>
      <c r="BT1902" s="204"/>
      <c r="BU1902" s="204"/>
      <c r="BV1902" s="204"/>
      <c r="BW1902" s="204"/>
      <c r="BX1902" s="204"/>
      <c r="BY1902" s="204"/>
      <c r="BZ1902" s="204"/>
      <c r="CA1902" s="204"/>
      <c r="CB1902" s="204"/>
      <c r="CC1902" s="204"/>
      <c r="CD1902" s="204"/>
    </row>
    <row r="1903" spans="61:82" x14ac:dyDescent="0.25">
      <c r="BI1903" s="204"/>
      <c r="BJ1903" s="204"/>
      <c r="BK1903" s="204"/>
      <c r="BL1903" s="204"/>
      <c r="BM1903" s="204"/>
      <c r="BN1903" s="204"/>
      <c r="BO1903" s="204"/>
      <c r="BP1903" s="204"/>
      <c r="BQ1903" s="204"/>
      <c r="BR1903" s="204"/>
      <c r="BS1903" s="204"/>
      <c r="BT1903" s="204"/>
      <c r="BU1903" s="204"/>
      <c r="BV1903" s="204"/>
      <c r="BW1903" s="204"/>
      <c r="BX1903" s="204"/>
      <c r="BY1903" s="204"/>
      <c r="BZ1903" s="204"/>
      <c r="CA1903" s="204"/>
      <c r="CB1903" s="204"/>
      <c r="CC1903" s="204"/>
      <c r="CD1903" s="204"/>
    </row>
    <row r="1904" spans="61:82" x14ac:dyDescent="0.25">
      <c r="BI1904" s="204"/>
      <c r="BJ1904" s="204"/>
      <c r="BK1904" s="204"/>
      <c r="BL1904" s="204"/>
      <c r="BM1904" s="204"/>
      <c r="BN1904" s="204"/>
      <c r="BO1904" s="204"/>
      <c r="BP1904" s="204"/>
      <c r="BQ1904" s="204"/>
      <c r="BR1904" s="204"/>
      <c r="BS1904" s="204"/>
      <c r="BT1904" s="204"/>
      <c r="BU1904" s="204"/>
      <c r="BV1904" s="204"/>
      <c r="BW1904" s="204"/>
      <c r="BX1904" s="204"/>
      <c r="BY1904" s="204"/>
      <c r="BZ1904" s="204"/>
      <c r="CA1904" s="204"/>
      <c r="CB1904" s="204"/>
      <c r="CC1904" s="204"/>
      <c r="CD1904" s="204"/>
    </row>
    <row r="1905" spans="61:82" x14ac:dyDescent="0.25">
      <c r="BI1905" s="204"/>
      <c r="BJ1905" s="204"/>
      <c r="BK1905" s="204"/>
      <c r="BL1905" s="204"/>
      <c r="BM1905" s="204"/>
      <c r="BN1905" s="204"/>
      <c r="BO1905" s="204"/>
      <c r="BP1905" s="204"/>
      <c r="BQ1905" s="204"/>
      <c r="BR1905" s="204"/>
      <c r="BS1905" s="204"/>
      <c r="BT1905" s="204"/>
      <c r="BU1905" s="204"/>
      <c r="BV1905" s="204"/>
      <c r="BW1905" s="204"/>
      <c r="BX1905" s="204"/>
      <c r="BY1905" s="204"/>
      <c r="BZ1905" s="204"/>
      <c r="CA1905" s="204"/>
      <c r="CB1905" s="204"/>
      <c r="CC1905" s="204"/>
      <c r="CD1905" s="204"/>
    </row>
    <row r="1906" spans="61:82" x14ac:dyDescent="0.25">
      <c r="BI1906" s="204"/>
      <c r="BJ1906" s="204"/>
      <c r="BK1906" s="204"/>
      <c r="BL1906" s="204"/>
      <c r="BM1906" s="204"/>
      <c r="BN1906" s="204"/>
      <c r="BO1906" s="204"/>
      <c r="BP1906" s="204"/>
      <c r="BQ1906" s="204"/>
      <c r="BR1906" s="204"/>
      <c r="BS1906" s="204"/>
      <c r="BT1906" s="204"/>
      <c r="BU1906" s="204"/>
      <c r="BV1906" s="204"/>
      <c r="BW1906" s="204"/>
      <c r="BX1906" s="204"/>
      <c r="BY1906" s="204"/>
      <c r="BZ1906" s="204"/>
      <c r="CA1906" s="204"/>
      <c r="CB1906" s="204"/>
      <c r="CC1906" s="204"/>
      <c r="CD1906" s="204"/>
    </row>
    <row r="1907" spans="61:82" x14ac:dyDescent="0.25">
      <c r="BI1907" s="204"/>
      <c r="BJ1907" s="204"/>
      <c r="BK1907" s="204"/>
      <c r="BL1907" s="204"/>
      <c r="BM1907" s="204"/>
      <c r="BN1907" s="204"/>
      <c r="BO1907" s="204"/>
      <c r="BP1907" s="204"/>
      <c r="BQ1907" s="204"/>
      <c r="BR1907" s="204"/>
      <c r="BS1907" s="204"/>
      <c r="BT1907" s="204"/>
      <c r="BU1907" s="204"/>
      <c r="BV1907" s="204"/>
      <c r="BW1907" s="204"/>
      <c r="BX1907" s="204"/>
      <c r="BY1907" s="204"/>
      <c r="BZ1907" s="204"/>
      <c r="CA1907" s="204"/>
      <c r="CB1907" s="204"/>
      <c r="CC1907" s="204"/>
      <c r="CD1907" s="204"/>
    </row>
    <row r="1908" spans="61:82" x14ac:dyDescent="0.25">
      <c r="BI1908" s="204"/>
      <c r="BJ1908" s="204"/>
      <c r="BK1908" s="204"/>
      <c r="BL1908" s="204"/>
      <c r="BM1908" s="204"/>
      <c r="BN1908" s="204"/>
      <c r="BO1908" s="204"/>
      <c r="BP1908" s="204"/>
      <c r="BQ1908" s="204"/>
      <c r="BR1908" s="204"/>
      <c r="BS1908" s="204"/>
      <c r="BT1908" s="204"/>
      <c r="BU1908" s="204"/>
      <c r="BV1908" s="204"/>
      <c r="BW1908" s="204"/>
      <c r="BX1908" s="204"/>
      <c r="BY1908" s="204"/>
      <c r="BZ1908" s="204"/>
      <c r="CA1908" s="204"/>
      <c r="CB1908" s="204"/>
      <c r="CC1908" s="204"/>
      <c r="CD1908" s="204"/>
    </row>
    <row r="1909" spans="61:82" x14ac:dyDescent="0.25">
      <c r="BI1909" s="204"/>
      <c r="BJ1909" s="204"/>
      <c r="BK1909" s="204"/>
      <c r="BL1909" s="204"/>
      <c r="BM1909" s="204"/>
      <c r="BN1909" s="204"/>
      <c r="BO1909" s="204"/>
      <c r="BP1909" s="204"/>
      <c r="BQ1909" s="204"/>
      <c r="BR1909" s="204"/>
      <c r="BS1909" s="204"/>
      <c r="BT1909" s="204"/>
      <c r="BU1909" s="204"/>
      <c r="BV1909" s="204"/>
      <c r="BW1909" s="204"/>
      <c r="BX1909" s="204"/>
      <c r="BY1909" s="204"/>
      <c r="BZ1909" s="204"/>
      <c r="CA1909" s="204"/>
      <c r="CB1909" s="204"/>
      <c r="CC1909" s="204"/>
      <c r="CD1909" s="204"/>
    </row>
    <row r="1910" spans="61:82" x14ac:dyDescent="0.25">
      <c r="BI1910" s="204"/>
      <c r="BJ1910" s="204"/>
      <c r="BK1910" s="204"/>
      <c r="BL1910" s="204"/>
      <c r="BM1910" s="204"/>
      <c r="BN1910" s="204"/>
      <c r="BO1910" s="204"/>
      <c r="BP1910" s="204"/>
      <c r="BQ1910" s="204"/>
      <c r="BR1910" s="204"/>
      <c r="BS1910" s="204"/>
      <c r="BT1910" s="204"/>
      <c r="BU1910" s="204"/>
      <c r="BV1910" s="204"/>
      <c r="BW1910" s="204"/>
      <c r="BX1910" s="204"/>
      <c r="BY1910" s="204"/>
      <c r="BZ1910" s="204"/>
      <c r="CA1910" s="204"/>
      <c r="CB1910" s="204"/>
      <c r="CC1910" s="204"/>
      <c r="CD1910" s="204"/>
    </row>
    <row r="1911" spans="61:82" x14ac:dyDescent="0.25">
      <c r="BI1911" s="204"/>
      <c r="BJ1911" s="204"/>
      <c r="BK1911" s="204"/>
      <c r="BL1911" s="204"/>
      <c r="BM1911" s="204"/>
      <c r="BN1911" s="204"/>
      <c r="BO1911" s="204"/>
      <c r="BP1911" s="204"/>
      <c r="BQ1911" s="204"/>
      <c r="BR1911" s="204"/>
      <c r="BS1911" s="204"/>
      <c r="BT1911" s="204"/>
      <c r="BU1911" s="204"/>
      <c r="BV1911" s="204"/>
      <c r="BW1911" s="204"/>
      <c r="BX1911" s="204"/>
      <c r="BY1911" s="204"/>
      <c r="BZ1911" s="204"/>
      <c r="CA1911" s="204"/>
      <c r="CB1911" s="204"/>
      <c r="CC1911" s="204"/>
      <c r="CD1911" s="204"/>
    </row>
    <row r="1912" spans="61:82" x14ac:dyDescent="0.25">
      <c r="BI1912" s="204"/>
      <c r="BJ1912" s="204"/>
      <c r="BK1912" s="204"/>
      <c r="BL1912" s="204"/>
      <c r="BM1912" s="204"/>
      <c r="BN1912" s="204"/>
      <c r="BO1912" s="204"/>
      <c r="BP1912" s="204"/>
      <c r="BQ1912" s="204"/>
      <c r="BR1912" s="204"/>
      <c r="BS1912" s="204"/>
      <c r="BT1912" s="204"/>
      <c r="BU1912" s="204"/>
      <c r="BV1912" s="204"/>
      <c r="BW1912" s="204"/>
      <c r="BX1912" s="204"/>
      <c r="BY1912" s="204"/>
      <c r="BZ1912" s="204"/>
      <c r="CA1912" s="204"/>
      <c r="CB1912" s="204"/>
      <c r="CC1912" s="204"/>
      <c r="CD1912" s="204"/>
    </row>
    <row r="1913" spans="61:82" x14ac:dyDescent="0.25">
      <c r="BI1913" s="204"/>
      <c r="BJ1913" s="204"/>
      <c r="BK1913" s="204"/>
      <c r="BL1913" s="204"/>
      <c r="BM1913" s="204"/>
      <c r="BN1913" s="204"/>
      <c r="BO1913" s="204"/>
      <c r="BP1913" s="204"/>
      <c r="BQ1913" s="204"/>
      <c r="BR1913" s="204"/>
      <c r="BS1913" s="204"/>
      <c r="BT1913" s="204"/>
      <c r="BU1913" s="204"/>
      <c r="BV1913" s="204"/>
      <c r="BW1913" s="204"/>
      <c r="BX1913" s="204"/>
      <c r="BY1913" s="204"/>
      <c r="BZ1913" s="204"/>
      <c r="CA1913" s="204"/>
      <c r="CB1913" s="204"/>
      <c r="CC1913" s="204"/>
      <c r="CD1913" s="204"/>
    </row>
    <row r="1914" spans="61:82" x14ac:dyDescent="0.25">
      <c r="BI1914" s="204"/>
      <c r="BJ1914" s="204"/>
      <c r="BK1914" s="204"/>
      <c r="BL1914" s="204"/>
      <c r="BM1914" s="204"/>
      <c r="BN1914" s="204"/>
      <c r="BO1914" s="204"/>
      <c r="BP1914" s="204"/>
      <c r="BQ1914" s="204"/>
      <c r="BR1914" s="204"/>
      <c r="BS1914" s="204"/>
      <c r="BT1914" s="204"/>
      <c r="BU1914" s="204"/>
      <c r="BV1914" s="204"/>
      <c r="BW1914" s="204"/>
      <c r="BX1914" s="204"/>
      <c r="BY1914" s="204"/>
      <c r="BZ1914" s="204"/>
      <c r="CA1914" s="204"/>
      <c r="CB1914" s="204"/>
      <c r="CC1914" s="204"/>
      <c r="CD1914" s="204"/>
    </row>
    <row r="1915" spans="61:82" x14ac:dyDescent="0.25">
      <c r="BI1915" s="204"/>
      <c r="BJ1915" s="204"/>
      <c r="BK1915" s="204"/>
      <c r="BL1915" s="204"/>
      <c r="BM1915" s="204"/>
      <c r="BN1915" s="204"/>
      <c r="BO1915" s="204"/>
      <c r="BP1915" s="204"/>
      <c r="BQ1915" s="204"/>
      <c r="BR1915" s="204"/>
      <c r="BS1915" s="204"/>
      <c r="BT1915" s="204"/>
      <c r="BU1915" s="204"/>
      <c r="BV1915" s="204"/>
      <c r="BW1915" s="204"/>
      <c r="BX1915" s="204"/>
      <c r="BY1915" s="204"/>
      <c r="BZ1915" s="204"/>
      <c r="CA1915" s="204"/>
      <c r="CB1915" s="204"/>
      <c r="CC1915" s="204"/>
      <c r="CD1915" s="204"/>
    </row>
    <row r="1916" spans="61:82" x14ac:dyDescent="0.25">
      <c r="BI1916" s="204"/>
      <c r="BJ1916" s="204"/>
      <c r="BK1916" s="204"/>
      <c r="BL1916" s="204"/>
      <c r="BM1916" s="204"/>
      <c r="BN1916" s="204"/>
      <c r="BO1916" s="204"/>
      <c r="BP1916" s="204"/>
      <c r="BQ1916" s="204"/>
      <c r="BR1916" s="204"/>
      <c r="BS1916" s="204"/>
      <c r="BT1916" s="204"/>
      <c r="BU1916" s="204"/>
      <c r="BV1916" s="204"/>
      <c r="BW1916" s="204"/>
      <c r="BX1916" s="204"/>
      <c r="BY1916" s="204"/>
      <c r="BZ1916" s="204"/>
      <c r="CA1916" s="204"/>
      <c r="CB1916" s="204"/>
      <c r="CC1916" s="204"/>
      <c r="CD1916" s="204"/>
    </row>
    <row r="1917" spans="61:82" x14ac:dyDescent="0.25">
      <c r="BI1917" s="204"/>
      <c r="BJ1917" s="204"/>
      <c r="BK1917" s="204"/>
      <c r="BL1917" s="204"/>
      <c r="BM1917" s="204"/>
      <c r="BN1917" s="204"/>
      <c r="BO1917" s="204"/>
      <c r="BP1917" s="204"/>
      <c r="BQ1917" s="204"/>
      <c r="BR1917" s="204"/>
      <c r="BS1917" s="204"/>
      <c r="BT1917" s="204"/>
      <c r="BU1917" s="204"/>
      <c r="BV1917" s="204"/>
      <c r="BW1917" s="204"/>
      <c r="BX1917" s="204"/>
      <c r="BY1917" s="204"/>
      <c r="BZ1917" s="204"/>
      <c r="CA1917" s="204"/>
      <c r="CB1917" s="204"/>
      <c r="CC1917" s="204"/>
      <c r="CD1917" s="204"/>
    </row>
    <row r="1918" spans="61:82" x14ac:dyDescent="0.25">
      <c r="BI1918" s="204"/>
      <c r="BJ1918" s="204"/>
      <c r="BK1918" s="204"/>
      <c r="BL1918" s="204"/>
      <c r="BM1918" s="204"/>
      <c r="BN1918" s="204"/>
      <c r="BO1918" s="204"/>
      <c r="BP1918" s="204"/>
      <c r="BQ1918" s="204"/>
      <c r="BR1918" s="204"/>
      <c r="BS1918" s="204"/>
      <c r="BT1918" s="204"/>
      <c r="BU1918" s="204"/>
      <c r="BV1918" s="204"/>
      <c r="BW1918" s="204"/>
      <c r="BX1918" s="204"/>
      <c r="BY1918" s="204"/>
      <c r="BZ1918" s="204"/>
      <c r="CA1918" s="204"/>
      <c r="CB1918" s="204"/>
      <c r="CC1918" s="204"/>
      <c r="CD1918" s="204"/>
    </row>
    <row r="1919" spans="61:82" x14ac:dyDescent="0.25">
      <c r="BI1919" s="204"/>
      <c r="BJ1919" s="204"/>
      <c r="BK1919" s="204"/>
      <c r="BL1919" s="204"/>
      <c r="BM1919" s="204"/>
      <c r="BN1919" s="204"/>
      <c r="BO1919" s="204"/>
      <c r="BP1919" s="204"/>
      <c r="BQ1919" s="204"/>
      <c r="BR1919" s="204"/>
      <c r="BS1919" s="204"/>
      <c r="BT1919" s="204"/>
      <c r="BU1919" s="204"/>
      <c r="BV1919" s="204"/>
      <c r="BW1919" s="204"/>
      <c r="BX1919" s="204"/>
      <c r="BY1919" s="204"/>
      <c r="BZ1919" s="204"/>
      <c r="CA1919" s="204"/>
      <c r="CB1919" s="204"/>
      <c r="CC1919" s="204"/>
      <c r="CD1919" s="204"/>
    </row>
    <row r="1920" spans="61:82" x14ac:dyDescent="0.25">
      <c r="BI1920" s="204"/>
      <c r="BJ1920" s="204"/>
      <c r="BK1920" s="204"/>
      <c r="BL1920" s="204"/>
      <c r="BM1920" s="204"/>
      <c r="BN1920" s="204"/>
      <c r="BO1920" s="204"/>
      <c r="BP1920" s="204"/>
      <c r="BQ1920" s="204"/>
      <c r="BR1920" s="204"/>
      <c r="BS1920" s="204"/>
      <c r="BT1920" s="204"/>
      <c r="BU1920" s="204"/>
      <c r="BV1920" s="204"/>
      <c r="BW1920" s="204"/>
      <c r="BX1920" s="204"/>
      <c r="BY1920" s="204"/>
      <c r="BZ1920" s="204"/>
      <c r="CA1920" s="204"/>
      <c r="CB1920" s="204"/>
      <c r="CC1920" s="204"/>
      <c r="CD1920" s="204"/>
    </row>
    <row r="1921" spans="61:82" x14ac:dyDescent="0.25">
      <c r="BI1921" s="204"/>
      <c r="BJ1921" s="204"/>
      <c r="BK1921" s="204"/>
      <c r="BL1921" s="204"/>
      <c r="BM1921" s="204"/>
      <c r="BN1921" s="204"/>
      <c r="BO1921" s="204"/>
      <c r="BP1921" s="204"/>
      <c r="BQ1921" s="204"/>
      <c r="BR1921" s="204"/>
      <c r="BS1921" s="204"/>
      <c r="BT1921" s="204"/>
      <c r="BU1921" s="204"/>
      <c r="BV1921" s="204"/>
      <c r="BW1921" s="204"/>
      <c r="BX1921" s="204"/>
      <c r="BY1921" s="204"/>
      <c r="BZ1921" s="204"/>
      <c r="CA1921" s="204"/>
      <c r="CB1921" s="204"/>
      <c r="CC1921" s="204"/>
      <c r="CD1921" s="204"/>
    </row>
    <row r="1922" spans="61:82" x14ac:dyDescent="0.25">
      <c r="BI1922" s="204"/>
      <c r="BJ1922" s="204"/>
      <c r="BK1922" s="204"/>
      <c r="BL1922" s="204"/>
      <c r="BM1922" s="204"/>
      <c r="BN1922" s="204"/>
      <c r="BO1922" s="204"/>
      <c r="BP1922" s="204"/>
      <c r="BQ1922" s="204"/>
      <c r="BR1922" s="204"/>
      <c r="BS1922" s="204"/>
      <c r="BT1922" s="204"/>
      <c r="BU1922" s="204"/>
      <c r="BV1922" s="204"/>
      <c r="BW1922" s="204"/>
      <c r="BX1922" s="204"/>
      <c r="BY1922" s="204"/>
      <c r="BZ1922" s="204"/>
      <c r="CA1922" s="204"/>
      <c r="CB1922" s="204"/>
      <c r="CC1922" s="204"/>
      <c r="CD1922" s="204"/>
    </row>
    <row r="1923" spans="61:82" x14ac:dyDescent="0.25">
      <c r="BI1923" s="204"/>
      <c r="BJ1923" s="204"/>
      <c r="BK1923" s="204"/>
      <c r="BL1923" s="204"/>
      <c r="BM1923" s="204"/>
      <c r="BN1923" s="204"/>
      <c r="BO1923" s="204"/>
      <c r="BP1923" s="204"/>
      <c r="BQ1923" s="204"/>
      <c r="BR1923" s="204"/>
      <c r="BS1923" s="204"/>
      <c r="BT1923" s="204"/>
      <c r="BU1923" s="204"/>
      <c r="BV1923" s="204"/>
      <c r="BW1923" s="204"/>
      <c r="BX1923" s="204"/>
      <c r="BY1923" s="204"/>
      <c r="BZ1923" s="204"/>
      <c r="CA1923" s="204"/>
      <c r="CB1923" s="204"/>
      <c r="CC1923" s="204"/>
      <c r="CD1923" s="204"/>
    </row>
    <row r="1924" spans="61:82" x14ac:dyDescent="0.25">
      <c r="BI1924" s="204"/>
      <c r="BJ1924" s="204"/>
      <c r="BK1924" s="204"/>
      <c r="BL1924" s="204"/>
      <c r="BM1924" s="204"/>
      <c r="BN1924" s="204"/>
      <c r="BO1924" s="204"/>
      <c r="BP1924" s="204"/>
      <c r="BQ1924" s="204"/>
      <c r="BR1924" s="204"/>
      <c r="BS1924" s="204"/>
      <c r="BT1924" s="204"/>
      <c r="BU1924" s="204"/>
      <c r="BV1924" s="204"/>
      <c r="BW1924" s="204"/>
      <c r="BX1924" s="204"/>
      <c r="BY1924" s="204"/>
      <c r="BZ1924" s="204"/>
      <c r="CA1924" s="204"/>
      <c r="CB1924" s="204"/>
      <c r="CC1924" s="204"/>
      <c r="CD1924" s="204"/>
    </row>
    <row r="1925" spans="61:82" x14ac:dyDescent="0.25">
      <c r="BI1925" s="204"/>
      <c r="BJ1925" s="204"/>
      <c r="BK1925" s="204"/>
      <c r="BL1925" s="204"/>
      <c r="BM1925" s="204"/>
      <c r="BN1925" s="204"/>
      <c r="BO1925" s="204"/>
      <c r="BP1925" s="204"/>
      <c r="BQ1925" s="204"/>
      <c r="BR1925" s="204"/>
      <c r="BS1925" s="204"/>
      <c r="BT1925" s="204"/>
      <c r="BU1925" s="204"/>
      <c r="BV1925" s="204"/>
      <c r="BW1925" s="204"/>
      <c r="BX1925" s="204"/>
      <c r="BY1925" s="204"/>
      <c r="BZ1925" s="204"/>
      <c r="CA1925" s="204"/>
      <c r="CB1925" s="204"/>
      <c r="CC1925" s="204"/>
      <c r="CD1925" s="204"/>
    </row>
    <row r="1926" spans="61:82" x14ac:dyDescent="0.25">
      <c r="BI1926" s="204"/>
      <c r="BJ1926" s="204"/>
      <c r="BK1926" s="204"/>
      <c r="BL1926" s="204"/>
      <c r="BM1926" s="204"/>
      <c r="BN1926" s="204"/>
      <c r="BO1926" s="204"/>
      <c r="BP1926" s="204"/>
      <c r="BQ1926" s="204"/>
      <c r="BR1926" s="204"/>
      <c r="BS1926" s="204"/>
      <c r="BT1926" s="204"/>
      <c r="BU1926" s="204"/>
      <c r="BV1926" s="204"/>
      <c r="BW1926" s="204"/>
      <c r="BX1926" s="204"/>
      <c r="BY1926" s="204"/>
      <c r="BZ1926" s="204"/>
      <c r="CA1926" s="204"/>
      <c r="CB1926" s="204"/>
      <c r="CC1926" s="204"/>
      <c r="CD1926" s="204"/>
    </row>
    <row r="1927" spans="61:82" x14ac:dyDescent="0.25">
      <c r="BI1927" s="204"/>
      <c r="BJ1927" s="204"/>
      <c r="BK1927" s="204"/>
      <c r="BL1927" s="204"/>
      <c r="BM1927" s="204"/>
      <c r="BN1927" s="204"/>
      <c r="BO1927" s="204"/>
      <c r="BP1927" s="204"/>
      <c r="BQ1927" s="204"/>
      <c r="BR1927" s="204"/>
      <c r="BS1927" s="204"/>
      <c r="BT1927" s="204"/>
      <c r="BU1927" s="204"/>
      <c r="BV1927" s="204"/>
      <c r="BW1927" s="204"/>
      <c r="BX1927" s="204"/>
      <c r="BY1927" s="204"/>
      <c r="BZ1927" s="204"/>
      <c r="CA1927" s="204"/>
      <c r="CB1927" s="204"/>
      <c r="CC1927" s="204"/>
      <c r="CD1927" s="204"/>
    </row>
    <row r="1928" spans="61:82" x14ac:dyDescent="0.25">
      <c r="BI1928" s="204"/>
      <c r="BJ1928" s="204"/>
      <c r="BK1928" s="204"/>
      <c r="BL1928" s="204"/>
      <c r="BM1928" s="204"/>
      <c r="BN1928" s="204"/>
      <c r="BO1928" s="204"/>
      <c r="BP1928" s="204"/>
      <c r="BQ1928" s="204"/>
      <c r="BR1928" s="204"/>
      <c r="BS1928" s="204"/>
      <c r="BT1928" s="204"/>
      <c r="BU1928" s="204"/>
      <c r="BV1928" s="204"/>
      <c r="BW1928" s="204"/>
      <c r="BX1928" s="204"/>
      <c r="BY1928" s="204"/>
      <c r="BZ1928" s="204"/>
      <c r="CA1928" s="204"/>
      <c r="CB1928" s="204"/>
      <c r="CC1928" s="204"/>
      <c r="CD1928" s="204"/>
    </row>
    <row r="1929" spans="61:82" x14ac:dyDescent="0.25">
      <c r="BI1929" s="204"/>
      <c r="BJ1929" s="204"/>
      <c r="BK1929" s="204"/>
      <c r="BL1929" s="204"/>
      <c r="BM1929" s="204"/>
      <c r="BN1929" s="204"/>
      <c r="BO1929" s="204"/>
      <c r="BP1929" s="204"/>
      <c r="BQ1929" s="204"/>
      <c r="BR1929" s="204"/>
      <c r="BS1929" s="204"/>
      <c r="BT1929" s="204"/>
      <c r="BU1929" s="204"/>
      <c r="BV1929" s="204"/>
      <c r="BW1929" s="204"/>
      <c r="BX1929" s="204"/>
      <c r="BY1929" s="204"/>
      <c r="BZ1929" s="204"/>
      <c r="CA1929" s="204"/>
      <c r="CB1929" s="204"/>
      <c r="CC1929" s="204"/>
      <c r="CD1929" s="204"/>
    </row>
    <row r="1930" spans="61:82" x14ac:dyDescent="0.25">
      <c r="BI1930" s="204"/>
      <c r="BJ1930" s="204"/>
      <c r="BK1930" s="204"/>
      <c r="BL1930" s="204"/>
      <c r="BM1930" s="204"/>
      <c r="BN1930" s="204"/>
      <c r="BO1930" s="204"/>
      <c r="BP1930" s="204"/>
      <c r="BQ1930" s="204"/>
      <c r="BR1930" s="204"/>
      <c r="BS1930" s="204"/>
      <c r="BT1930" s="204"/>
      <c r="BU1930" s="204"/>
      <c r="BV1930" s="204"/>
      <c r="BW1930" s="204"/>
      <c r="BX1930" s="204"/>
      <c r="BY1930" s="204"/>
      <c r="BZ1930" s="204"/>
      <c r="CA1930" s="204"/>
      <c r="CB1930" s="204"/>
      <c r="CC1930" s="204"/>
      <c r="CD1930" s="204"/>
    </row>
    <row r="1931" spans="61:82" x14ac:dyDescent="0.25">
      <c r="BI1931" s="204"/>
      <c r="BJ1931" s="204"/>
      <c r="BK1931" s="204"/>
      <c r="BL1931" s="204"/>
      <c r="BM1931" s="204"/>
      <c r="BN1931" s="204"/>
      <c r="BO1931" s="204"/>
      <c r="BP1931" s="204"/>
      <c r="BQ1931" s="204"/>
      <c r="BR1931" s="204"/>
      <c r="BS1931" s="204"/>
      <c r="BT1931" s="204"/>
      <c r="BU1931" s="204"/>
      <c r="BV1931" s="204"/>
      <c r="BW1931" s="204"/>
      <c r="BX1931" s="204"/>
      <c r="BY1931" s="204"/>
      <c r="BZ1931" s="204"/>
      <c r="CA1931" s="204"/>
      <c r="CB1931" s="204"/>
      <c r="CC1931" s="204"/>
      <c r="CD1931" s="204"/>
    </row>
    <row r="1932" spans="61:82" x14ac:dyDescent="0.25">
      <c r="BI1932" s="204"/>
      <c r="BJ1932" s="204"/>
      <c r="BK1932" s="204"/>
      <c r="BL1932" s="204"/>
      <c r="BM1932" s="204"/>
      <c r="BN1932" s="204"/>
      <c r="BO1932" s="204"/>
      <c r="BP1932" s="204"/>
      <c r="BQ1932" s="204"/>
      <c r="BR1932" s="204"/>
      <c r="BS1932" s="204"/>
      <c r="BT1932" s="204"/>
      <c r="BU1932" s="204"/>
      <c r="BV1932" s="204"/>
      <c r="BW1932" s="204"/>
      <c r="BX1932" s="204"/>
      <c r="BY1932" s="204"/>
      <c r="BZ1932" s="204"/>
      <c r="CA1932" s="204"/>
      <c r="CB1932" s="204"/>
      <c r="CC1932" s="204"/>
      <c r="CD1932" s="204"/>
    </row>
    <row r="1933" spans="61:82" x14ac:dyDescent="0.25">
      <c r="BI1933" s="204"/>
      <c r="BJ1933" s="204"/>
      <c r="BK1933" s="204"/>
      <c r="BL1933" s="204"/>
      <c r="BM1933" s="204"/>
      <c r="BN1933" s="204"/>
      <c r="BO1933" s="204"/>
      <c r="BP1933" s="204"/>
      <c r="BQ1933" s="204"/>
      <c r="BR1933" s="204"/>
      <c r="BS1933" s="204"/>
      <c r="BT1933" s="204"/>
      <c r="BU1933" s="204"/>
      <c r="BV1933" s="204"/>
      <c r="BW1933" s="204"/>
      <c r="BX1933" s="204"/>
      <c r="BY1933" s="204"/>
      <c r="BZ1933" s="204"/>
      <c r="CA1933" s="204"/>
      <c r="CB1933" s="204"/>
      <c r="CC1933" s="204"/>
      <c r="CD1933" s="204"/>
    </row>
    <row r="1934" spans="61:82" x14ac:dyDescent="0.25">
      <c r="BI1934" s="204"/>
      <c r="BJ1934" s="204"/>
      <c r="BK1934" s="204"/>
      <c r="BL1934" s="204"/>
      <c r="BM1934" s="204"/>
      <c r="BN1934" s="204"/>
      <c r="BO1934" s="204"/>
      <c r="BP1934" s="204"/>
      <c r="BQ1934" s="204"/>
      <c r="BR1934" s="204"/>
      <c r="BS1934" s="204"/>
      <c r="BT1934" s="204"/>
      <c r="BU1934" s="204"/>
      <c r="BV1934" s="204"/>
      <c r="BW1934" s="204"/>
      <c r="BX1934" s="204"/>
      <c r="BY1934" s="204"/>
      <c r="BZ1934" s="204"/>
      <c r="CA1934" s="204"/>
      <c r="CB1934" s="204"/>
      <c r="CC1934" s="204"/>
      <c r="CD1934" s="204"/>
    </row>
    <row r="1935" spans="61:82" x14ac:dyDescent="0.25">
      <c r="BI1935" s="204"/>
      <c r="BJ1935" s="204"/>
      <c r="BK1935" s="204"/>
      <c r="BL1935" s="204"/>
      <c r="BM1935" s="204"/>
      <c r="BN1935" s="204"/>
      <c r="BO1935" s="204"/>
      <c r="BP1935" s="204"/>
      <c r="BQ1935" s="204"/>
      <c r="BR1935" s="204"/>
      <c r="BS1935" s="204"/>
      <c r="BT1935" s="204"/>
      <c r="BU1935" s="204"/>
      <c r="BV1935" s="204"/>
      <c r="BW1935" s="204"/>
      <c r="BX1935" s="204"/>
      <c r="BY1935" s="204"/>
      <c r="BZ1935" s="204"/>
      <c r="CA1935" s="204"/>
      <c r="CB1935" s="204"/>
      <c r="CC1935" s="204"/>
      <c r="CD1935" s="204"/>
    </row>
    <row r="1936" spans="61:82" x14ac:dyDescent="0.25">
      <c r="BI1936" s="204"/>
      <c r="BJ1936" s="204"/>
      <c r="BK1936" s="204"/>
      <c r="BL1936" s="204"/>
      <c r="BM1936" s="204"/>
      <c r="BN1936" s="204"/>
      <c r="BO1936" s="204"/>
      <c r="BP1936" s="204"/>
      <c r="BQ1936" s="204"/>
      <c r="BR1936" s="204"/>
      <c r="BS1936" s="204"/>
      <c r="BT1936" s="204"/>
      <c r="BU1936" s="204"/>
      <c r="BV1936" s="204"/>
      <c r="BW1936" s="204"/>
      <c r="BX1936" s="204"/>
      <c r="BY1936" s="204"/>
      <c r="BZ1936" s="204"/>
      <c r="CA1936" s="204"/>
      <c r="CB1936" s="204"/>
      <c r="CC1936" s="204"/>
      <c r="CD1936" s="204"/>
    </row>
    <row r="1937" spans="61:82" x14ac:dyDescent="0.25">
      <c r="BI1937" s="204"/>
      <c r="BJ1937" s="204"/>
      <c r="BK1937" s="204"/>
      <c r="BL1937" s="204"/>
      <c r="BM1937" s="204"/>
      <c r="BN1937" s="204"/>
      <c r="BO1937" s="204"/>
      <c r="BP1937" s="204"/>
      <c r="BQ1937" s="204"/>
      <c r="BR1937" s="204"/>
      <c r="BS1937" s="204"/>
      <c r="BT1937" s="204"/>
      <c r="BU1937" s="204"/>
      <c r="BV1937" s="204"/>
      <c r="BW1937" s="204"/>
      <c r="BX1937" s="204"/>
      <c r="BY1937" s="204"/>
      <c r="BZ1937" s="204"/>
      <c r="CA1937" s="204"/>
      <c r="CB1937" s="204"/>
      <c r="CC1937" s="204"/>
      <c r="CD1937" s="204"/>
    </row>
    <row r="1938" spans="61:82" x14ac:dyDescent="0.25">
      <c r="BI1938" s="204"/>
      <c r="BJ1938" s="204"/>
      <c r="BK1938" s="204"/>
      <c r="BL1938" s="204"/>
      <c r="BM1938" s="204"/>
      <c r="BN1938" s="204"/>
      <c r="BO1938" s="204"/>
      <c r="BP1938" s="204"/>
      <c r="BQ1938" s="204"/>
      <c r="BR1938" s="204"/>
      <c r="BS1938" s="204"/>
      <c r="BT1938" s="204"/>
      <c r="BU1938" s="204"/>
      <c r="BV1938" s="204"/>
      <c r="BW1938" s="204"/>
      <c r="BX1938" s="204"/>
      <c r="BY1938" s="204"/>
      <c r="BZ1938" s="204"/>
      <c r="CA1938" s="204"/>
      <c r="CB1938" s="204"/>
      <c r="CC1938" s="204"/>
      <c r="CD1938" s="204"/>
    </row>
    <row r="1939" spans="61:82" x14ac:dyDescent="0.25">
      <c r="BI1939" s="204"/>
      <c r="BJ1939" s="204"/>
      <c r="BK1939" s="204"/>
      <c r="BL1939" s="204"/>
      <c r="BM1939" s="204"/>
      <c r="BN1939" s="204"/>
      <c r="BO1939" s="204"/>
      <c r="BP1939" s="204"/>
      <c r="BQ1939" s="204"/>
      <c r="BR1939" s="204"/>
      <c r="BS1939" s="204"/>
      <c r="BT1939" s="204"/>
      <c r="BU1939" s="204"/>
      <c r="BV1939" s="204"/>
      <c r="BW1939" s="204"/>
      <c r="BX1939" s="204"/>
      <c r="BY1939" s="204"/>
      <c r="BZ1939" s="204"/>
      <c r="CA1939" s="204"/>
      <c r="CB1939" s="204"/>
      <c r="CC1939" s="204"/>
      <c r="CD1939" s="204"/>
    </row>
    <row r="1940" spans="61:82" x14ac:dyDescent="0.25">
      <c r="BI1940" s="204"/>
      <c r="BJ1940" s="204"/>
      <c r="BK1940" s="204"/>
      <c r="BL1940" s="204"/>
      <c r="BM1940" s="204"/>
      <c r="BN1940" s="204"/>
      <c r="BO1940" s="204"/>
      <c r="BP1940" s="204"/>
      <c r="BQ1940" s="204"/>
      <c r="BR1940" s="204"/>
      <c r="BS1940" s="204"/>
      <c r="BT1940" s="204"/>
      <c r="BU1940" s="204"/>
      <c r="BV1940" s="204"/>
      <c r="BW1940" s="204"/>
      <c r="BX1940" s="204"/>
      <c r="BY1940" s="204"/>
      <c r="BZ1940" s="204"/>
      <c r="CA1940" s="204"/>
      <c r="CB1940" s="204"/>
      <c r="CC1940" s="204"/>
      <c r="CD1940" s="204"/>
    </row>
    <row r="1941" spans="61:82" x14ac:dyDescent="0.25">
      <c r="BI1941" s="204"/>
      <c r="BJ1941" s="204"/>
      <c r="BK1941" s="204"/>
      <c r="BL1941" s="204"/>
      <c r="BM1941" s="204"/>
      <c r="BN1941" s="204"/>
      <c r="BO1941" s="204"/>
      <c r="BP1941" s="204"/>
      <c r="BQ1941" s="204"/>
      <c r="BR1941" s="204"/>
      <c r="BS1941" s="204"/>
      <c r="BT1941" s="204"/>
      <c r="BU1941" s="204"/>
      <c r="BV1941" s="204"/>
      <c r="BW1941" s="204"/>
      <c r="BX1941" s="204"/>
      <c r="BY1941" s="204"/>
      <c r="BZ1941" s="204"/>
      <c r="CA1941" s="204"/>
      <c r="CB1941" s="204"/>
      <c r="CC1941" s="204"/>
      <c r="CD1941" s="204"/>
    </row>
    <row r="1942" spans="61:82" x14ac:dyDescent="0.25">
      <c r="BI1942" s="204"/>
      <c r="BJ1942" s="204"/>
      <c r="BK1942" s="204"/>
      <c r="BL1942" s="204"/>
      <c r="BM1942" s="204"/>
      <c r="BN1942" s="204"/>
      <c r="BO1942" s="204"/>
      <c r="BP1942" s="204"/>
      <c r="BQ1942" s="204"/>
      <c r="BR1942" s="204"/>
      <c r="BS1942" s="204"/>
      <c r="BT1942" s="204"/>
      <c r="BU1942" s="204"/>
      <c r="BV1942" s="204"/>
      <c r="BW1942" s="204"/>
      <c r="BX1942" s="204"/>
      <c r="BY1942" s="204"/>
      <c r="BZ1942" s="204"/>
      <c r="CA1942" s="204"/>
      <c r="CB1942" s="204"/>
      <c r="CC1942" s="204"/>
      <c r="CD1942" s="204"/>
    </row>
    <row r="1943" spans="61:82" x14ac:dyDescent="0.25">
      <c r="BI1943" s="204"/>
      <c r="BJ1943" s="204"/>
      <c r="BK1943" s="204"/>
      <c r="BL1943" s="204"/>
      <c r="BM1943" s="204"/>
      <c r="BN1943" s="204"/>
      <c r="BO1943" s="204"/>
      <c r="BP1943" s="204"/>
      <c r="BQ1943" s="204"/>
      <c r="BR1943" s="204"/>
      <c r="BS1943" s="204"/>
      <c r="BT1943" s="204"/>
      <c r="BU1943" s="204"/>
      <c r="BV1943" s="204"/>
      <c r="BW1943" s="204"/>
      <c r="BX1943" s="204"/>
      <c r="BY1943" s="204"/>
      <c r="BZ1943" s="204"/>
      <c r="CA1943" s="204"/>
      <c r="CB1943" s="204"/>
      <c r="CC1943" s="204"/>
      <c r="CD1943" s="204"/>
    </row>
    <row r="1944" spans="61:82" x14ac:dyDescent="0.25">
      <c r="BI1944" s="204"/>
      <c r="BJ1944" s="204"/>
      <c r="BK1944" s="204"/>
      <c r="BL1944" s="204"/>
      <c r="BM1944" s="204"/>
      <c r="BN1944" s="204"/>
      <c r="BO1944" s="204"/>
      <c r="BP1944" s="204"/>
      <c r="BQ1944" s="204"/>
      <c r="BR1944" s="204"/>
      <c r="BS1944" s="204"/>
      <c r="BT1944" s="204"/>
      <c r="BU1944" s="204"/>
      <c r="BV1944" s="204"/>
      <c r="BW1944" s="204"/>
      <c r="BX1944" s="204"/>
      <c r="BY1944" s="204"/>
      <c r="BZ1944" s="204"/>
      <c r="CA1944" s="204"/>
      <c r="CB1944" s="204"/>
      <c r="CC1944" s="204"/>
      <c r="CD1944" s="204"/>
    </row>
    <row r="1945" spans="61:82" x14ac:dyDescent="0.25">
      <c r="BI1945" s="204"/>
      <c r="BJ1945" s="204"/>
      <c r="BK1945" s="204"/>
      <c r="BL1945" s="204"/>
      <c r="BM1945" s="204"/>
      <c r="BN1945" s="204"/>
      <c r="BO1945" s="204"/>
      <c r="BP1945" s="204"/>
      <c r="BQ1945" s="204"/>
      <c r="BR1945" s="204"/>
      <c r="BS1945" s="204"/>
      <c r="BT1945" s="204"/>
      <c r="BU1945" s="204"/>
      <c r="BV1945" s="204"/>
      <c r="BW1945" s="204"/>
      <c r="BX1945" s="204"/>
      <c r="BY1945" s="204"/>
      <c r="BZ1945" s="204"/>
      <c r="CA1945" s="204"/>
      <c r="CB1945" s="204"/>
      <c r="CC1945" s="204"/>
      <c r="CD1945" s="204"/>
    </row>
    <row r="1946" spans="61:82" x14ac:dyDescent="0.25">
      <c r="BI1946" s="204"/>
      <c r="BJ1946" s="204"/>
      <c r="BK1946" s="204"/>
      <c r="BL1946" s="204"/>
      <c r="BM1946" s="204"/>
      <c r="BN1946" s="204"/>
      <c r="BO1946" s="204"/>
      <c r="BP1946" s="204"/>
      <c r="BQ1946" s="204"/>
      <c r="BR1946" s="204"/>
      <c r="BS1946" s="204"/>
      <c r="BT1946" s="204"/>
      <c r="BU1946" s="204"/>
      <c r="BV1946" s="204"/>
      <c r="BW1946" s="204"/>
      <c r="BX1946" s="204"/>
      <c r="BY1946" s="204"/>
      <c r="BZ1946" s="204"/>
      <c r="CA1946" s="204"/>
      <c r="CB1946" s="204"/>
      <c r="CC1946" s="204"/>
      <c r="CD1946" s="204"/>
    </row>
    <row r="1947" spans="61:82" x14ac:dyDescent="0.25">
      <c r="BI1947" s="204"/>
      <c r="BJ1947" s="204"/>
      <c r="BK1947" s="204"/>
      <c r="BL1947" s="204"/>
      <c r="BM1947" s="204"/>
      <c r="BN1947" s="204"/>
      <c r="BO1947" s="204"/>
      <c r="BP1947" s="204"/>
      <c r="BQ1947" s="204"/>
      <c r="BR1947" s="204"/>
      <c r="BS1947" s="204"/>
      <c r="BT1947" s="204"/>
      <c r="BU1947" s="204"/>
      <c r="BV1947" s="204"/>
      <c r="BW1947" s="204"/>
      <c r="BX1947" s="204"/>
      <c r="BY1947" s="204"/>
      <c r="BZ1947" s="204"/>
      <c r="CA1947" s="204"/>
      <c r="CB1947" s="204"/>
      <c r="CC1947" s="204"/>
      <c r="CD1947" s="204"/>
    </row>
    <row r="1948" spans="61:82" x14ac:dyDescent="0.25">
      <c r="BI1948" s="204"/>
      <c r="BJ1948" s="204"/>
      <c r="BK1948" s="204"/>
      <c r="BL1948" s="204"/>
      <c r="BM1948" s="204"/>
      <c r="BN1948" s="204"/>
      <c r="BO1948" s="204"/>
      <c r="BP1948" s="204"/>
      <c r="BQ1948" s="204"/>
      <c r="BR1948" s="204"/>
      <c r="BS1948" s="204"/>
      <c r="BT1948" s="204"/>
      <c r="BU1948" s="204"/>
      <c r="BV1948" s="204"/>
      <c r="BW1948" s="204"/>
      <c r="BX1948" s="204"/>
      <c r="BY1948" s="204"/>
      <c r="BZ1948" s="204"/>
      <c r="CA1948" s="204"/>
      <c r="CB1948" s="204"/>
      <c r="CC1948" s="204"/>
      <c r="CD1948" s="204"/>
    </row>
    <row r="1949" spans="61:82" x14ac:dyDescent="0.25">
      <c r="BI1949" s="204"/>
      <c r="BJ1949" s="204"/>
      <c r="BK1949" s="204"/>
      <c r="BL1949" s="204"/>
      <c r="BM1949" s="204"/>
      <c r="BN1949" s="204"/>
      <c r="BO1949" s="204"/>
      <c r="BP1949" s="204"/>
      <c r="BQ1949" s="204"/>
      <c r="BR1949" s="204"/>
      <c r="BS1949" s="204"/>
      <c r="BT1949" s="204"/>
      <c r="BU1949" s="204"/>
      <c r="BV1949" s="204"/>
      <c r="BW1949" s="204"/>
      <c r="BX1949" s="204"/>
      <c r="BY1949" s="204"/>
      <c r="BZ1949" s="204"/>
      <c r="CA1949" s="204"/>
      <c r="CB1949" s="204"/>
      <c r="CC1949" s="204"/>
      <c r="CD1949" s="204"/>
    </row>
    <row r="1950" spans="61:82" x14ac:dyDescent="0.25">
      <c r="BI1950" s="204"/>
      <c r="BJ1950" s="204"/>
      <c r="BK1950" s="204"/>
      <c r="BL1950" s="204"/>
      <c r="BM1950" s="204"/>
      <c r="BN1950" s="204"/>
      <c r="BO1950" s="204"/>
      <c r="BP1950" s="204"/>
      <c r="BQ1950" s="204"/>
      <c r="BR1950" s="204"/>
      <c r="BS1950" s="204"/>
      <c r="BT1950" s="204"/>
      <c r="BU1950" s="204"/>
      <c r="BV1950" s="204"/>
      <c r="BW1950" s="204"/>
      <c r="BX1950" s="204"/>
      <c r="BY1950" s="204"/>
      <c r="BZ1950" s="204"/>
      <c r="CA1950" s="204"/>
      <c r="CB1950" s="204"/>
      <c r="CC1950" s="204"/>
      <c r="CD1950" s="204"/>
    </row>
    <row r="1951" spans="61:82" x14ac:dyDescent="0.25">
      <c r="BI1951" s="204"/>
      <c r="BJ1951" s="204"/>
      <c r="BK1951" s="204"/>
      <c r="BL1951" s="204"/>
      <c r="BM1951" s="204"/>
      <c r="BN1951" s="204"/>
      <c r="BO1951" s="204"/>
      <c r="BP1951" s="204"/>
      <c r="BQ1951" s="204"/>
      <c r="BR1951" s="204"/>
      <c r="BS1951" s="204"/>
      <c r="BT1951" s="204"/>
      <c r="BU1951" s="204"/>
      <c r="BV1951" s="204"/>
      <c r="BW1951" s="204"/>
      <c r="BX1951" s="204"/>
      <c r="BY1951" s="204"/>
      <c r="BZ1951" s="204"/>
      <c r="CA1951" s="204"/>
      <c r="CB1951" s="204"/>
      <c r="CC1951" s="204"/>
      <c r="CD1951" s="204"/>
    </row>
    <row r="1952" spans="61:82" x14ac:dyDescent="0.25">
      <c r="BI1952" s="204"/>
      <c r="BJ1952" s="204"/>
      <c r="BK1952" s="204"/>
      <c r="BL1952" s="204"/>
      <c r="BM1952" s="204"/>
      <c r="BN1952" s="204"/>
      <c r="BO1952" s="204"/>
      <c r="BP1952" s="204"/>
      <c r="BQ1952" s="204"/>
      <c r="BR1952" s="204"/>
      <c r="BS1952" s="204"/>
      <c r="BT1952" s="204"/>
      <c r="BU1952" s="204"/>
      <c r="BV1952" s="204"/>
      <c r="BW1952" s="204"/>
      <c r="BX1952" s="204"/>
      <c r="BY1952" s="204"/>
      <c r="BZ1952" s="204"/>
      <c r="CA1952" s="204"/>
      <c r="CB1952" s="204"/>
      <c r="CC1952" s="204"/>
      <c r="CD1952" s="204"/>
    </row>
    <row r="1953" spans="61:82" x14ac:dyDescent="0.25">
      <c r="BI1953" s="204"/>
      <c r="BJ1953" s="204"/>
      <c r="BK1953" s="204"/>
      <c r="BL1953" s="204"/>
      <c r="BM1953" s="204"/>
      <c r="BN1953" s="204"/>
      <c r="BO1953" s="204"/>
      <c r="BP1953" s="204"/>
      <c r="BQ1953" s="204"/>
      <c r="BR1953" s="204"/>
      <c r="BS1953" s="204"/>
      <c r="BT1953" s="204"/>
      <c r="BU1953" s="204"/>
      <c r="BV1953" s="204"/>
      <c r="BW1953" s="204"/>
      <c r="BX1953" s="204"/>
      <c r="BY1953" s="204"/>
      <c r="BZ1953" s="204"/>
      <c r="CA1953" s="204"/>
      <c r="CB1953" s="204"/>
      <c r="CC1953" s="204"/>
      <c r="CD1953" s="204"/>
    </row>
    <row r="1954" spans="61:82" x14ac:dyDescent="0.25">
      <c r="BI1954" s="204"/>
      <c r="BJ1954" s="204"/>
      <c r="BK1954" s="204"/>
      <c r="BL1954" s="204"/>
      <c r="BM1954" s="204"/>
      <c r="BN1954" s="204"/>
      <c r="BO1954" s="204"/>
      <c r="BP1954" s="204"/>
      <c r="BQ1954" s="204"/>
      <c r="BR1954" s="204"/>
      <c r="BS1954" s="204"/>
      <c r="BT1954" s="204"/>
      <c r="BU1954" s="204"/>
      <c r="BV1954" s="204"/>
      <c r="BW1954" s="204"/>
      <c r="BX1954" s="204"/>
      <c r="BY1954" s="204"/>
      <c r="BZ1954" s="204"/>
      <c r="CA1954" s="204"/>
      <c r="CB1954" s="204"/>
      <c r="CC1954" s="204"/>
      <c r="CD1954" s="204"/>
    </row>
    <row r="1955" spans="61:82" x14ac:dyDescent="0.25">
      <c r="BI1955" s="204"/>
      <c r="BJ1955" s="204"/>
      <c r="BK1955" s="204"/>
      <c r="BL1955" s="204"/>
      <c r="BM1955" s="204"/>
      <c r="BN1955" s="204"/>
      <c r="BO1955" s="204"/>
      <c r="BP1955" s="204"/>
      <c r="BQ1955" s="204"/>
      <c r="BR1955" s="204"/>
      <c r="BS1955" s="204"/>
      <c r="BT1955" s="204"/>
      <c r="BU1955" s="204"/>
      <c r="BV1955" s="204"/>
      <c r="BW1955" s="204"/>
      <c r="BX1955" s="204"/>
      <c r="BY1955" s="204"/>
      <c r="BZ1955" s="204"/>
      <c r="CA1955" s="204"/>
      <c r="CB1955" s="204"/>
      <c r="CC1955" s="204"/>
      <c r="CD1955" s="204"/>
    </row>
    <row r="1956" spans="61:82" x14ac:dyDescent="0.25">
      <c r="BI1956" s="204"/>
      <c r="BJ1956" s="204"/>
      <c r="BK1956" s="204"/>
      <c r="BL1956" s="204"/>
      <c r="BM1956" s="204"/>
      <c r="BN1956" s="204"/>
      <c r="BO1956" s="204"/>
      <c r="BP1956" s="204"/>
      <c r="BQ1956" s="204"/>
      <c r="BR1956" s="204"/>
      <c r="BS1956" s="204"/>
      <c r="BT1956" s="204"/>
      <c r="BU1956" s="204"/>
      <c r="BV1956" s="204"/>
      <c r="BW1956" s="204"/>
      <c r="BX1956" s="204"/>
      <c r="BY1956" s="204"/>
      <c r="BZ1956" s="204"/>
      <c r="CA1956" s="204"/>
      <c r="CB1956" s="204"/>
      <c r="CC1956" s="204"/>
      <c r="CD1956" s="204"/>
    </row>
    <row r="1957" spans="61:82" x14ac:dyDescent="0.25">
      <c r="BI1957" s="204"/>
      <c r="BJ1957" s="204"/>
      <c r="BK1957" s="204"/>
      <c r="BL1957" s="204"/>
      <c r="BM1957" s="204"/>
      <c r="BN1957" s="204"/>
      <c r="BO1957" s="204"/>
      <c r="BP1957" s="204"/>
      <c r="BQ1957" s="204"/>
      <c r="BR1957" s="204"/>
      <c r="BS1957" s="204"/>
      <c r="BT1957" s="204"/>
      <c r="BU1957" s="204"/>
      <c r="BV1957" s="204"/>
      <c r="BW1957" s="204"/>
      <c r="BX1957" s="204"/>
      <c r="BY1957" s="204"/>
      <c r="BZ1957" s="204"/>
      <c r="CA1957" s="204"/>
      <c r="CB1957" s="204"/>
      <c r="CC1957" s="204"/>
      <c r="CD1957" s="204"/>
    </row>
    <row r="1958" spans="61:82" x14ac:dyDescent="0.25">
      <c r="BI1958" s="204"/>
      <c r="BJ1958" s="204"/>
      <c r="BK1958" s="204"/>
      <c r="BL1958" s="204"/>
      <c r="BM1958" s="204"/>
      <c r="BN1958" s="204"/>
      <c r="BO1958" s="204"/>
      <c r="BP1958" s="204"/>
      <c r="BQ1958" s="204"/>
      <c r="BR1958" s="204"/>
      <c r="BS1958" s="204"/>
      <c r="BT1958" s="204"/>
      <c r="BU1958" s="204"/>
      <c r="BV1958" s="204"/>
      <c r="BW1958" s="204"/>
      <c r="BX1958" s="204"/>
      <c r="BY1958" s="204"/>
      <c r="BZ1958" s="204"/>
      <c r="CA1958" s="204"/>
      <c r="CB1958" s="204"/>
      <c r="CC1958" s="204"/>
      <c r="CD1958" s="204"/>
    </row>
    <row r="1959" spans="61:82" x14ac:dyDescent="0.25">
      <c r="BI1959" s="204"/>
      <c r="BJ1959" s="204"/>
      <c r="BK1959" s="204"/>
      <c r="BL1959" s="204"/>
      <c r="BM1959" s="204"/>
      <c r="BN1959" s="204"/>
      <c r="BO1959" s="204"/>
      <c r="BP1959" s="204"/>
      <c r="BQ1959" s="204"/>
      <c r="BR1959" s="204"/>
      <c r="BS1959" s="204"/>
      <c r="BT1959" s="204"/>
      <c r="BU1959" s="204"/>
      <c r="BV1959" s="204"/>
      <c r="BW1959" s="204"/>
      <c r="BX1959" s="204"/>
      <c r="BY1959" s="204"/>
      <c r="BZ1959" s="204"/>
      <c r="CA1959" s="204"/>
      <c r="CB1959" s="204"/>
      <c r="CC1959" s="204"/>
      <c r="CD1959" s="204"/>
    </row>
    <row r="1960" spans="61:82" x14ac:dyDescent="0.25">
      <c r="BI1960" s="204"/>
      <c r="BJ1960" s="204"/>
      <c r="BK1960" s="204"/>
      <c r="BL1960" s="204"/>
      <c r="BM1960" s="204"/>
      <c r="BN1960" s="204"/>
      <c r="BO1960" s="204"/>
      <c r="BP1960" s="204"/>
      <c r="BQ1960" s="204"/>
      <c r="BR1960" s="204"/>
      <c r="BS1960" s="204"/>
      <c r="BT1960" s="204"/>
      <c r="BU1960" s="204"/>
      <c r="BV1960" s="204"/>
      <c r="BW1960" s="204"/>
      <c r="BX1960" s="204"/>
      <c r="BY1960" s="204"/>
      <c r="BZ1960" s="204"/>
      <c r="CA1960" s="204"/>
      <c r="CB1960" s="204"/>
      <c r="CC1960" s="204"/>
      <c r="CD1960" s="204"/>
    </row>
    <row r="1961" spans="61:82" x14ac:dyDescent="0.25">
      <c r="BI1961" s="204"/>
      <c r="BJ1961" s="204"/>
      <c r="BK1961" s="204"/>
      <c r="BL1961" s="204"/>
      <c r="BM1961" s="204"/>
      <c r="BN1961" s="204"/>
      <c r="BO1961" s="204"/>
      <c r="BP1961" s="204"/>
      <c r="BQ1961" s="204"/>
      <c r="BR1961" s="204"/>
      <c r="BS1961" s="204"/>
      <c r="BT1961" s="204"/>
      <c r="BU1961" s="204"/>
      <c r="BV1961" s="204"/>
      <c r="BW1961" s="204"/>
      <c r="BX1961" s="204"/>
      <c r="BY1961" s="204"/>
      <c r="BZ1961" s="204"/>
      <c r="CA1961" s="204"/>
      <c r="CB1961" s="204"/>
      <c r="CC1961" s="204"/>
      <c r="CD1961" s="204"/>
    </row>
    <row r="1962" spans="61:82" x14ac:dyDescent="0.25">
      <c r="BI1962" s="204"/>
      <c r="BJ1962" s="204"/>
      <c r="BK1962" s="204"/>
      <c r="BL1962" s="204"/>
      <c r="BM1962" s="204"/>
      <c r="BN1962" s="204"/>
      <c r="BO1962" s="204"/>
      <c r="BP1962" s="204"/>
      <c r="BQ1962" s="204"/>
      <c r="BR1962" s="204"/>
      <c r="BS1962" s="204"/>
      <c r="BT1962" s="204"/>
      <c r="BU1962" s="204"/>
      <c r="BV1962" s="204"/>
      <c r="BW1962" s="204"/>
      <c r="BX1962" s="204"/>
      <c r="BY1962" s="204"/>
      <c r="BZ1962" s="204"/>
      <c r="CA1962" s="204"/>
      <c r="CB1962" s="204"/>
      <c r="CC1962" s="204"/>
      <c r="CD1962" s="204"/>
    </row>
    <row r="1963" spans="61:82" x14ac:dyDescent="0.25">
      <c r="BI1963" s="204"/>
      <c r="BJ1963" s="204"/>
      <c r="BK1963" s="204"/>
      <c r="BL1963" s="204"/>
      <c r="BM1963" s="204"/>
      <c r="BN1963" s="204"/>
      <c r="BO1963" s="204"/>
      <c r="BP1963" s="204"/>
      <c r="BQ1963" s="204"/>
      <c r="BR1963" s="204"/>
      <c r="BS1963" s="204"/>
      <c r="BT1963" s="204"/>
      <c r="BU1963" s="204"/>
      <c r="BV1963" s="204"/>
      <c r="BW1963" s="204"/>
      <c r="BX1963" s="204"/>
      <c r="BY1963" s="204"/>
      <c r="BZ1963" s="204"/>
      <c r="CA1963" s="204"/>
      <c r="CB1963" s="204"/>
      <c r="CC1963" s="204"/>
      <c r="CD1963" s="204"/>
    </row>
    <row r="1964" spans="61:82" x14ac:dyDescent="0.25">
      <c r="BI1964" s="204"/>
      <c r="BJ1964" s="204"/>
      <c r="BK1964" s="204"/>
      <c r="BL1964" s="204"/>
      <c r="BM1964" s="204"/>
      <c r="BN1964" s="204"/>
      <c r="BO1964" s="204"/>
      <c r="BP1964" s="204"/>
      <c r="BQ1964" s="204"/>
      <c r="BR1964" s="204"/>
      <c r="BS1964" s="204"/>
      <c r="BT1964" s="204"/>
      <c r="BU1964" s="204"/>
      <c r="BV1964" s="204"/>
      <c r="BW1964" s="204"/>
      <c r="BX1964" s="204"/>
      <c r="BY1964" s="204"/>
      <c r="BZ1964" s="204"/>
      <c r="CA1964" s="204"/>
      <c r="CB1964" s="204"/>
      <c r="CC1964" s="204"/>
      <c r="CD1964" s="204"/>
    </row>
    <row r="1965" spans="61:82" x14ac:dyDescent="0.25">
      <c r="BI1965" s="204"/>
      <c r="BJ1965" s="204"/>
      <c r="BK1965" s="204"/>
      <c r="BL1965" s="204"/>
      <c r="BM1965" s="204"/>
      <c r="BN1965" s="204"/>
      <c r="BO1965" s="204"/>
      <c r="BP1965" s="204"/>
      <c r="BQ1965" s="204"/>
      <c r="BR1965" s="204"/>
      <c r="BS1965" s="204"/>
      <c r="BT1965" s="204"/>
      <c r="BU1965" s="204"/>
      <c r="BV1965" s="204"/>
      <c r="BW1965" s="204"/>
      <c r="BX1965" s="204"/>
      <c r="BY1965" s="204"/>
      <c r="BZ1965" s="204"/>
      <c r="CA1965" s="204"/>
      <c r="CB1965" s="204"/>
      <c r="CC1965" s="204"/>
      <c r="CD1965" s="204"/>
    </row>
    <row r="1966" spans="61:82" x14ac:dyDescent="0.25">
      <c r="BI1966" s="204"/>
      <c r="BJ1966" s="204"/>
      <c r="BK1966" s="204"/>
      <c r="BL1966" s="204"/>
      <c r="BM1966" s="204"/>
      <c r="BN1966" s="204"/>
      <c r="BO1966" s="204"/>
      <c r="BP1966" s="204"/>
      <c r="BQ1966" s="204"/>
      <c r="BR1966" s="204"/>
      <c r="BS1966" s="204"/>
      <c r="BT1966" s="204"/>
      <c r="BU1966" s="204"/>
      <c r="BV1966" s="204"/>
      <c r="BW1966" s="204"/>
      <c r="BX1966" s="204"/>
      <c r="BY1966" s="204"/>
      <c r="BZ1966" s="204"/>
      <c r="CA1966" s="204"/>
      <c r="CB1966" s="204"/>
      <c r="CC1966" s="204"/>
      <c r="CD1966" s="204"/>
    </row>
    <row r="1967" spans="61:82" x14ac:dyDescent="0.25">
      <c r="BI1967" s="204"/>
      <c r="BJ1967" s="204"/>
      <c r="BK1967" s="204"/>
      <c r="BL1967" s="204"/>
      <c r="BM1967" s="204"/>
      <c r="BN1967" s="204"/>
      <c r="BO1967" s="204"/>
      <c r="BP1967" s="204"/>
      <c r="BQ1967" s="204"/>
      <c r="BR1967" s="204"/>
      <c r="BS1967" s="204"/>
      <c r="BT1967" s="204"/>
      <c r="BU1967" s="204"/>
      <c r="BV1967" s="204"/>
      <c r="BW1967" s="204"/>
      <c r="BX1967" s="204"/>
      <c r="BY1967" s="204"/>
      <c r="BZ1967" s="204"/>
      <c r="CA1967" s="204"/>
      <c r="CB1967" s="204"/>
      <c r="CC1967" s="204"/>
      <c r="CD1967" s="204"/>
    </row>
    <row r="1968" spans="61:82" x14ac:dyDescent="0.25">
      <c r="BI1968" s="204"/>
      <c r="BJ1968" s="204"/>
      <c r="BK1968" s="204"/>
      <c r="BL1968" s="204"/>
      <c r="BM1968" s="204"/>
      <c r="BN1968" s="204"/>
      <c r="BO1968" s="204"/>
      <c r="BP1968" s="204"/>
      <c r="BQ1968" s="204"/>
      <c r="BR1968" s="204"/>
      <c r="BS1968" s="204"/>
      <c r="BT1968" s="204"/>
      <c r="BU1968" s="204"/>
      <c r="BV1968" s="204"/>
      <c r="BW1968" s="204"/>
      <c r="BX1968" s="204"/>
      <c r="BY1968" s="204"/>
      <c r="BZ1968" s="204"/>
      <c r="CA1968" s="204"/>
      <c r="CB1968" s="204"/>
      <c r="CC1968" s="204"/>
      <c r="CD1968" s="204"/>
    </row>
    <row r="1969" spans="61:82" x14ac:dyDescent="0.25">
      <c r="BI1969" s="204"/>
      <c r="BJ1969" s="204"/>
      <c r="BK1969" s="204"/>
      <c r="BL1969" s="204"/>
      <c r="BM1969" s="204"/>
      <c r="BN1969" s="204"/>
      <c r="BO1969" s="204"/>
      <c r="BP1969" s="204"/>
      <c r="BQ1969" s="204"/>
      <c r="BR1969" s="204"/>
      <c r="BS1969" s="204"/>
      <c r="BT1969" s="204"/>
      <c r="BU1969" s="204"/>
      <c r="BV1969" s="204"/>
      <c r="BW1969" s="204"/>
      <c r="BX1969" s="204"/>
      <c r="BY1969" s="204"/>
      <c r="BZ1969" s="204"/>
      <c r="CA1969" s="204"/>
      <c r="CB1969" s="204"/>
      <c r="CC1969" s="204"/>
      <c r="CD1969" s="204"/>
    </row>
    <row r="1970" spans="61:82" x14ac:dyDescent="0.25">
      <c r="BI1970" s="204"/>
      <c r="BJ1970" s="204"/>
      <c r="BK1970" s="204"/>
      <c r="BL1970" s="204"/>
      <c r="BM1970" s="204"/>
      <c r="BN1970" s="204"/>
      <c r="BO1970" s="204"/>
      <c r="BP1970" s="204"/>
      <c r="BQ1970" s="204"/>
      <c r="BR1970" s="204"/>
      <c r="BS1970" s="204"/>
      <c r="BT1970" s="204"/>
      <c r="BU1970" s="204"/>
      <c r="BV1970" s="204"/>
      <c r="BW1970" s="204"/>
      <c r="BX1970" s="204"/>
      <c r="BY1970" s="204"/>
      <c r="BZ1970" s="204"/>
      <c r="CA1970" s="204"/>
      <c r="CB1970" s="204"/>
      <c r="CC1970" s="204"/>
      <c r="CD1970" s="204"/>
    </row>
    <row r="1971" spans="61:82" x14ac:dyDescent="0.25">
      <c r="BI1971" s="204"/>
      <c r="BJ1971" s="204"/>
      <c r="BK1971" s="204"/>
      <c r="BL1971" s="204"/>
      <c r="BM1971" s="204"/>
      <c r="BN1971" s="204"/>
      <c r="BO1971" s="204"/>
      <c r="BP1971" s="204"/>
      <c r="BQ1971" s="204"/>
      <c r="BR1971" s="204"/>
      <c r="BS1971" s="204"/>
      <c r="BT1971" s="204"/>
      <c r="BU1971" s="204"/>
      <c r="BV1971" s="204"/>
      <c r="BW1971" s="204"/>
      <c r="BX1971" s="204"/>
      <c r="BY1971" s="204"/>
      <c r="BZ1971" s="204"/>
      <c r="CA1971" s="204"/>
      <c r="CB1971" s="204"/>
      <c r="CC1971" s="204"/>
      <c r="CD1971" s="204"/>
    </row>
    <row r="1972" spans="61:82" x14ac:dyDescent="0.25">
      <c r="BI1972" s="204"/>
      <c r="BJ1972" s="204"/>
      <c r="BK1972" s="204"/>
      <c r="BL1972" s="204"/>
      <c r="BM1972" s="204"/>
      <c r="BN1972" s="204"/>
      <c r="BO1972" s="204"/>
      <c r="BP1972" s="204"/>
      <c r="BQ1972" s="204"/>
      <c r="BR1972" s="204"/>
      <c r="BS1972" s="204"/>
      <c r="BT1972" s="204"/>
      <c r="BU1972" s="204"/>
      <c r="BV1972" s="204"/>
      <c r="BW1972" s="204"/>
      <c r="BX1972" s="204"/>
      <c r="BY1972" s="204"/>
      <c r="BZ1972" s="204"/>
      <c r="CA1972" s="204"/>
      <c r="CB1972" s="204"/>
      <c r="CC1972" s="204"/>
      <c r="CD1972" s="204"/>
    </row>
    <row r="1973" spans="61:82" x14ac:dyDescent="0.25">
      <c r="BI1973" s="204"/>
      <c r="BJ1973" s="204"/>
      <c r="BK1973" s="204"/>
      <c r="BL1973" s="204"/>
      <c r="BM1973" s="204"/>
      <c r="BN1973" s="204"/>
      <c r="BO1973" s="204"/>
      <c r="BP1973" s="204"/>
      <c r="BQ1973" s="204"/>
      <c r="BR1973" s="204"/>
      <c r="BS1973" s="204"/>
      <c r="BT1973" s="204"/>
      <c r="BU1973" s="204"/>
      <c r="BV1973" s="204"/>
      <c r="BW1973" s="204"/>
      <c r="BX1973" s="204"/>
      <c r="BY1973" s="204"/>
      <c r="BZ1973" s="204"/>
      <c r="CA1973" s="204"/>
      <c r="CB1973" s="204"/>
      <c r="CC1973" s="204"/>
      <c r="CD1973" s="204"/>
    </row>
    <row r="1974" spans="61:82" x14ac:dyDescent="0.25">
      <c r="BI1974" s="204"/>
      <c r="BJ1974" s="204"/>
      <c r="BK1974" s="204"/>
      <c r="BL1974" s="204"/>
      <c r="BM1974" s="204"/>
      <c r="BN1974" s="204"/>
      <c r="BO1974" s="204"/>
      <c r="BP1974" s="204"/>
      <c r="BQ1974" s="204"/>
      <c r="BR1974" s="204"/>
      <c r="BS1974" s="204"/>
      <c r="BT1974" s="204"/>
      <c r="BU1974" s="204"/>
      <c r="BV1974" s="204"/>
      <c r="BW1974" s="204"/>
      <c r="BX1974" s="204"/>
      <c r="BY1974" s="204"/>
      <c r="BZ1974" s="204"/>
      <c r="CA1974" s="204"/>
      <c r="CB1974" s="204"/>
      <c r="CC1974" s="204"/>
      <c r="CD1974" s="204"/>
    </row>
    <row r="1975" spans="61:82" x14ac:dyDescent="0.25">
      <c r="BI1975" s="204"/>
      <c r="BJ1975" s="204"/>
      <c r="BK1975" s="204"/>
      <c r="BL1975" s="204"/>
      <c r="BM1975" s="204"/>
      <c r="BN1975" s="204"/>
      <c r="BO1975" s="204"/>
      <c r="BP1975" s="204"/>
      <c r="BQ1975" s="204"/>
      <c r="BR1975" s="204"/>
      <c r="BS1975" s="204"/>
      <c r="BT1975" s="204"/>
      <c r="BU1975" s="204"/>
      <c r="BV1975" s="204"/>
      <c r="BW1975" s="204"/>
      <c r="BX1975" s="204"/>
      <c r="BY1975" s="204"/>
      <c r="BZ1975" s="204"/>
      <c r="CA1975" s="204"/>
      <c r="CB1975" s="204"/>
      <c r="CC1975" s="204"/>
      <c r="CD1975" s="204"/>
    </row>
    <row r="1976" spans="61:82" x14ac:dyDescent="0.25">
      <c r="BI1976" s="204"/>
      <c r="BJ1976" s="204"/>
      <c r="BK1976" s="204"/>
      <c r="BL1976" s="204"/>
      <c r="BM1976" s="204"/>
      <c r="BN1976" s="204"/>
      <c r="BO1976" s="204"/>
      <c r="BP1976" s="204"/>
      <c r="BQ1976" s="204"/>
      <c r="BR1976" s="204"/>
      <c r="BS1976" s="204"/>
      <c r="BT1976" s="204"/>
      <c r="BU1976" s="204"/>
      <c r="BV1976" s="204"/>
      <c r="BW1976" s="204"/>
      <c r="BX1976" s="204"/>
      <c r="BY1976" s="204"/>
      <c r="BZ1976" s="204"/>
      <c r="CA1976" s="204"/>
      <c r="CB1976" s="204"/>
      <c r="CC1976" s="204"/>
      <c r="CD1976" s="204"/>
    </row>
    <row r="1977" spans="61:82" x14ac:dyDescent="0.25">
      <c r="BI1977" s="204"/>
      <c r="BJ1977" s="204"/>
      <c r="BK1977" s="204"/>
      <c r="BL1977" s="204"/>
      <c r="BM1977" s="204"/>
      <c r="BN1977" s="204"/>
      <c r="BO1977" s="204"/>
      <c r="BP1977" s="204"/>
      <c r="BQ1977" s="204"/>
      <c r="BR1977" s="204"/>
      <c r="BS1977" s="204"/>
      <c r="BT1977" s="204"/>
      <c r="BU1977" s="204"/>
      <c r="BV1977" s="204"/>
      <c r="BW1977" s="204"/>
      <c r="BX1977" s="204"/>
      <c r="BY1977" s="204"/>
      <c r="BZ1977" s="204"/>
      <c r="CA1977" s="204"/>
      <c r="CB1977" s="204"/>
      <c r="CC1977" s="204"/>
      <c r="CD1977" s="204"/>
    </row>
    <row r="1978" spans="61:82" x14ac:dyDescent="0.25">
      <c r="BI1978" s="204"/>
      <c r="BJ1978" s="204"/>
      <c r="BK1978" s="204"/>
      <c r="BL1978" s="204"/>
      <c r="BM1978" s="204"/>
      <c r="BN1978" s="204"/>
      <c r="BO1978" s="204"/>
      <c r="BP1978" s="204"/>
      <c r="BQ1978" s="204"/>
      <c r="BR1978" s="204"/>
      <c r="BS1978" s="204"/>
      <c r="BT1978" s="204"/>
      <c r="BU1978" s="204"/>
      <c r="BV1978" s="204"/>
      <c r="BW1978" s="204"/>
      <c r="BX1978" s="204"/>
      <c r="BY1978" s="204"/>
      <c r="BZ1978" s="204"/>
      <c r="CA1978" s="204"/>
      <c r="CB1978" s="204"/>
      <c r="CC1978" s="204"/>
      <c r="CD1978" s="204"/>
    </row>
    <row r="1979" spans="61:82" x14ac:dyDescent="0.25">
      <c r="BI1979" s="204"/>
      <c r="BJ1979" s="204"/>
      <c r="BK1979" s="204"/>
      <c r="BL1979" s="204"/>
      <c r="BM1979" s="204"/>
      <c r="BN1979" s="204"/>
      <c r="BO1979" s="204"/>
      <c r="BP1979" s="204"/>
      <c r="BQ1979" s="204"/>
      <c r="BR1979" s="204"/>
      <c r="BS1979" s="204"/>
      <c r="BT1979" s="204"/>
      <c r="BU1979" s="204"/>
      <c r="BV1979" s="204"/>
      <c r="BW1979" s="204"/>
      <c r="BX1979" s="204"/>
      <c r="BY1979" s="204"/>
      <c r="BZ1979" s="204"/>
      <c r="CA1979" s="204"/>
      <c r="CB1979" s="204"/>
      <c r="CC1979" s="204"/>
      <c r="CD1979" s="204"/>
    </row>
    <row r="1980" spans="61:82" x14ac:dyDescent="0.25">
      <c r="BI1980" s="204"/>
      <c r="BJ1980" s="204"/>
      <c r="BK1980" s="204"/>
      <c r="BL1980" s="204"/>
      <c r="BM1980" s="204"/>
      <c r="BN1980" s="204"/>
      <c r="BO1980" s="204"/>
      <c r="BP1980" s="204"/>
      <c r="BQ1980" s="204"/>
      <c r="BR1980" s="204"/>
      <c r="BS1980" s="204"/>
      <c r="BT1980" s="204"/>
      <c r="BU1980" s="204"/>
      <c r="BV1980" s="204"/>
      <c r="BW1980" s="204"/>
      <c r="BX1980" s="204"/>
      <c r="BY1980" s="204"/>
      <c r="BZ1980" s="204"/>
      <c r="CA1980" s="204"/>
      <c r="CB1980" s="204"/>
      <c r="CC1980" s="204"/>
      <c r="CD1980" s="204"/>
    </row>
    <row r="1981" spans="61:82" x14ac:dyDescent="0.25">
      <c r="BI1981" s="204"/>
      <c r="BJ1981" s="204"/>
      <c r="BK1981" s="204"/>
      <c r="BL1981" s="204"/>
      <c r="BM1981" s="204"/>
      <c r="BN1981" s="204"/>
      <c r="BO1981" s="204"/>
      <c r="BP1981" s="204"/>
      <c r="BQ1981" s="204"/>
      <c r="BR1981" s="204"/>
      <c r="BS1981" s="204"/>
      <c r="BT1981" s="204"/>
      <c r="BU1981" s="204"/>
      <c r="BV1981" s="204"/>
      <c r="BW1981" s="204"/>
      <c r="BX1981" s="204"/>
      <c r="BY1981" s="204"/>
      <c r="BZ1981" s="204"/>
      <c r="CA1981" s="204"/>
      <c r="CB1981" s="204"/>
      <c r="CC1981" s="204"/>
      <c r="CD1981" s="204"/>
    </row>
    <row r="1982" spans="61:82" x14ac:dyDescent="0.25">
      <c r="BI1982" s="204"/>
      <c r="BJ1982" s="204"/>
      <c r="BK1982" s="204"/>
      <c r="BL1982" s="204"/>
      <c r="BM1982" s="204"/>
      <c r="BN1982" s="204"/>
      <c r="BO1982" s="204"/>
      <c r="BP1982" s="204"/>
      <c r="BQ1982" s="204"/>
      <c r="BR1982" s="204"/>
      <c r="BS1982" s="204"/>
      <c r="BT1982" s="204"/>
      <c r="BU1982" s="204"/>
      <c r="BV1982" s="204"/>
      <c r="BW1982" s="204"/>
      <c r="BX1982" s="204"/>
      <c r="BY1982" s="204"/>
      <c r="BZ1982" s="204"/>
      <c r="CA1982" s="204"/>
      <c r="CB1982" s="204"/>
      <c r="CC1982" s="204"/>
      <c r="CD1982" s="204"/>
    </row>
    <row r="1983" spans="61:82" x14ac:dyDescent="0.25">
      <c r="BI1983" s="204"/>
      <c r="BJ1983" s="204"/>
      <c r="BK1983" s="204"/>
      <c r="BL1983" s="204"/>
      <c r="BM1983" s="204"/>
      <c r="BN1983" s="204"/>
      <c r="BO1983" s="204"/>
      <c r="BP1983" s="204"/>
      <c r="BQ1983" s="204"/>
      <c r="BR1983" s="204"/>
      <c r="BS1983" s="204"/>
      <c r="BT1983" s="204"/>
      <c r="BU1983" s="204"/>
      <c r="BV1983" s="204"/>
      <c r="BW1983" s="204"/>
      <c r="BX1983" s="204"/>
      <c r="BY1983" s="204"/>
      <c r="BZ1983" s="204"/>
      <c r="CA1983" s="204"/>
      <c r="CB1983" s="204"/>
      <c r="CC1983" s="204"/>
      <c r="CD1983" s="204"/>
    </row>
    <row r="1984" spans="61:82" x14ac:dyDescent="0.25">
      <c r="BI1984" s="204"/>
      <c r="BJ1984" s="204"/>
      <c r="BK1984" s="204"/>
      <c r="BL1984" s="204"/>
      <c r="BM1984" s="204"/>
      <c r="BN1984" s="204"/>
      <c r="BO1984" s="204"/>
      <c r="BP1984" s="204"/>
      <c r="BQ1984" s="204"/>
      <c r="BR1984" s="204"/>
      <c r="BS1984" s="204"/>
      <c r="BT1984" s="204"/>
      <c r="BU1984" s="204"/>
      <c r="BV1984" s="204"/>
      <c r="BW1984" s="204"/>
      <c r="BX1984" s="204"/>
      <c r="BY1984" s="204"/>
      <c r="BZ1984" s="204"/>
      <c r="CA1984" s="204"/>
      <c r="CB1984" s="204"/>
      <c r="CC1984" s="204"/>
      <c r="CD1984" s="204"/>
    </row>
    <row r="1985" spans="61:82" x14ac:dyDescent="0.25">
      <c r="BI1985" s="204"/>
      <c r="BJ1985" s="204"/>
      <c r="BK1985" s="204"/>
      <c r="BL1985" s="204"/>
      <c r="BM1985" s="204"/>
      <c r="BN1985" s="204"/>
      <c r="BO1985" s="204"/>
      <c r="BP1985" s="204"/>
      <c r="BQ1985" s="204"/>
      <c r="BR1985" s="204"/>
      <c r="BS1985" s="204"/>
      <c r="BT1985" s="204"/>
      <c r="BU1985" s="204"/>
      <c r="BV1985" s="204"/>
      <c r="BW1985" s="204"/>
      <c r="BX1985" s="204"/>
      <c r="BY1985" s="204"/>
      <c r="BZ1985" s="204"/>
      <c r="CA1985" s="204"/>
      <c r="CB1985" s="204"/>
      <c r="CC1985" s="204"/>
      <c r="CD1985" s="204"/>
    </row>
    <row r="1986" spans="61:82" x14ac:dyDescent="0.25">
      <c r="BI1986" s="204"/>
      <c r="BJ1986" s="204"/>
      <c r="BK1986" s="204"/>
      <c r="BL1986" s="204"/>
      <c r="BM1986" s="204"/>
      <c r="BN1986" s="204"/>
      <c r="BO1986" s="204"/>
      <c r="BP1986" s="204"/>
      <c r="BQ1986" s="204"/>
      <c r="BR1986" s="204"/>
      <c r="BS1986" s="204"/>
      <c r="BT1986" s="204"/>
      <c r="BU1986" s="204"/>
      <c r="BV1986" s="204"/>
      <c r="BW1986" s="204"/>
      <c r="BX1986" s="204"/>
      <c r="BY1986" s="204"/>
      <c r="BZ1986" s="204"/>
      <c r="CA1986" s="204"/>
      <c r="CB1986" s="204"/>
      <c r="CC1986" s="204"/>
      <c r="CD1986" s="204"/>
    </row>
    <row r="1987" spans="61:82" x14ac:dyDescent="0.25">
      <c r="BI1987" s="204"/>
      <c r="BJ1987" s="204"/>
      <c r="BK1987" s="204"/>
      <c r="BL1987" s="204"/>
      <c r="BM1987" s="204"/>
      <c r="BN1987" s="204"/>
      <c r="BO1987" s="204"/>
      <c r="BP1987" s="204"/>
      <c r="BQ1987" s="204"/>
      <c r="BR1987" s="204"/>
      <c r="BS1987" s="204"/>
      <c r="BT1987" s="204"/>
      <c r="BU1987" s="204"/>
      <c r="BV1987" s="204"/>
      <c r="BW1987" s="204"/>
      <c r="BX1987" s="204"/>
      <c r="BY1987" s="204"/>
      <c r="BZ1987" s="204"/>
      <c r="CA1987" s="204"/>
      <c r="CB1987" s="204"/>
      <c r="CC1987" s="204"/>
      <c r="CD1987" s="204"/>
    </row>
    <row r="1988" spans="61:82" x14ac:dyDescent="0.25">
      <c r="BI1988" s="204"/>
      <c r="BJ1988" s="204"/>
      <c r="BK1988" s="204"/>
      <c r="BL1988" s="204"/>
      <c r="BM1988" s="204"/>
      <c r="BN1988" s="204"/>
      <c r="BO1988" s="204"/>
      <c r="BP1988" s="204"/>
      <c r="BQ1988" s="204"/>
      <c r="BR1988" s="204"/>
      <c r="BS1988" s="204"/>
      <c r="BT1988" s="204"/>
      <c r="BU1988" s="204"/>
      <c r="BV1988" s="204"/>
      <c r="BW1988" s="204"/>
      <c r="BX1988" s="204"/>
      <c r="BY1988" s="204"/>
      <c r="BZ1988" s="204"/>
      <c r="CA1988" s="204"/>
      <c r="CB1988" s="204"/>
      <c r="CC1988" s="204"/>
      <c r="CD1988" s="204"/>
    </row>
    <row r="1989" spans="61:82" x14ac:dyDescent="0.25">
      <c r="BI1989" s="204"/>
      <c r="BJ1989" s="204"/>
      <c r="BK1989" s="204"/>
      <c r="BL1989" s="204"/>
      <c r="BM1989" s="204"/>
      <c r="BN1989" s="204"/>
      <c r="BO1989" s="204"/>
      <c r="BP1989" s="204"/>
      <c r="BQ1989" s="204"/>
      <c r="BR1989" s="204"/>
      <c r="BS1989" s="204"/>
      <c r="BT1989" s="204"/>
      <c r="BU1989" s="204"/>
      <c r="BV1989" s="204"/>
      <c r="BW1989" s="204"/>
      <c r="BX1989" s="204"/>
      <c r="BY1989" s="204"/>
      <c r="BZ1989" s="204"/>
      <c r="CA1989" s="204"/>
      <c r="CB1989" s="204"/>
      <c r="CC1989" s="204"/>
      <c r="CD1989" s="204"/>
    </row>
    <row r="1990" spans="61:82" x14ac:dyDescent="0.25">
      <c r="BI1990" s="204"/>
      <c r="BJ1990" s="204"/>
      <c r="BK1990" s="204"/>
      <c r="BL1990" s="204"/>
      <c r="BM1990" s="204"/>
      <c r="BN1990" s="204"/>
      <c r="BO1990" s="204"/>
      <c r="BP1990" s="204"/>
      <c r="BQ1990" s="204"/>
      <c r="BR1990" s="204"/>
      <c r="BS1990" s="204"/>
      <c r="BT1990" s="204"/>
      <c r="BU1990" s="204"/>
      <c r="BV1990" s="204"/>
      <c r="BW1990" s="204"/>
      <c r="BX1990" s="204"/>
      <c r="BY1990" s="204"/>
      <c r="BZ1990" s="204"/>
      <c r="CA1990" s="204"/>
      <c r="CB1990" s="204"/>
      <c r="CC1990" s="204"/>
      <c r="CD1990" s="204"/>
    </row>
    <row r="1991" spans="61:82" x14ac:dyDescent="0.25">
      <c r="BI1991" s="204"/>
      <c r="BJ1991" s="204"/>
      <c r="BK1991" s="204"/>
      <c r="BL1991" s="204"/>
      <c r="BM1991" s="204"/>
      <c r="BN1991" s="204"/>
      <c r="BO1991" s="204"/>
      <c r="BP1991" s="204"/>
      <c r="BQ1991" s="204"/>
      <c r="BR1991" s="204"/>
      <c r="BS1991" s="204"/>
      <c r="BT1991" s="204"/>
      <c r="BU1991" s="204"/>
      <c r="BV1991" s="204"/>
      <c r="BW1991" s="204"/>
      <c r="BX1991" s="204"/>
      <c r="BY1991" s="204"/>
      <c r="BZ1991" s="204"/>
      <c r="CA1991" s="204"/>
      <c r="CB1991" s="204"/>
      <c r="CC1991" s="204"/>
      <c r="CD1991" s="204"/>
    </row>
    <row r="1992" spans="61:82" x14ac:dyDescent="0.25">
      <c r="BI1992" s="204"/>
      <c r="BJ1992" s="204"/>
      <c r="BK1992" s="204"/>
      <c r="BL1992" s="204"/>
      <c r="BM1992" s="204"/>
      <c r="BN1992" s="204"/>
      <c r="BO1992" s="204"/>
      <c r="BP1992" s="204"/>
      <c r="BQ1992" s="204"/>
      <c r="BR1992" s="204"/>
      <c r="BS1992" s="204"/>
      <c r="BT1992" s="204"/>
      <c r="BU1992" s="204"/>
      <c r="BV1992" s="204"/>
      <c r="BW1992" s="204"/>
      <c r="BX1992" s="204"/>
      <c r="BY1992" s="204"/>
      <c r="BZ1992" s="204"/>
      <c r="CA1992" s="204"/>
      <c r="CB1992" s="204"/>
      <c r="CC1992" s="204"/>
      <c r="CD1992" s="204"/>
    </row>
    <row r="1993" spans="61:82" x14ac:dyDescent="0.25">
      <c r="BI1993" s="204"/>
      <c r="BJ1993" s="204"/>
      <c r="BK1993" s="204"/>
      <c r="BL1993" s="204"/>
      <c r="BM1993" s="204"/>
      <c r="BN1993" s="204"/>
      <c r="BO1993" s="204"/>
      <c r="BP1993" s="204"/>
      <c r="BQ1993" s="204"/>
      <c r="BR1993" s="204"/>
      <c r="BS1993" s="204"/>
      <c r="BT1993" s="204"/>
      <c r="BU1993" s="204"/>
      <c r="BV1993" s="204"/>
      <c r="BW1993" s="204"/>
      <c r="BX1993" s="204"/>
      <c r="BY1993" s="204"/>
      <c r="BZ1993" s="204"/>
      <c r="CA1993" s="204"/>
      <c r="CB1993" s="204"/>
      <c r="CC1993" s="204"/>
      <c r="CD1993" s="204"/>
    </row>
    <row r="1994" spans="61:82" x14ac:dyDescent="0.25">
      <c r="BI1994" s="204"/>
      <c r="BJ1994" s="204"/>
      <c r="BK1994" s="204"/>
      <c r="BL1994" s="204"/>
      <c r="BM1994" s="204"/>
      <c r="BN1994" s="204"/>
      <c r="BO1994" s="204"/>
      <c r="BP1994" s="204"/>
      <c r="BQ1994" s="204"/>
      <c r="BR1994" s="204"/>
      <c r="BS1994" s="204"/>
      <c r="BT1994" s="204"/>
      <c r="BU1994" s="204"/>
      <c r="BV1994" s="204"/>
      <c r="BW1994" s="204"/>
      <c r="BX1994" s="204"/>
      <c r="BY1994" s="204"/>
      <c r="BZ1994" s="204"/>
      <c r="CA1994" s="204"/>
      <c r="CB1994" s="204"/>
      <c r="CC1994" s="204"/>
      <c r="CD1994" s="204"/>
    </row>
    <row r="1995" spans="61:82" x14ac:dyDescent="0.25">
      <c r="BI1995" s="204"/>
      <c r="BJ1995" s="204"/>
      <c r="BK1995" s="204"/>
      <c r="BL1995" s="204"/>
      <c r="BM1995" s="204"/>
      <c r="BN1995" s="204"/>
      <c r="BO1995" s="204"/>
      <c r="BP1995" s="204"/>
      <c r="BQ1995" s="204"/>
      <c r="BR1995" s="204"/>
      <c r="BS1995" s="204"/>
      <c r="BT1995" s="204"/>
      <c r="BU1995" s="204"/>
      <c r="BV1995" s="204"/>
      <c r="BW1995" s="204"/>
      <c r="BX1995" s="204"/>
      <c r="BY1995" s="204"/>
      <c r="BZ1995" s="204"/>
      <c r="CA1995" s="204"/>
      <c r="CB1995" s="204"/>
      <c r="CC1995" s="204"/>
      <c r="CD1995" s="204"/>
    </row>
    <row r="1996" spans="61:82" x14ac:dyDescent="0.25">
      <c r="BI1996" s="204"/>
      <c r="BJ1996" s="204"/>
      <c r="BK1996" s="204"/>
      <c r="BL1996" s="204"/>
      <c r="BM1996" s="204"/>
      <c r="BN1996" s="204"/>
      <c r="BO1996" s="204"/>
      <c r="BP1996" s="204"/>
      <c r="BQ1996" s="204"/>
      <c r="BR1996" s="204"/>
      <c r="BS1996" s="204"/>
      <c r="BT1996" s="204"/>
      <c r="BU1996" s="204"/>
      <c r="BV1996" s="204"/>
      <c r="BW1996" s="204"/>
      <c r="BX1996" s="204"/>
      <c r="BY1996" s="204"/>
      <c r="BZ1996" s="204"/>
      <c r="CA1996" s="204"/>
      <c r="CB1996" s="204"/>
      <c r="CC1996" s="204"/>
      <c r="CD1996" s="204"/>
    </row>
    <row r="1997" spans="61:82" x14ac:dyDescent="0.25">
      <c r="BI1997" s="204"/>
      <c r="BJ1997" s="204"/>
      <c r="BK1997" s="204"/>
      <c r="BL1997" s="204"/>
      <c r="BM1997" s="204"/>
      <c r="BN1997" s="204"/>
      <c r="BO1997" s="204"/>
      <c r="BP1997" s="204"/>
      <c r="BQ1997" s="204"/>
      <c r="BR1997" s="204"/>
      <c r="BS1997" s="204"/>
      <c r="BT1997" s="204"/>
      <c r="BU1997" s="204"/>
      <c r="BV1997" s="204"/>
      <c r="BW1997" s="204"/>
      <c r="BX1997" s="204"/>
      <c r="BY1997" s="204"/>
      <c r="BZ1997" s="204"/>
      <c r="CA1997" s="204"/>
      <c r="CB1997" s="204"/>
      <c r="CC1997" s="204"/>
      <c r="CD1997" s="204"/>
    </row>
    <row r="1998" spans="61:82" x14ac:dyDescent="0.25">
      <c r="BI1998" s="204"/>
      <c r="BJ1998" s="204"/>
      <c r="BK1998" s="204"/>
      <c r="BL1998" s="204"/>
      <c r="BM1998" s="204"/>
      <c r="BN1998" s="204"/>
      <c r="BO1998" s="204"/>
      <c r="BP1998" s="204"/>
      <c r="BQ1998" s="204"/>
      <c r="BR1998" s="204"/>
      <c r="BS1998" s="204"/>
      <c r="BT1998" s="204"/>
      <c r="BU1998" s="204"/>
      <c r="BV1998" s="204"/>
      <c r="BW1998" s="204"/>
      <c r="BX1998" s="204"/>
      <c r="BY1998" s="204"/>
      <c r="BZ1998" s="204"/>
      <c r="CA1998" s="204"/>
      <c r="CB1998" s="204"/>
      <c r="CC1998" s="204"/>
      <c r="CD1998" s="204"/>
    </row>
    <row r="1999" spans="61:82" x14ac:dyDescent="0.25">
      <c r="BI1999" s="204"/>
      <c r="BJ1999" s="204"/>
      <c r="BK1999" s="204"/>
      <c r="BL1999" s="204"/>
      <c r="BM1999" s="204"/>
      <c r="BN1999" s="204"/>
      <c r="BO1999" s="204"/>
      <c r="BP1999" s="204"/>
      <c r="BQ1999" s="204"/>
      <c r="BR1999" s="204"/>
      <c r="BS1999" s="204"/>
      <c r="BT1999" s="204"/>
      <c r="BU1999" s="204"/>
      <c r="BV1999" s="204"/>
      <c r="BW1999" s="204"/>
      <c r="BX1999" s="204"/>
      <c r="BY1999" s="204"/>
      <c r="BZ1999" s="204"/>
      <c r="CA1999" s="204"/>
      <c r="CB1999" s="204"/>
      <c r="CC1999" s="204"/>
      <c r="CD1999" s="204"/>
    </row>
    <row r="2000" spans="61:82" x14ac:dyDescent="0.25">
      <c r="BI2000" s="204"/>
      <c r="BJ2000" s="204"/>
      <c r="BK2000" s="204"/>
      <c r="BL2000" s="204"/>
      <c r="BM2000" s="204"/>
      <c r="BN2000" s="204"/>
      <c r="BO2000" s="204"/>
      <c r="BP2000" s="204"/>
      <c r="BQ2000" s="204"/>
      <c r="BR2000" s="204"/>
      <c r="BS2000" s="204"/>
      <c r="BT2000" s="204"/>
      <c r="BU2000" s="204"/>
      <c r="BV2000" s="204"/>
      <c r="BW2000" s="204"/>
      <c r="BX2000" s="204"/>
      <c r="BY2000" s="204"/>
      <c r="BZ2000" s="204"/>
      <c r="CA2000" s="204"/>
      <c r="CB2000" s="204"/>
      <c r="CC2000" s="204"/>
      <c r="CD2000" s="204"/>
    </row>
    <row r="2001" spans="61:82" x14ac:dyDescent="0.25">
      <c r="BI2001" s="204"/>
      <c r="BJ2001" s="204"/>
      <c r="BK2001" s="204"/>
      <c r="BL2001" s="204"/>
      <c r="BM2001" s="204"/>
      <c r="BN2001" s="204"/>
      <c r="BO2001" s="204"/>
      <c r="BP2001" s="204"/>
      <c r="BQ2001" s="204"/>
      <c r="BR2001" s="204"/>
      <c r="BS2001" s="204"/>
      <c r="BT2001" s="204"/>
      <c r="BU2001" s="204"/>
      <c r="BV2001" s="204"/>
      <c r="BW2001" s="204"/>
      <c r="BX2001" s="204"/>
      <c r="BY2001" s="204"/>
      <c r="BZ2001" s="204"/>
      <c r="CA2001" s="204"/>
      <c r="CB2001" s="204"/>
      <c r="CC2001" s="204"/>
      <c r="CD2001" s="204"/>
    </row>
    <row r="2002" spans="61:82" x14ac:dyDescent="0.25">
      <c r="BI2002" s="204"/>
      <c r="BJ2002" s="204"/>
      <c r="BK2002" s="204"/>
      <c r="BL2002" s="204"/>
      <c r="BM2002" s="204"/>
      <c r="BN2002" s="204"/>
      <c r="BO2002" s="204"/>
      <c r="BP2002" s="204"/>
      <c r="BQ2002" s="204"/>
      <c r="BR2002" s="204"/>
      <c r="BS2002" s="204"/>
      <c r="BT2002" s="204"/>
      <c r="BU2002" s="204"/>
      <c r="BV2002" s="204"/>
      <c r="BW2002" s="204"/>
      <c r="BX2002" s="204"/>
      <c r="BY2002" s="204"/>
      <c r="BZ2002" s="204"/>
      <c r="CA2002" s="204"/>
      <c r="CB2002" s="204"/>
      <c r="CC2002" s="204"/>
      <c r="CD2002" s="204"/>
    </row>
    <row r="2003" spans="61:82" x14ac:dyDescent="0.25">
      <c r="BI2003" s="204"/>
      <c r="BJ2003" s="204"/>
      <c r="BK2003" s="204"/>
      <c r="BL2003" s="204"/>
      <c r="BM2003" s="204"/>
      <c r="BN2003" s="204"/>
      <c r="BO2003" s="204"/>
      <c r="BP2003" s="204"/>
      <c r="BQ2003" s="204"/>
      <c r="BR2003" s="204"/>
      <c r="BS2003" s="204"/>
      <c r="BT2003" s="204"/>
      <c r="BU2003" s="204"/>
      <c r="BV2003" s="204"/>
      <c r="BW2003" s="204"/>
      <c r="BX2003" s="204"/>
      <c r="BY2003" s="204"/>
      <c r="BZ2003" s="204"/>
      <c r="CA2003" s="204"/>
      <c r="CB2003" s="204"/>
      <c r="CC2003" s="204"/>
      <c r="CD2003" s="204"/>
    </row>
    <row r="2004" spans="61:82" x14ac:dyDescent="0.25">
      <c r="BI2004" s="204"/>
      <c r="BJ2004" s="204"/>
      <c r="BK2004" s="204"/>
      <c r="BL2004" s="204"/>
      <c r="BM2004" s="204"/>
      <c r="BN2004" s="204"/>
      <c r="BO2004" s="204"/>
      <c r="BP2004" s="204"/>
      <c r="BQ2004" s="204"/>
      <c r="BR2004" s="204"/>
      <c r="BS2004" s="204"/>
      <c r="BT2004" s="204"/>
      <c r="BU2004" s="204"/>
      <c r="BV2004" s="204"/>
      <c r="BW2004" s="204"/>
      <c r="BX2004" s="204"/>
      <c r="BY2004" s="204"/>
      <c r="BZ2004" s="204"/>
      <c r="CA2004" s="204"/>
      <c r="CB2004" s="204"/>
      <c r="CC2004" s="204"/>
      <c r="CD2004" s="204"/>
    </row>
    <row r="2005" spans="61:82" x14ac:dyDescent="0.25">
      <c r="BI2005" s="204"/>
      <c r="BJ2005" s="204"/>
      <c r="BK2005" s="204"/>
      <c r="BL2005" s="204"/>
      <c r="BM2005" s="204"/>
      <c r="BN2005" s="204"/>
      <c r="BO2005" s="204"/>
      <c r="BP2005" s="204"/>
      <c r="BQ2005" s="204"/>
      <c r="BR2005" s="204"/>
      <c r="BS2005" s="204"/>
      <c r="BT2005" s="204"/>
      <c r="BU2005" s="204"/>
      <c r="BV2005" s="204"/>
      <c r="BW2005" s="204"/>
      <c r="BX2005" s="204"/>
      <c r="BY2005" s="204"/>
      <c r="BZ2005" s="204"/>
      <c r="CA2005" s="204"/>
      <c r="CB2005" s="204"/>
      <c r="CC2005" s="204"/>
      <c r="CD2005" s="204"/>
    </row>
    <row r="2006" spans="61:82" x14ac:dyDescent="0.25">
      <c r="BI2006" s="204"/>
      <c r="BJ2006" s="204"/>
      <c r="BK2006" s="204"/>
      <c r="BL2006" s="204"/>
      <c r="BM2006" s="204"/>
      <c r="BN2006" s="204"/>
      <c r="BO2006" s="204"/>
      <c r="BP2006" s="204"/>
      <c r="BQ2006" s="204"/>
      <c r="BR2006" s="204"/>
      <c r="BS2006" s="204"/>
      <c r="BT2006" s="204"/>
      <c r="BU2006" s="204"/>
      <c r="BV2006" s="204"/>
      <c r="BW2006" s="204"/>
      <c r="BX2006" s="204"/>
      <c r="BY2006" s="204"/>
      <c r="BZ2006" s="204"/>
      <c r="CA2006" s="204"/>
      <c r="CB2006" s="204"/>
      <c r="CC2006" s="204"/>
      <c r="CD2006" s="204"/>
    </row>
    <row r="2007" spans="61:82" x14ac:dyDescent="0.25">
      <c r="BI2007" s="204"/>
      <c r="BJ2007" s="204"/>
      <c r="BK2007" s="204"/>
      <c r="BL2007" s="204"/>
      <c r="BM2007" s="204"/>
      <c r="BN2007" s="204"/>
      <c r="BO2007" s="204"/>
      <c r="BP2007" s="204"/>
      <c r="BQ2007" s="204"/>
      <c r="BR2007" s="204"/>
      <c r="BS2007" s="204"/>
      <c r="BT2007" s="204"/>
      <c r="BU2007" s="204"/>
      <c r="BV2007" s="204"/>
      <c r="BW2007" s="204"/>
      <c r="BX2007" s="204"/>
      <c r="BY2007" s="204"/>
      <c r="BZ2007" s="204"/>
      <c r="CA2007" s="204"/>
      <c r="CB2007" s="204"/>
      <c r="CC2007" s="204"/>
      <c r="CD2007" s="204"/>
    </row>
    <row r="2008" spans="61:82" x14ac:dyDescent="0.25">
      <c r="BI2008" s="204"/>
      <c r="BJ2008" s="204"/>
      <c r="BK2008" s="204"/>
      <c r="BL2008" s="204"/>
      <c r="BM2008" s="204"/>
      <c r="BN2008" s="204"/>
      <c r="BO2008" s="204"/>
      <c r="BP2008" s="204"/>
      <c r="BQ2008" s="204"/>
      <c r="BR2008" s="204"/>
      <c r="BS2008" s="204"/>
      <c r="BT2008" s="204"/>
      <c r="BU2008" s="204"/>
      <c r="BV2008" s="204"/>
      <c r="BW2008" s="204"/>
      <c r="BX2008" s="204"/>
      <c r="BY2008" s="204"/>
      <c r="BZ2008" s="204"/>
      <c r="CA2008" s="204"/>
      <c r="CB2008" s="204"/>
      <c r="CC2008" s="204"/>
      <c r="CD2008" s="204"/>
    </row>
    <row r="2009" spans="61:82" x14ac:dyDescent="0.25">
      <c r="BI2009" s="204"/>
      <c r="BJ2009" s="204"/>
      <c r="BK2009" s="204"/>
      <c r="BL2009" s="204"/>
      <c r="BM2009" s="204"/>
      <c r="BN2009" s="204"/>
      <c r="BO2009" s="204"/>
      <c r="BP2009" s="204"/>
      <c r="BQ2009" s="204"/>
      <c r="BR2009" s="204"/>
      <c r="BS2009" s="204"/>
      <c r="BT2009" s="204"/>
      <c r="BU2009" s="204"/>
      <c r="BV2009" s="204"/>
      <c r="BW2009" s="204"/>
      <c r="BX2009" s="204"/>
      <c r="BY2009" s="204"/>
      <c r="BZ2009" s="204"/>
      <c r="CA2009" s="204"/>
      <c r="CB2009" s="204"/>
      <c r="CC2009" s="204"/>
      <c r="CD2009" s="204"/>
    </row>
    <row r="2010" spans="61:82" x14ac:dyDescent="0.25">
      <c r="BI2010" s="204"/>
      <c r="BJ2010" s="204"/>
      <c r="BK2010" s="204"/>
      <c r="BL2010" s="204"/>
      <c r="BM2010" s="204"/>
      <c r="BN2010" s="204"/>
      <c r="BO2010" s="204"/>
      <c r="BP2010" s="204"/>
      <c r="BQ2010" s="204"/>
      <c r="BR2010" s="204"/>
      <c r="BS2010" s="204"/>
      <c r="BT2010" s="204"/>
      <c r="BU2010" s="204"/>
      <c r="BV2010" s="204"/>
      <c r="BW2010" s="204"/>
      <c r="BX2010" s="204"/>
      <c r="BY2010" s="204"/>
      <c r="BZ2010" s="204"/>
      <c r="CA2010" s="204"/>
      <c r="CB2010" s="204"/>
      <c r="CC2010" s="204"/>
      <c r="CD2010" s="204"/>
    </row>
    <row r="2011" spans="61:82" x14ac:dyDescent="0.25">
      <c r="BI2011" s="204"/>
      <c r="BJ2011" s="204"/>
      <c r="BK2011" s="204"/>
      <c r="BL2011" s="204"/>
      <c r="BM2011" s="204"/>
      <c r="BN2011" s="204"/>
      <c r="BO2011" s="204"/>
      <c r="BP2011" s="204"/>
      <c r="BQ2011" s="204"/>
      <c r="BR2011" s="204"/>
      <c r="BS2011" s="204"/>
      <c r="BT2011" s="204"/>
      <c r="BU2011" s="204"/>
      <c r="BV2011" s="204"/>
      <c r="BW2011" s="204"/>
      <c r="BX2011" s="204"/>
      <c r="BY2011" s="204"/>
      <c r="BZ2011" s="204"/>
      <c r="CA2011" s="204"/>
      <c r="CB2011" s="204"/>
      <c r="CC2011" s="204"/>
      <c r="CD2011" s="204"/>
    </row>
    <row r="2012" spans="61:82" x14ac:dyDescent="0.25">
      <c r="BI2012" s="204"/>
      <c r="BJ2012" s="204"/>
      <c r="BK2012" s="204"/>
      <c r="BL2012" s="204"/>
      <c r="BM2012" s="204"/>
      <c r="BN2012" s="204"/>
      <c r="BO2012" s="204"/>
      <c r="BP2012" s="204"/>
      <c r="BQ2012" s="204"/>
      <c r="BR2012" s="204"/>
      <c r="BS2012" s="204"/>
      <c r="BT2012" s="204"/>
      <c r="BU2012" s="204"/>
      <c r="BV2012" s="204"/>
      <c r="BW2012" s="204"/>
      <c r="BX2012" s="204"/>
      <c r="BY2012" s="204"/>
      <c r="BZ2012" s="204"/>
      <c r="CA2012" s="204"/>
      <c r="CB2012" s="204"/>
      <c r="CC2012" s="204"/>
      <c r="CD2012" s="204"/>
    </row>
    <row r="2013" spans="61:82" x14ac:dyDescent="0.25">
      <c r="BI2013" s="204"/>
      <c r="BJ2013" s="204"/>
      <c r="BK2013" s="204"/>
      <c r="BL2013" s="204"/>
      <c r="BM2013" s="204"/>
      <c r="BN2013" s="204"/>
      <c r="BO2013" s="204"/>
      <c r="BP2013" s="204"/>
      <c r="BQ2013" s="204"/>
      <c r="BR2013" s="204"/>
      <c r="BS2013" s="204"/>
      <c r="BT2013" s="204"/>
      <c r="BU2013" s="204"/>
      <c r="BV2013" s="204"/>
      <c r="BW2013" s="204"/>
      <c r="BX2013" s="204"/>
      <c r="BY2013" s="204"/>
      <c r="BZ2013" s="204"/>
      <c r="CA2013" s="204"/>
      <c r="CB2013" s="204"/>
      <c r="CC2013" s="204"/>
      <c r="CD2013" s="204"/>
    </row>
    <row r="2014" spans="61:82" x14ac:dyDescent="0.25">
      <c r="BI2014" s="204"/>
      <c r="BJ2014" s="204"/>
      <c r="BK2014" s="204"/>
      <c r="BL2014" s="204"/>
      <c r="BM2014" s="204"/>
      <c r="BN2014" s="204"/>
      <c r="BO2014" s="204"/>
      <c r="BP2014" s="204"/>
      <c r="BQ2014" s="204"/>
      <c r="BR2014" s="204"/>
      <c r="BS2014" s="204"/>
      <c r="BT2014" s="204"/>
      <c r="BU2014" s="204"/>
      <c r="BV2014" s="204"/>
      <c r="BW2014" s="204"/>
      <c r="BX2014" s="204"/>
      <c r="BY2014" s="204"/>
      <c r="BZ2014" s="204"/>
      <c r="CA2014" s="204"/>
      <c r="CB2014" s="204"/>
      <c r="CC2014" s="204"/>
      <c r="CD2014" s="204"/>
    </row>
    <row r="2015" spans="61:82" x14ac:dyDescent="0.25">
      <c r="BI2015" s="204"/>
      <c r="BJ2015" s="204"/>
      <c r="BK2015" s="204"/>
      <c r="BL2015" s="204"/>
      <c r="BM2015" s="204"/>
      <c r="BN2015" s="204"/>
      <c r="BO2015" s="204"/>
      <c r="BP2015" s="204"/>
      <c r="BQ2015" s="204"/>
      <c r="BR2015" s="204"/>
      <c r="BS2015" s="204"/>
      <c r="BT2015" s="204"/>
      <c r="BU2015" s="204"/>
      <c r="BV2015" s="204"/>
      <c r="BW2015" s="204"/>
      <c r="BX2015" s="204"/>
      <c r="BY2015" s="204"/>
      <c r="BZ2015" s="204"/>
      <c r="CA2015" s="204"/>
      <c r="CB2015" s="204"/>
      <c r="CC2015" s="204"/>
      <c r="CD2015" s="204"/>
    </row>
    <row r="2016" spans="61:82" x14ac:dyDescent="0.25">
      <c r="BI2016" s="204"/>
      <c r="BJ2016" s="204"/>
      <c r="BK2016" s="204"/>
      <c r="BL2016" s="204"/>
      <c r="BM2016" s="204"/>
      <c r="BN2016" s="204"/>
      <c r="BO2016" s="204"/>
      <c r="BP2016" s="204"/>
      <c r="BQ2016" s="204"/>
      <c r="BR2016" s="204"/>
      <c r="BS2016" s="204"/>
      <c r="BT2016" s="204"/>
      <c r="BU2016" s="204"/>
      <c r="BV2016" s="204"/>
      <c r="BW2016" s="204"/>
      <c r="BX2016" s="204"/>
      <c r="BY2016" s="204"/>
      <c r="BZ2016" s="204"/>
      <c r="CA2016" s="204"/>
      <c r="CB2016" s="204"/>
      <c r="CC2016" s="204"/>
      <c r="CD2016" s="204"/>
    </row>
    <row r="2017" spans="61:82" x14ac:dyDescent="0.25">
      <c r="BI2017" s="204"/>
      <c r="BJ2017" s="204"/>
      <c r="BK2017" s="204"/>
      <c r="BL2017" s="204"/>
      <c r="BM2017" s="204"/>
      <c r="BN2017" s="204"/>
      <c r="BO2017" s="204"/>
      <c r="BP2017" s="204"/>
      <c r="BQ2017" s="204"/>
      <c r="BR2017" s="204"/>
      <c r="BS2017" s="204"/>
      <c r="BT2017" s="204"/>
      <c r="BU2017" s="204"/>
      <c r="BV2017" s="204"/>
      <c r="BW2017" s="204"/>
      <c r="BX2017" s="204"/>
      <c r="BY2017" s="204"/>
      <c r="BZ2017" s="204"/>
      <c r="CA2017" s="204"/>
      <c r="CB2017" s="204"/>
      <c r="CC2017" s="204"/>
      <c r="CD2017" s="204"/>
    </row>
    <row r="2018" spans="61:82" x14ac:dyDescent="0.25">
      <c r="BI2018" s="204"/>
      <c r="BJ2018" s="204"/>
      <c r="BK2018" s="204"/>
      <c r="BL2018" s="204"/>
      <c r="BM2018" s="204"/>
      <c r="BN2018" s="204"/>
      <c r="BO2018" s="204"/>
      <c r="BP2018" s="204"/>
      <c r="BQ2018" s="204"/>
      <c r="BR2018" s="204"/>
      <c r="BS2018" s="204"/>
      <c r="BT2018" s="204"/>
      <c r="BU2018" s="204"/>
      <c r="BV2018" s="204"/>
      <c r="BW2018" s="204"/>
      <c r="BX2018" s="204"/>
      <c r="BY2018" s="204"/>
      <c r="BZ2018" s="204"/>
      <c r="CA2018" s="204"/>
      <c r="CB2018" s="204"/>
      <c r="CC2018" s="204"/>
      <c r="CD2018" s="204"/>
    </row>
    <row r="2019" spans="61:82" x14ac:dyDescent="0.25">
      <c r="BI2019" s="204"/>
      <c r="BJ2019" s="204"/>
      <c r="BK2019" s="204"/>
      <c r="BL2019" s="204"/>
      <c r="BM2019" s="204"/>
      <c r="BN2019" s="204"/>
      <c r="BO2019" s="204"/>
      <c r="BP2019" s="204"/>
      <c r="BQ2019" s="204"/>
      <c r="BR2019" s="204"/>
      <c r="BS2019" s="204"/>
      <c r="BT2019" s="204"/>
      <c r="BU2019" s="204"/>
      <c r="BV2019" s="204"/>
      <c r="BW2019" s="204"/>
      <c r="BX2019" s="204"/>
      <c r="BY2019" s="204"/>
      <c r="BZ2019" s="204"/>
      <c r="CA2019" s="204"/>
      <c r="CB2019" s="204"/>
      <c r="CC2019" s="204"/>
      <c r="CD2019" s="204"/>
    </row>
    <row r="2020" spans="61:82" x14ac:dyDescent="0.25">
      <c r="BI2020" s="204"/>
      <c r="BJ2020" s="204"/>
      <c r="BK2020" s="204"/>
      <c r="BL2020" s="204"/>
      <c r="BM2020" s="204"/>
      <c r="BN2020" s="204"/>
      <c r="BO2020" s="204"/>
      <c r="BP2020" s="204"/>
      <c r="BQ2020" s="204"/>
      <c r="BR2020" s="204"/>
      <c r="BS2020" s="204"/>
      <c r="BT2020" s="204"/>
      <c r="BU2020" s="204"/>
      <c r="BV2020" s="204"/>
      <c r="BW2020" s="204"/>
      <c r="BX2020" s="204"/>
      <c r="BY2020" s="204"/>
      <c r="BZ2020" s="204"/>
      <c r="CA2020" s="204"/>
      <c r="CB2020" s="204"/>
      <c r="CC2020" s="204"/>
      <c r="CD2020" s="204"/>
    </row>
    <row r="2021" spans="61:82" x14ac:dyDescent="0.25">
      <c r="BI2021" s="204"/>
      <c r="BJ2021" s="204"/>
      <c r="BK2021" s="204"/>
      <c r="BL2021" s="204"/>
      <c r="BM2021" s="204"/>
      <c r="BN2021" s="204"/>
      <c r="BO2021" s="204"/>
      <c r="BP2021" s="204"/>
      <c r="BQ2021" s="204"/>
      <c r="BR2021" s="204"/>
      <c r="BS2021" s="204"/>
      <c r="BT2021" s="204"/>
      <c r="BU2021" s="204"/>
      <c r="BV2021" s="204"/>
      <c r="BW2021" s="204"/>
      <c r="BX2021" s="204"/>
      <c r="BY2021" s="204"/>
      <c r="BZ2021" s="204"/>
      <c r="CA2021" s="204"/>
      <c r="CB2021" s="204"/>
      <c r="CC2021" s="204"/>
      <c r="CD2021" s="204"/>
    </row>
    <row r="2022" spans="61:82" x14ac:dyDescent="0.25">
      <c r="BI2022" s="204"/>
      <c r="BJ2022" s="204"/>
      <c r="BK2022" s="204"/>
      <c r="BL2022" s="204"/>
      <c r="BM2022" s="204"/>
      <c r="BN2022" s="204"/>
      <c r="BO2022" s="204"/>
      <c r="BP2022" s="204"/>
      <c r="BQ2022" s="204"/>
      <c r="BR2022" s="204"/>
      <c r="BS2022" s="204"/>
      <c r="BT2022" s="204"/>
      <c r="BU2022" s="204"/>
      <c r="BV2022" s="204"/>
      <c r="BW2022" s="204"/>
      <c r="BX2022" s="204"/>
      <c r="BY2022" s="204"/>
      <c r="BZ2022" s="204"/>
      <c r="CA2022" s="204"/>
      <c r="CB2022" s="204"/>
      <c r="CC2022" s="204"/>
      <c r="CD2022" s="204"/>
    </row>
    <row r="2023" spans="61:82" x14ac:dyDescent="0.25">
      <c r="BI2023" s="204"/>
      <c r="BJ2023" s="204"/>
      <c r="BK2023" s="204"/>
      <c r="BL2023" s="204"/>
      <c r="BM2023" s="204"/>
      <c r="BN2023" s="204"/>
      <c r="BO2023" s="204"/>
      <c r="BP2023" s="204"/>
      <c r="BQ2023" s="204"/>
      <c r="BR2023" s="204"/>
      <c r="BS2023" s="204"/>
      <c r="BT2023" s="204"/>
      <c r="BU2023" s="204"/>
      <c r="BV2023" s="204"/>
      <c r="BW2023" s="204"/>
      <c r="BX2023" s="204"/>
      <c r="BY2023" s="204"/>
      <c r="BZ2023" s="204"/>
      <c r="CA2023" s="204"/>
      <c r="CB2023" s="204"/>
      <c r="CC2023" s="204"/>
      <c r="CD2023" s="204"/>
    </row>
    <row r="2024" spans="61:82" x14ac:dyDescent="0.25">
      <c r="BI2024" s="204"/>
      <c r="BJ2024" s="204"/>
      <c r="BK2024" s="204"/>
      <c r="BL2024" s="204"/>
      <c r="BM2024" s="204"/>
      <c r="BN2024" s="204"/>
      <c r="BO2024" s="204"/>
      <c r="BP2024" s="204"/>
      <c r="BQ2024" s="204"/>
      <c r="BR2024" s="204"/>
      <c r="BS2024" s="204"/>
      <c r="BT2024" s="204"/>
      <c r="BU2024" s="204"/>
      <c r="BV2024" s="204"/>
      <c r="BW2024" s="204"/>
      <c r="BX2024" s="204"/>
      <c r="BY2024" s="204"/>
      <c r="BZ2024" s="204"/>
      <c r="CA2024" s="204"/>
      <c r="CB2024" s="204"/>
      <c r="CC2024" s="204"/>
      <c r="CD2024" s="204"/>
    </row>
    <row r="2025" spans="61:82" x14ac:dyDescent="0.25">
      <c r="BI2025" s="204"/>
      <c r="BJ2025" s="204"/>
      <c r="BK2025" s="204"/>
      <c r="BL2025" s="204"/>
      <c r="BM2025" s="204"/>
      <c r="BN2025" s="204"/>
      <c r="BO2025" s="204"/>
      <c r="BP2025" s="204"/>
      <c r="BQ2025" s="204"/>
      <c r="BR2025" s="204"/>
      <c r="BS2025" s="204"/>
      <c r="BT2025" s="204"/>
      <c r="BU2025" s="204"/>
      <c r="BV2025" s="204"/>
      <c r="BW2025" s="204"/>
      <c r="BX2025" s="204"/>
      <c r="BY2025" s="204"/>
      <c r="BZ2025" s="204"/>
      <c r="CA2025" s="204"/>
      <c r="CB2025" s="204"/>
      <c r="CC2025" s="204"/>
      <c r="CD2025" s="204"/>
    </row>
    <row r="2026" spans="61:82" x14ac:dyDescent="0.25">
      <c r="BI2026" s="204"/>
      <c r="BJ2026" s="204"/>
      <c r="BK2026" s="204"/>
      <c r="BL2026" s="204"/>
      <c r="BM2026" s="204"/>
      <c r="BN2026" s="204"/>
      <c r="BO2026" s="204"/>
      <c r="BP2026" s="204"/>
      <c r="BQ2026" s="204"/>
      <c r="BR2026" s="204"/>
      <c r="BS2026" s="204"/>
      <c r="BT2026" s="204"/>
      <c r="BU2026" s="204"/>
      <c r="BV2026" s="204"/>
      <c r="BW2026" s="204"/>
      <c r="BX2026" s="204"/>
      <c r="BY2026" s="204"/>
      <c r="BZ2026" s="204"/>
      <c r="CA2026" s="204"/>
      <c r="CB2026" s="204"/>
      <c r="CC2026" s="204"/>
      <c r="CD2026" s="204"/>
    </row>
    <row r="2027" spans="61:82" x14ac:dyDescent="0.25">
      <c r="BI2027" s="204"/>
      <c r="BJ2027" s="204"/>
      <c r="BK2027" s="204"/>
      <c r="BL2027" s="204"/>
      <c r="BM2027" s="204"/>
      <c r="BN2027" s="204"/>
      <c r="BO2027" s="204"/>
      <c r="BP2027" s="204"/>
      <c r="BQ2027" s="204"/>
      <c r="BR2027" s="204"/>
      <c r="BS2027" s="204"/>
      <c r="BT2027" s="204"/>
      <c r="BU2027" s="204"/>
      <c r="BV2027" s="204"/>
      <c r="BW2027" s="204"/>
      <c r="BX2027" s="204"/>
      <c r="BY2027" s="204"/>
      <c r="BZ2027" s="204"/>
      <c r="CA2027" s="204"/>
      <c r="CB2027" s="204"/>
      <c r="CC2027" s="204"/>
      <c r="CD2027" s="204"/>
    </row>
    <row r="2028" spans="61:82" x14ac:dyDescent="0.25">
      <c r="BI2028" s="204"/>
      <c r="BJ2028" s="204"/>
      <c r="BK2028" s="204"/>
      <c r="BL2028" s="204"/>
      <c r="BM2028" s="204"/>
      <c r="BN2028" s="204"/>
      <c r="BO2028" s="204"/>
      <c r="BP2028" s="204"/>
      <c r="BQ2028" s="204"/>
      <c r="BR2028" s="204"/>
      <c r="BS2028" s="204"/>
      <c r="BT2028" s="204"/>
      <c r="BU2028" s="204"/>
      <c r="BV2028" s="204"/>
      <c r="BW2028" s="204"/>
      <c r="BX2028" s="204"/>
      <c r="BY2028" s="204"/>
      <c r="BZ2028" s="204"/>
      <c r="CA2028" s="204"/>
      <c r="CB2028" s="204"/>
      <c r="CC2028" s="204"/>
      <c r="CD2028" s="204"/>
    </row>
    <row r="2029" spans="61:82" x14ac:dyDescent="0.25">
      <c r="BI2029" s="204"/>
      <c r="BJ2029" s="204"/>
      <c r="BK2029" s="204"/>
      <c r="BL2029" s="204"/>
      <c r="BM2029" s="204"/>
      <c r="BN2029" s="204"/>
      <c r="BO2029" s="204"/>
      <c r="BP2029" s="204"/>
      <c r="BQ2029" s="204"/>
      <c r="BR2029" s="204"/>
      <c r="BS2029" s="204"/>
      <c r="BT2029" s="204"/>
      <c r="BU2029" s="204"/>
      <c r="BV2029" s="204"/>
      <c r="BW2029" s="204"/>
      <c r="BX2029" s="204"/>
      <c r="BY2029" s="204"/>
      <c r="BZ2029" s="204"/>
      <c r="CA2029" s="204"/>
      <c r="CB2029" s="204"/>
      <c r="CC2029" s="204"/>
      <c r="CD2029" s="204"/>
    </row>
    <row r="2030" spans="61:82" x14ac:dyDescent="0.25">
      <c r="BI2030" s="204"/>
      <c r="BJ2030" s="204"/>
      <c r="BK2030" s="204"/>
      <c r="BL2030" s="204"/>
      <c r="BM2030" s="204"/>
      <c r="BN2030" s="204"/>
      <c r="BO2030" s="204"/>
      <c r="BP2030" s="204"/>
      <c r="BQ2030" s="204"/>
      <c r="BR2030" s="204"/>
      <c r="BS2030" s="204"/>
      <c r="BT2030" s="204"/>
      <c r="BU2030" s="204"/>
      <c r="BV2030" s="204"/>
      <c r="BW2030" s="204"/>
      <c r="BX2030" s="204"/>
      <c r="BY2030" s="204"/>
      <c r="BZ2030" s="204"/>
      <c r="CA2030" s="204"/>
      <c r="CB2030" s="204"/>
      <c r="CC2030" s="204"/>
      <c r="CD2030" s="204"/>
    </row>
    <row r="2031" spans="61:82" x14ac:dyDescent="0.25">
      <c r="BI2031" s="204"/>
      <c r="BJ2031" s="204"/>
      <c r="BK2031" s="204"/>
      <c r="BL2031" s="204"/>
      <c r="BM2031" s="204"/>
      <c r="BN2031" s="204"/>
      <c r="BO2031" s="204"/>
      <c r="BP2031" s="204"/>
      <c r="BQ2031" s="204"/>
      <c r="BR2031" s="204"/>
      <c r="BS2031" s="204"/>
      <c r="BT2031" s="204"/>
      <c r="BU2031" s="204"/>
      <c r="BV2031" s="204"/>
      <c r="BW2031" s="204"/>
      <c r="BX2031" s="204"/>
      <c r="BY2031" s="204"/>
      <c r="BZ2031" s="204"/>
      <c r="CA2031" s="204"/>
      <c r="CB2031" s="204"/>
      <c r="CC2031" s="204"/>
      <c r="CD2031" s="204"/>
    </row>
    <row r="2032" spans="61:82" x14ac:dyDescent="0.25">
      <c r="BI2032" s="204"/>
      <c r="BJ2032" s="204"/>
      <c r="BK2032" s="204"/>
      <c r="BL2032" s="204"/>
      <c r="BM2032" s="204"/>
      <c r="BN2032" s="204"/>
      <c r="BO2032" s="204"/>
      <c r="BP2032" s="204"/>
      <c r="BQ2032" s="204"/>
      <c r="BR2032" s="204"/>
      <c r="BS2032" s="204"/>
      <c r="BT2032" s="204"/>
      <c r="BU2032" s="204"/>
      <c r="BV2032" s="204"/>
      <c r="BW2032" s="204"/>
      <c r="BX2032" s="204"/>
      <c r="BY2032" s="204"/>
      <c r="BZ2032" s="204"/>
      <c r="CA2032" s="204"/>
      <c r="CB2032" s="204"/>
      <c r="CC2032" s="204"/>
      <c r="CD2032" s="204"/>
    </row>
    <row r="2033" spans="61:82" x14ac:dyDescent="0.25">
      <c r="BI2033" s="204"/>
      <c r="BJ2033" s="204"/>
      <c r="BK2033" s="204"/>
      <c r="BL2033" s="204"/>
      <c r="BM2033" s="204"/>
      <c r="BN2033" s="204"/>
      <c r="BO2033" s="204"/>
      <c r="BP2033" s="204"/>
      <c r="BQ2033" s="204"/>
      <c r="BR2033" s="204"/>
      <c r="BS2033" s="204"/>
      <c r="BT2033" s="204"/>
      <c r="BU2033" s="204"/>
      <c r="BV2033" s="204"/>
      <c r="BW2033" s="204"/>
      <c r="BX2033" s="204"/>
      <c r="BY2033" s="204"/>
      <c r="BZ2033" s="204"/>
      <c r="CA2033" s="204"/>
      <c r="CB2033" s="204"/>
      <c r="CC2033" s="204"/>
      <c r="CD2033" s="204"/>
    </row>
    <row r="2034" spans="61:82" x14ac:dyDescent="0.25">
      <c r="BI2034" s="204"/>
      <c r="BJ2034" s="204"/>
      <c r="BK2034" s="204"/>
      <c r="BL2034" s="204"/>
      <c r="BM2034" s="204"/>
      <c r="BN2034" s="204"/>
      <c r="BO2034" s="204"/>
      <c r="BP2034" s="204"/>
      <c r="BQ2034" s="204"/>
      <c r="BR2034" s="204"/>
      <c r="BS2034" s="204"/>
      <c r="BT2034" s="204"/>
      <c r="BU2034" s="204"/>
      <c r="BV2034" s="204"/>
      <c r="BW2034" s="204"/>
      <c r="BX2034" s="204"/>
      <c r="BY2034" s="204"/>
      <c r="BZ2034" s="204"/>
      <c r="CA2034" s="204"/>
      <c r="CB2034" s="204"/>
      <c r="CC2034" s="204"/>
      <c r="CD2034" s="204"/>
    </row>
    <row r="2035" spans="61:82" x14ac:dyDescent="0.25">
      <c r="BI2035" s="204"/>
      <c r="BJ2035" s="204"/>
      <c r="BK2035" s="204"/>
      <c r="BL2035" s="204"/>
      <c r="BM2035" s="204"/>
      <c r="BN2035" s="204"/>
      <c r="BO2035" s="204"/>
      <c r="BP2035" s="204"/>
      <c r="BQ2035" s="204"/>
      <c r="BR2035" s="204"/>
      <c r="BS2035" s="204"/>
      <c r="BT2035" s="204"/>
      <c r="BU2035" s="204"/>
      <c r="BV2035" s="204"/>
      <c r="BW2035" s="204"/>
      <c r="BX2035" s="204"/>
      <c r="BY2035" s="204"/>
      <c r="BZ2035" s="204"/>
      <c r="CA2035" s="204"/>
      <c r="CB2035" s="204"/>
      <c r="CC2035" s="204"/>
      <c r="CD2035" s="204"/>
    </row>
    <row r="2036" spans="61:82" x14ac:dyDescent="0.25">
      <c r="BI2036" s="204"/>
      <c r="BJ2036" s="204"/>
      <c r="BK2036" s="204"/>
      <c r="BL2036" s="204"/>
      <c r="BM2036" s="204"/>
      <c r="BN2036" s="204"/>
      <c r="BO2036" s="204"/>
      <c r="BP2036" s="204"/>
      <c r="BQ2036" s="204"/>
      <c r="BR2036" s="204"/>
      <c r="BS2036" s="204"/>
      <c r="BT2036" s="204"/>
      <c r="BU2036" s="204"/>
      <c r="BV2036" s="204"/>
      <c r="BW2036" s="204"/>
      <c r="BX2036" s="204"/>
      <c r="BY2036" s="204"/>
      <c r="BZ2036" s="204"/>
      <c r="CA2036" s="204"/>
      <c r="CB2036" s="204"/>
      <c r="CC2036" s="204"/>
      <c r="CD2036" s="204"/>
    </row>
    <row r="2037" spans="61:82" x14ac:dyDescent="0.25">
      <c r="BI2037" s="204"/>
      <c r="BJ2037" s="204"/>
      <c r="BK2037" s="204"/>
      <c r="BL2037" s="204"/>
      <c r="BM2037" s="204"/>
      <c r="BN2037" s="204"/>
      <c r="BO2037" s="204"/>
      <c r="BP2037" s="204"/>
      <c r="BQ2037" s="204"/>
      <c r="BR2037" s="204"/>
      <c r="BS2037" s="204"/>
      <c r="BT2037" s="204"/>
      <c r="BU2037" s="204"/>
      <c r="BV2037" s="204"/>
      <c r="BW2037" s="204"/>
      <c r="BX2037" s="204"/>
      <c r="BY2037" s="204"/>
      <c r="BZ2037" s="204"/>
      <c r="CA2037" s="204"/>
      <c r="CB2037" s="204"/>
      <c r="CC2037" s="204"/>
      <c r="CD2037" s="204"/>
    </row>
    <row r="2038" spans="61:82" x14ac:dyDescent="0.25">
      <c r="BI2038" s="204"/>
      <c r="BJ2038" s="204"/>
      <c r="BK2038" s="204"/>
      <c r="BL2038" s="204"/>
      <c r="BM2038" s="204"/>
      <c r="BN2038" s="204"/>
      <c r="BO2038" s="204"/>
      <c r="BP2038" s="204"/>
      <c r="BQ2038" s="204"/>
      <c r="BR2038" s="204"/>
      <c r="BS2038" s="204"/>
      <c r="BT2038" s="204"/>
      <c r="BU2038" s="204"/>
      <c r="BV2038" s="204"/>
      <c r="BW2038" s="204"/>
      <c r="BX2038" s="204"/>
      <c r="BY2038" s="204"/>
      <c r="BZ2038" s="204"/>
      <c r="CA2038" s="204"/>
      <c r="CB2038" s="204"/>
      <c r="CC2038" s="204"/>
      <c r="CD2038" s="204"/>
    </row>
    <row r="2039" spans="61:82" x14ac:dyDescent="0.25">
      <c r="BI2039" s="204"/>
      <c r="BJ2039" s="204"/>
      <c r="BK2039" s="204"/>
      <c r="BL2039" s="204"/>
      <c r="BM2039" s="204"/>
      <c r="BN2039" s="204"/>
      <c r="BO2039" s="204"/>
      <c r="BP2039" s="204"/>
      <c r="BQ2039" s="204"/>
      <c r="BR2039" s="204"/>
      <c r="BS2039" s="204"/>
      <c r="BT2039" s="204"/>
      <c r="BU2039" s="204"/>
      <c r="BV2039" s="204"/>
      <c r="BW2039" s="204"/>
      <c r="BX2039" s="204"/>
      <c r="BY2039" s="204"/>
      <c r="BZ2039" s="204"/>
      <c r="CA2039" s="204"/>
      <c r="CB2039" s="204"/>
      <c r="CC2039" s="204"/>
      <c r="CD2039" s="204"/>
    </row>
    <row r="2040" spans="61:82" x14ac:dyDescent="0.25">
      <c r="BI2040" s="204"/>
      <c r="BJ2040" s="204"/>
      <c r="BK2040" s="204"/>
      <c r="BL2040" s="204"/>
      <c r="BM2040" s="204"/>
      <c r="BN2040" s="204"/>
      <c r="BO2040" s="204"/>
      <c r="BP2040" s="204"/>
      <c r="BQ2040" s="204"/>
      <c r="BR2040" s="204"/>
      <c r="BS2040" s="204"/>
      <c r="BT2040" s="204"/>
      <c r="BU2040" s="204"/>
      <c r="BV2040" s="204"/>
      <c r="BW2040" s="204"/>
      <c r="BX2040" s="204"/>
      <c r="BY2040" s="204"/>
      <c r="BZ2040" s="204"/>
      <c r="CA2040" s="204"/>
      <c r="CB2040" s="204"/>
      <c r="CC2040" s="204"/>
      <c r="CD2040" s="204"/>
    </row>
    <row r="2041" spans="61:82" x14ac:dyDescent="0.25">
      <c r="BI2041" s="204"/>
      <c r="BJ2041" s="204"/>
      <c r="BK2041" s="204"/>
      <c r="BL2041" s="204"/>
      <c r="BM2041" s="204"/>
      <c r="BN2041" s="204"/>
      <c r="BO2041" s="204"/>
      <c r="BP2041" s="204"/>
      <c r="BQ2041" s="204"/>
      <c r="BR2041" s="204"/>
      <c r="BS2041" s="204"/>
      <c r="BT2041" s="204"/>
      <c r="BU2041" s="204"/>
      <c r="BV2041" s="204"/>
      <c r="BW2041" s="204"/>
      <c r="BX2041" s="204"/>
      <c r="BY2041" s="204"/>
      <c r="BZ2041" s="204"/>
      <c r="CA2041" s="204"/>
      <c r="CB2041" s="204"/>
      <c r="CC2041" s="204"/>
      <c r="CD2041" s="204"/>
    </row>
    <row r="2042" spans="61:82" x14ac:dyDescent="0.25">
      <c r="BI2042" s="204"/>
      <c r="BJ2042" s="204"/>
      <c r="BK2042" s="204"/>
      <c r="BL2042" s="204"/>
      <c r="BM2042" s="204"/>
      <c r="BN2042" s="204"/>
      <c r="BO2042" s="204"/>
      <c r="BP2042" s="204"/>
      <c r="BQ2042" s="204"/>
      <c r="BR2042" s="204"/>
      <c r="BS2042" s="204"/>
      <c r="BT2042" s="204"/>
      <c r="BU2042" s="204"/>
      <c r="BV2042" s="204"/>
      <c r="BW2042" s="204"/>
      <c r="BX2042" s="204"/>
      <c r="BY2042" s="204"/>
      <c r="BZ2042" s="204"/>
      <c r="CA2042" s="204"/>
      <c r="CB2042" s="204"/>
      <c r="CC2042" s="204"/>
      <c r="CD2042" s="204"/>
    </row>
    <row r="2043" spans="61:82" x14ac:dyDescent="0.25">
      <c r="BI2043" s="204"/>
      <c r="BJ2043" s="204"/>
      <c r="BK2043" s="204"/>
      <c r="BL2043" s="204"/>
      <c r="BM2043" s="204"/>
      <c r="BN2043" s="204"/>
      <c r="BO2043" s="204"/>
      <c r="BP2043" s="204"/>
      <c r="BQ2043" s="204"/>
      <c r="BR2043" s="204"/>
      <c r="BS2043" s="204"/>
      <c r="BT2043" s="204"/>
      <c r="BU2043" s="204"/>
      <c r="BV2043" s="204"/>
      <c r="BW2043" s="204"/>
      <c r="BX2043" s="204"/>
      <c r="BY2043" s="204"/>
      <c r="BZ2043" s="204"/>
      <c r="CA2043" s="204"/>
      <c r="CB2043" s="204"/>
      <c r="CC2043" s="204"/>
      <c r="CD2043" s="204"/>
    </row>
    <row r="2044" spans="61:82" x14ac:dyDescent="0.25">
      <c r="BI2044" s="204"/>
      <c r="BJ2044" s="204"/>
      <c r="BK2044" s="204"/>
      <c r="BL2044" s="204"/>
      <c r="BM2044" s="204"/>
      <c r="BN2044" s="204"/>
      <c r="BO2044" s="204"/>
      <c r="BP2044" s="204"/>
      <c r="BQ2044" s="204"/>
      <c r="BR2044" s="204"/>
      <c r="BS2044" s="204"/>
      <c r="BT2044" s="204"/>
      <c r="BU2044" s="204"/>
      <c r="BV2044" s="204"/>
      <c r="BW2044" s="204"/>
      <c r="BX2044" s="204"/>
      <c r="BY2044" s="204"/>
      <c r="BZ2044" s="204"/>
      <c r="CA2044" s="204"/>
      <c r="CB2044" s="204"/>
      <c r="CC2044" s="204"/>
      <c r="CD2044" s="204"/>
    </row>
    <row r="2045" spans="61:82" x14ac:dyDescent="0.25">
      <c r="BI2045" s="204"/>
      <c r="BJ2045" s="204"/>
      <c r="BK2045" s="204"/>
      <c r="BL2045" s="204"/>
      <c r="BM2045" s="204"/>
      <c r="BN2045" s="204"/>
      <c r="BO2045" s="204"/>
      <c r="BP2045" s="204"/>
      <c r="BQ2045" s="204"/>
      <c r="BR2045" s="204"/>
      <c r="BS2045" s="204"/>
      <c r="BT2045" s="204"/>
      <c r="BU2045" s="204"/>
      <c r="BV2045" s="204"/>
      <c r="BW2045" s="204"/>
      <c r="BX2045" s="204"/>
      <c r="BY2045" s="204"/>
      <c r="BZ2045" s="204"/>
      <c r="CA2045" s="204"/>
      <c r="CB2045" s="204"/>
      <c r="CC2045" s="204"/>
      <c r="CD2045" s="204"/>
    </row>
    <row r="2046" spans="61:82" x14ac:dyDescent="0.25">
      <c r="BI2046" s="204"/>
      <c r="BJ2046" s="204"/>
      <c r="BK2046" s="204"/>
      <c r="BL2046" s="204"/>
      <c r="BM2046" s="204"/>
      <c r="BN2046" s="204"/>
      <c r="BO2046" s="204"/>
      <c r="BP2046" s="204"/>
      <c r="BQ2046" s="204"/>
      <c r="BR2046" s="204"/>
      <c r="BS2046" s="204"/>
      <c r="BT2046" s="204"/>
      <c r="BU2046" s="204"/>
      <c r="BV2046" s="204"/>
      <c r="BW2046" s="204"/>
      <c r="BX2046" s="204"/>
      <c r="BY2046" s="204"/>
      <c r="BZ2046" s="204"/>
      <c r="CA2046" s="204"/>
      <c r="CB2046" s="204"/>
      <c r="CC2046" s="204"/>
      <c r="CD2046" s="204"/>
    </row>
    <row r="2047" spans="61:82" x14ac:dyDescent="0.25">
      <c r="BI2047" s="204"/>
      <c r="BJ2047" s="204"/>
      <c r="BK2047" s="204"/>
      <c r="BL2047" s="204"/>
      <c r="BM2047" s="204"/>
      <c r="BN2047" s="204"/>
      <c r="BO2047" s="204"/>
      <c r="BP2047" s="204"/>
      <c r="BQ2047" s="204"/>
      <c r="BR2047" s="204"/>
      <c r="BS2047" s="204"/>
      <c r="BT2047" s="204"/>
      <c r="BU2047" s="204"/>
      <c r="BV2047" s="204"/>
      <c r="BW2047" s="204"/>
      <c r="BX2047" s="204"/>
      <c r="BY2047" s="204"/>
      <c r="BZ2047" s="204"/>
      <c r="CA2047" s="204"/>
      <c r="CB2047" s="204"/>
      <c r="CC2047" s="204"/>
      <c r="CD2047" s="204"/>
    </row>
    <row r="2048" spans="61:82" x14ac:dyDescent="0.25">
      <c r="BI2048" s="204"/>
      <c r="BJ2048" s="204"/>
      <c r="BK2048" s="204"/>
      <c r="BL2048" s="204"/>
      <c r="BM2048" s="204"/>
      <c r="BN2048" s="204"/>
      <c r="BO2048" s="204"/>
      <c r="BP2048" s="204"/>
      <c r="BQ2048" s="204"/>
      <c r="BR2048" s="204"/>
      <c r="BS2048" s="204"/>
      <c r="BT2048" s="204"/>
      <c r="BU2048" s="204"/>
      <c r="BV2048" s="204"/>
      <c r="BW2048" s="204"/>
      <c r="BX2048" s="204"/>
      <c r="BY2048" s="204"/>
      <c r="BZ2048" s="204"/>
      <c r="CA2048" s="204"/>
      <c r="CB2048" s="204"/>
      <c r="CC2048" s="204"/>
      <c r="CD2048" s="204"/>
    </row>
    <row r="2049" spans="61:82" x14ac:dyDescent="0.25">
      <c r="BI2049" s="204"/>
      <c r="BJ2049" s="204"/>
      <c r="BK2049" s="204"/>
      <c r="BL2049" s="204"/>
      <c r="BM2049" s="204"/>
      <c r="BN2049" s="204"/>
      <c r="BO2049" s="204"/>
      <c r="BP2049" s="204"/>
      <c r="BQ2049" s="204"/>
      <c r="BR2049" s="204"/>
      <c r="BS2049" s="204"/>
      <c r="BT2049" s="204"/>
      <c r="BU2049" s="204"/>
      <c r="BV2049" s="204"/>
      <c r="BW2049" s="204"/>
      <c r="BX2049" s="204"/>
      <c r="BY2049" s="204"/>
      <c r="BZ2049" s="204"/>
      <c r="CA2049" s="204"/>
      <c r="CB2049" s="204"/>
      <c r="CC2049" s="204"/>
      <c r="CD2049" s="204"/>
    </row>
    <row r="2050" spans="61:82" x14ac:dyDescent="0.25">
      <c r="BI2050" s="204"/>
      <c r="BJ2050" s="204"/>
      <c r="BK2050" s="204"/>
      <c r="BL2050" s="204"/>
      <c r="BM2050" s="204"/>
      <c r="BN2050" s="204"/>
      <c r="BO2050" s="204"/>
      <c r="BP2050" s="204"/>
      <c r="BQ2050" s="204"/>
      <c r="BR2050" s="204"/>
      <c r="BS2050" s="204"/>
      <c r="BT2050" s="204"/>
      <c r="BU2050" s="204"/>
      <c r="BV2050" s="204"/>
      <c r="BW2050" s="204"/>
      <c r="BX2050" s="204"/>
      <c r="BY2050" s="204"/>
      <c r="BZ2050" s="204"/>
      <c r="CA2050" s="204"/>
      <c r="CB2050" s="204"/>
      <c r="CC2050" s="204"/>
      <c r="CD2050" s="204"/>
    </row>
    <row r="2051" spans="61:82" x14ac:dyDescent="0.25">
      <c r="BI2051" s="204"/>
      <c r="BJ2051" s="204"/>
      <c r="BK2051" s="204"/>
      <c r="BL2051" s="204"/>
      <c r="BM2051" s="204"/>
      <c r="BN2051" s="204"/>
      <c r="BO2051" s="204"/>
      <c r="BP2051" s="204"/>
      <c r="BQ2051" s="204"/>
      <c r="BR2051" s="204"/>
      <c r="BS2051" s="204"/>
      <c r="BT2051" s="204"/>
      <c r="BU2051" s="204"/>
      <c r="BV2051" s="204"/>
      <c r="BW2051" s="204"/>
      <c r="BX2051" s="204"/>
      <c r="BY2051" s="204"/>
      <c r="BZ2051" s="204"/>
      <c r="CA2051" s="204"/>
      <c r="CB2051" s="204"/>
      <c r="CC2051" s="204"/>
      <c r="CD2051" s="204"/>
    </row>
    <row r="2052" spans="61:82" x14ac:dyDescent="0.25">
      <c r="BI2052" s="204"/>
      <c r="BJ2052" s="204"/>
      <c r="BK2052" s="204"/>
      <c r="BL2052" s="204"/>
      <c r="BM2052" s="204"/>
      <c r="BN2052" s="204"/>
      <c r="BO2052" s="204"/>
      <c r="BP2052" s="204"/>
      <c r="BQ2052" s="204"/>
      <c r="BR2052" s="204"/>
      <c r="BS2052" s="204"/>
      <c r="BT2052" s="204"/>
      <c r="BU2052" s="204"/>
      <c r="BV2052" s="204"/>
      <c r="BW2052" s="204"/>
      <c r="BX2052" s="204"/>
      <c r="BY2052" s="204"/>
      <c r="BZ2052" s="204"/>
      <c r="CA2052" s="204"/>
      <c r="CB2052" s="204"/>
      <c r="CC2052" s="204"/>
      <c r="CD2052" s="204"/>
    </row>
    <row r="2053" spans="61:82" x14ac:dyDescent="0.25">
      <c r="BI2053" s="204"/>
      <c r="BJ2053" s="204"/>
      <c r="BK2053" s="204"/>
      <c r="BL2053" s="204"/>
      <c r="BM2053" s="204"/>
      <c r="BN2053" s="204"/>
      <c r="BO2053" s="204"/>
      <c r="BP2053" s="204"/>
      <c r="BQ2053" s="204"/>
      <c r="BR2053" s="204"/>
      <c r="BS2053" s="204"/>
      <c r="BT2053" s="204"/>
      <c r="BU2053" s="204"/>
      <c r="BV2053" s="204"/>
      <c r="BW2053" s="204"/>
      <c r="BX2053" s="204"/>
      <c r="BY2053" s="204"/>
      <c r="BZ2053" s="204"/>
      <c r="CA2053" s="204"/>
      <c r="CB2053" s="204"/>
      <c r="CC2053" s="204"/>
      <c r="CD2053" s="204"/>
    </row>
    <row r="2054" spans="61:82" x14ac:dyDescent="0.25">
      <c r="BI2054" s="204"/>
      <c r="BJ2054" s="204"/>
      <c r="BK2054" s="204"/>
      <c r="BL2054" s="204"/>
      <c r="BM2054" s="204"/>
      <c r="BN2054" s="204"/>
      <c r="BO2054" s="204"/>
      <c r="BP2054" s="204"/>
      <c r="BQ2054" s="204"/>
      <c r="BR2054" s="204"/>
      <c r="BS2054" s="204"/>
      <c r="BT2054" s="204"/>
      <c r="BU2054" s="204"/>
      <c r="BV2054" s="204"/>
      <c r="BW2054" s="204"/>
      <c r="BX2054" s="204"/>
      <c r="BY2054" s="204"/>
      <c r="BZ2054" s="204"/>
      <c r="CA2054" s="204"/>
      <c r="CB2054" s="204"/>
      <c r="CC2054" s="204"/>
      <c r="CD2054" s="204"/>
    </row>
    <row r="2055" spans="61:82" x14ac:dyDescent="0.25">
      <c r="BI2055" s="204"/>
      <c r="BJ2055" s="204"/>
      <c r="BK2055" s="204"/>
      <c r="BL2055" s="204"/>
      <c r="BM2055" s="204"/>
      <c r="BN2055" s="204"/>
      <c r="BO2055" s="204"/>
      <c r="BP2055" s="204"/>
      <c r="BQ2055" s="204"/>
      <c r="BR2055" s="204"/>
      <c r="BS2055" s="204"/>
      <c r="BT2055" s="204"/>
      <c r="BU2055" s="204"/>
      <c r="BV2055" s="204"/>
      <c r="BW2055" s="204"/>
      <c r="BX2055" s="204"/>
      <c r="BY2055" s="204"/>
      <c r="BZ2055" s="204"/>
      <c r="CA2055" s="204"/>
      <c r="CB2055" s="204"/>
      <c r="CC2055" s="204"/>
      <c r="CD2055" s="204"/>
    </row>
    <row r="2056" spans="61:82" x14ac:dyDescent="0.25">
      <c r="BI2056" s="204"/>
      <c r="BJ2056" s="204"/>
      <c r="BK2056" s="204"/>
      <c r="BL2056" s="204"/>
      <c r="BM2056" s="204"/>
      <c r="BN2056" s="204"/>
      <c r="BO2056" s="204"/>
      <c r="BP2056" s="204"/>
      <c r="BQ2056" s="204"/>
      <c r="BR2056" s="204"/>
      <c r="BS2056" s="204"/>
      <c r="BT2056" s="204"/>
      <c r="BU2056" s="204"/>
      <c r="BV2056" s="204"/>
      <c r="BW2056" s="204"/>
      <c r="BX2056" s="204"/>
      <c r="BY2056" s="204"/>
      <c r="BZ2056" s="204"/>
      <c r="CA2056" s="204"/>
      <c r="CB2056" s="204"/>
      <c r="CC2056" s="204"/>
      <c r="CD2056" s="204"/>
    </row>
    <row r="2057" spans="61:82" x14ac:dyDescent="0.25">
      <c r="BI2057" s="204"/>
      <c r="BJ2057" s="204"/>
      <c r="BK2057" s="204"/>
      <c r="BL2057" s="204"/>
      <c r="BM2057" s="204"/>
      <c r="BN2057" s="204"/>
      <c r="BO2057" s="204"/>
      <c r="BP2057" s="204"/>
      <c r="BQ2057" s="204"/>
      <c r="BR2057" s="204"/>
      <c r="BS2057" s="204"/>
      <c r="BT2057" s="204"/>
      <c r="BU2057" s="204"/>
      <c r="BV2057" s="204"/>
      <c r="BW2057" s="204"/>
      <c r="BX2057" s="204"/>
      <c r="BY2057" s="204"/>
      <c r="BZ2057" s="204"/>
      <c r="CA2057" s="204"/>
      <c r="CB2057" s="204"/>
      <c r="CC2057" s="204"/>
      <c r="CD2057" s="204"/>
    </row>
    <row r="2058" spans="61:82" x14ac:dyDescent="0.25">
      <c r="BI2058" s="204"/>
      <c r="BJ2058" s="204"/>
      <c r="BK2058" s="204"/>
      <c r="BL2058" s="204"/>
      <c r="BM2058" s="204"/>
      <c r="BN2058" s="204"/>
      <c r="BO2058" s="204"/>
      <c r="BP2058" s="204"/>
      <c r="BQ2058" s="204"/>
      <c r="BR2058" s="204"/>
      <c r="BS2058" s="204"/>
      <c r="BT2058" s="204"/>
      <c r="BU2058" s="204"/>
      <c r="BV2058" s="204"/>
      <c r="BW2058" s="204"/>
      <c r="BX2058" s="204"/>
      <c r="BY2058" s="204"/>
      <c r="BZ2058" s="204"/>
      <c r="CA2058" s="204"/>
      <c r="CB2058" s="204"/>
      <c r="CC2058" s="204"/>
      <c r="CD2058" s="204"/>
    </row>
    <row r="2059" spans="61:82" x14ac:dyDescent="0.25">
      <c r="BI2059" s="204"/>
      <c r="BJ2059" s="204"/>
      <c r="BK2059" s="204"/>
      <c r="BL2059" s="204"/>
      <c r="BM2059" s="204"/>
      <c r="BN2059" s="204"/>
      <c r="BO2059" s="204"/>
      <c r="BP2059" s="204"/>
      <c r="BQ2059" s="204"/>
      <c r="BR2059" s="204"/>
      <c r="BS2059" s="204"/>
      <c r="BT2059" s="204"/>
      <c r="BU2059" s="204"/>
      <c r="BV2059" s="204"/>
      <c r="BW2059" s="204"/>
      <c r="BX2059" s="204"/>
      <c r="BY2059" s="204"/>
      <c r="BZ2059" s="204"/>
      <c r="CA2059" s="204"/>
      <c r="CB2059" s="204"/>
      <c r="CC2059" s="204"/>
      <c r="CD2059" s="204"/>
    </row>
    <row r="2060" spans="61:82" x14ac:dyDescent="0.25">
      <c r="BI2060" s="204"/>
      <c r="BJ2060" s="204"/>
      <c r="BK2060" s="204"/>
      <c r="BL2060" s="204"/>
      <c r="BM2060" s="204"/>
      <c r="BN2060" s="204"/>
      <c r="BO2060" s="204"/>
      <c r="BP2060" s="204"/>
      <c r="BQ2060" s="204"/>
      <c r="BR2060" s="204"/>
      <c r="BS2060" s="204"/>
      <c r="BT2060" s="204"/>
      <c r="BU2060" s="204"/>
      <c r="BV2060" s="204"/>
      <c r="BW2060" s="204"/>
      <c r="BX2060" s="204"/>
      <c r="BY2060" s="204"/>
      <c r="BZ2060" s="204"/>
      <c r="CA2060" s="204"/>
      <c r="CB2060" s="204"/>
      <c r="CC2060" s="204"/>
      <c r="CD2060" s="204"/>
    </row>
    <row r="2061" spans="61:82" x14ac:dyDescent="0.25">
      <c r="BI2061" s="204"/>
      <c r="BJ2061" s="204"/>
      <c r="BK2061" s="204"/>
      <c r="BL2061" s="204"/>
      <c r="BM2061" s="204"/>
      <c r="BN2061" s="204"/>
      <c r="BO2061" s="204"/>
      <c r="BP2061" s="204"/>
      <c r="BQ2061" s="204"/>
      <c r="BR2061" s="204"/>
      <c r="BS2061" s="204"/>
      <c r="BT2061" s="204"/>
      <c r="BU2061" s="204"/>
      <c r="BV2061" s="204"/>
      <c r="BW2061" s="204"/>
      <c r="BX2061" s="204"/>
      <c r="BY2061" s="204"/>
      <c r="BZ2061" s="204"/>
      <c r="CA2061" s="204"/>
      <c r="CB2061" s="204"/>
      <c r="CC2061" s="204"/>
      <c r="CD2061" s="204"/>
    </row>
    <row r="2062" spans="61:82" x14ac:dyDescent="0.25">
      <c r="BI2062" s="204"/>
      <c r="BJ2062" s="204"/>
      <c r="BK2062" s="204"/>
      <c r="BL2062" s="204"/>
      <c r="BM2062" s="204"/>
      <c r="BN2062" s="204"/>
      <c r="BO2062" s="204"/>
      <c r="BP2062" s="204"/>
      <c r="BQ2062" s="204"/>
      <c r="BR2062" s="204"/>
      <c r="BS2062" s="204"/>
      <c r="BT2062" s="204"/>
      <c r="BU2062" s="204"/>
      <c r="BV2062" s="204"/>
      <c r="BW2062" s="204"/>
      <c r="BX2062" s="204"/>
      <c r="BY2062" s="204"/>
      <c r="BZ2062" s="204"/>
      <c r="CA2062" s="204"/>
      <c r="CB2062" s="204"/>
      <c r="CC2062" s="204"/>
      <c r="CD2062" s="204"/>
    </row>
    <row r="2063" spans="61:82" x14ac:dyDescent="0.25">
      <c r="BI2063" s="204"/>
      <c r="BJ2063" s="204"/>
      <c r="BK2063" s="204"/>
      <c r="BL2063" s="204"/>
      <c r="BM2063" s="204"/>
      <c r="BN2063" s="204"/>
      <c r="BO2063" s="204"/>
      <c r="BP2063" s="204"/>
      <c r="BQ2063" s="204"/>
      <c r="BR2063" s="204"/>
      <c r="BS2063" s="204"/>
      <c r="BT2063" s="204"/>
      <c r="BU2063" s="204"/>
      <c r="BV2063" s="204"/>
      <c r="BW2063" s="204"/>
      <c r="BX2063" s="204"/>
      <c r="BY2063" s="204"/>
      <c r="BZ2063" s="204"/>
      <c r="CA2063" s="204"/>
      <c r="CB2063" s="204"/>
      <c r="CC2063" s="204"/>
      <c r="CD2063" s="204"/>
    </row>
    <row r="2064" spans="61:82" x14ac:dyDescent="0.25">
      <c r="BI2064" s="204"/>
      <c r="BJ2064" s="204"/>
      <c r="BK2064" s="204"/>
      <c r="BL2064" s="204"/>
      <c r="BM2064" s="204"/>
      <c r="BN2064" s="204"/>
      <c r="BO2064" s="204"/>
      <c r="BP2064" s="204"/>
      <c r="BQ2064" s="204"/>
      <c r="BR2064" s="204"/>
      <c r="BS2064" s="204"/>
      <c r="BT2064" s="204"/>
      <c r="BU2064" s="204"/>
      <c r="BV2064" s="204"/>
      <c r="BW2064" s="204"/>
      <c r="BX2064" s="204"/>
      <c r="BY2064" s="204"/>
      <c r="BZ2064" s="204"/>
      <c r="CA2064" s="204"/>
      <c r="CB2064" s="204"/>
      <c r="CC2064" s="204"/>
      <c r="CD2064" s="204"/>
    </row>
    <row r="2065" spans="61:82" x14ac:dyDescent="0.25">
      <c r="BI2065" s="204"/>
      <c r="BJ2065" s="204"/>
      <c r="BK2065" s="204"/>
      <c r="BL2065" s="204"/>
      <c r="BM2065" s="204"/>
      <c r="BN2065" s="204"/>
      <c r="BO2065" s="204"/>
      <c r="BP2065" s="204"/>
      <c r="BQ2065" s="204"/>
      <c r="BR2065" s="204"/>
      <c r="BS2065" s="204"/>
      <c r="BT2065" s="204"/>
      <c r="BU2065" s="204"/>
      <c r="BV2065" s="204"/>
      <c r="BW2065" s="204"/>
      <c r="BX2065" s="204"/>
      <c r="BY2065" s="204"/>
      <c r="BZ2065" s="204"/>
      <c r="CA2065" s="204"/>
      <c r="CB2065" s="204"/>
      <c r="CC2065" s="204"/>
      <c r="CD2065" s="204"/>
    </row>
    <row r="2066" spans="61:82" x14ac:dyDescent="0.25">
      <c r="BI2066" s="204"/>
      <c r="BJ2066" s="204"/>
      <c r="BK2066" s="204"/>
      <c r="BL2066" s="204"/>
      <c r="BM2066" s="204"/>
      <c r="BN2066" s="204"/>
      <c r="BO2066" s="204"/>
      <c r="BP2066" s="204"/>
      <c r="BQ2066" s="204"/>
      <c r="BR2066" s="204"/>
      <c r="BS2066" s="204"/>
      <c r="BT2066" s="204"/>
      <c r="BU2066" s="204"/>
      <c r="BV2066" s="204"/>
      <c r="BW2066" s="204"/>
      <c r="BX2066" s="204"/>
      <c r="BY2066" s="204"/>
      <c r="BZ2066" s="204"/>
      <c r="CA2066" s="204"/>
      <c r="CB2066" s="204"/>
      <c r="CC2066" s="204"/>
      <c r="CD2066" s="204"/>
    </row>
    <row r="2067" spans="61:82" x14ac:dyDescent="0.25">
      <c r="BI2067" s="204"/>
      <c r="BJ2067" s="204"/>
      <c r="BK2067" s="204"/>
      <c r="BL2067" s="204"/>
      <c r="BM2067" s="204"/>
      <c r="BN2067" s="204"/>
      <c r="BO2067" s="204"/>
      <c r="BP2067" s="204"/>
      <c r="BQ2067" s="204"/>
      <c r="BR2067" s="204"/>
      <c r="BS2067" s="204"/>
      <c r="BT2067" s="204"/>
      <c r="BU2067" s="204"/>
      <c r="BV2067" s="204"/>
      <c r="BW2067" s="204"/>
      <c r="BX2067" s="204"/>
      <c r="BY2067" s="204"/>
      <c r="BZ2067" s="204"/>
      <c r="CA2067" s="204"/>
      <c r="CB2067" s="204"/>
      <c r="CC2067" s="204"/>
      <c r="CD2067" s="204"/>
    </row>
    <row r="2068" spans="61:82" x14ac:dyDescent="0.25">
      <c r="BI2068" s="204"/>
      <c r="BJ2068" s="204"/>
      <c r="BK2068" s="204"/>
      <c r="BL2068" s="204"/>
      <c r="BM2068" s="204"/>
      <c r="BN2068" s="204"/>
      <c r="BO2068" s="204"/>
      <c r="BP2068" s="204"/>
      <c r="BQ2068" s="204"/>
      <c r="BR2068" s="204"/>
      <c r="BS2068" s="204"/>
      <c r="BT2068" s="204"/>
      <c r="BU2068" s="204"/>
      <c r="BV2068" s="204"/>
      <c r="BW2068" s="204"/>
      <c r="BX2068" s="204"/>
      <c r="BY2068" s="204"/>
      <c r="BZ2068" s="204"/>
      <c r="CA2068" s="204"/>
      <c r="CB2068" s="204"/>
      <c r="CC2068" s="204"/>
      <c r="CD2068" s="204"/>
    </row>
    <row r="2069" spans="61:82" x14ac:dyDescent="0.25">
      <c r="BI2069" s="204"/>
      <c r="BJ2069" s="204"/>
      <c r="BK2069" s="204"/>
      <c r="BL2069" s="204"/>
      <c r="BM2069" s="204"/>
      <c r="BN2069" s="204"/>
      <c r="BO2069" s="204"/>
      <c r="BP2069" s="204"/>
      <c r="BQ2069" s="204"/>
      <c r="BR2069" s="204"/>
      <c r="BS2069" s="204"/>
      <c r="BT2069" s="204"/>
      <c r="BU2069" s="204"/>
      <c r="BV2069" s="204"/>
      <c r="BW2069" s="204"/>
      <c r="BX2069" s="204"/>
      <c r="BY2069" s="204"/>
      <c r="BZ2069" s="204"/>
      <c r="CA2069" s="204"/>
      <c r="CB2069" s="204"/>
      <c r="CC2069" s="204"/>
      <c r="CD2069" s="204"/>
    </row>
    <row r="2070" spans="61:82" x14ac:dyDescent="0.25">
      <c r="BI2070" s="204"/>
      <c r="BJ2070" s="204"/>
      <c r="BK2070" s="204"/>
      <c r="BL2070" s="204"/>
      <c r="BM2070" s="204"/>
      <c r="BN2070" s="204"/>
      <c r="BO2070" s="204"/>
      <c r="BP2070" s="204"/>
      <c r="BQ2070" s="204"/>
      <c r="BR2070" s="204"/>
      <c r="BS2070" s="204"/>
      <c r="BT2070" s="204"/>
      <c r="BU2070" s="204"/>
      <c r="BV2070" s="204"/>
      <c r="BW2070" s="204"/>
      <c r="BX2070" s="204"/>
      <c r="BY2070" s="204"/>
      <c r="BZ2070" s="204"/>
      <c r="CA2070" s="204"/>
      <c r="CB2070" s="204"/>
      <c r="CC2070" s="204"/>
      <c r="CD2070" s="204"/>
    </row>
    <row r="2071" spans="61:82" x14ac:dyDescent="0.25">
      <c r="BI2071" s="204"/>
      <c r="BJ2071" s="204"/>
      <c r="BK2071" s="204"/>
      <c r="BL2071" s="204"/>
      <c r="BM2071" s="204"/>
      <c r="BN2071" s="204"/>
      <c r="BO2071" s="204"/>
      <c r="BP2071" s="204"/>
      <c r="BQ2071" s="204"/>
      <c r="BR2071" s="204"/>
      <c r="BS2071" s="204"/>
      <c r="BT2071" s="204"/>
      <c r="BU2071" s="204"/>
      <c r="BV2071" s="204"/>
      <c r="BW2071" s="204"/>
      <c r="BX2071" s="204"/>
      <c r="BY2071" s="204"/>
      <c r="BZ2071" s="204"/>
      <c r="CA2071" s="204"/>
      <c r="CB2071" s="204"/>
      <c r="CC2071" s="204"/>
      <c r="CD2071" s="204"/>
    </row>
    <row r="2072" spans="61:82" x14ac:dyDescent="0.25">
      <c r="BI2072" s="204"/>
      <c r="BJ2072" s="204"/>
      <c r="BK2072" s="204"/>
      <c r="BL2072" s="204"/>
      <c r="BM2072" s="204"/>
      <c r="BN2072" s="204"/>
      <c r="BO2072" s="204"/>
      <c r="BP2072" s="204"/>
      <c r="BQ2072" s="204"/>
      <c r="BR2072" s="204"/>
      <c r="BS2072" s="204"/>
      <c r="BT2072" s="204"/>
      <c r="BU2072" s="204"/>
      <c r="BV2072" s="204"/>
      <c r="BW2072" s="204"/>
      <c r="BX2072" s="204"/>
      <c r="BY2072" s="204"/>
      <c r="BZ2072" s="204"/>
      <c r="CA2072" s="204"/>
      <c r="CB2072" s="204"/>
      <c r="CC2072" s="204"/>
      <c r="CD2072" s="204"/>
    </row>
    <row r="2073" spans="61:82" x14ac:dyDescent="0.25">
      <c r="BI2073" s="204"/>
      <c r="BJ2073" s="204"/>
      <c r="BK2073" s="204"/>
      <c r="BL2073" s="204"/>
      <c r="BM2073" s="204"/>
      <c r="BN2073" s="204"/>
      <c r="BO2073" s="204"/>
      <c r="BP2073" s="204"/>
      <c r="BQ2073" s="204"/>
      <c r="BR2073" s="204"/>
      <c r="BS2073" s="204"/>
      <c r="BT2073" s="204"/>
      <c r="BU2073" s="204"/>
      <c r="BV2073" s="204"/>
      <c r="BW2073" s="204"/>
      <c r="BX2073" s="204"/>
      <c r="BY2073" s="204"/>
      <c r="BZ2073" s="204"/>
      <c r="CA2073" s="204"/>
      <c r="CB2073" s="204"/>
      <c r="CC2073" s="204"/>
      <c r="CD2073" s="204"/>
    </row>
    <row r="2074" spans="61:82" x14ac:dyDescent="0.25">
      <c r="BI2074" s="204"/>
      <c r="BJ2074" s="204"/>
      <c r="BK2074" s="204"/>
      <c r="BL2074" s="204"/>
      <c r="BM2074" s="204"/>
      <c r="BN2074" s="204"/>
      <c r="BO2074" s="204"/>
      <c r="BP2074" s="204"/>
      <c r="BQ2074" s="204"/>
      <c r="BR2074" s="204"/>
      <c r="BS2074" s="204"/>
      <c r="BT2074" s="204"/>
      <c r="BU2074" s="204"/>
      <c r="BV2074" s="204"/>
      <c r="BW2074" s="204"/>
      <c r="BX2074" s="204"/>
      <c r="BY2074" s="204"/>
      <c r="BZ2074" s="204"/>
      <c r="CA2074" s="204"/>
      <c r="CB2074" s="204"/>
      <c r="CC2074" s="204"/>
      <c r="CD2074" s="204"/>
    </row>
    <row r="2075" spans="61:82" x14ac:dyDescent="0.25">
      <c r="BI2075" s="204"/>
      <c r="BJ2075" s="204"/>
      <c r="BK2075" s="204"/>
      <c r="BL2075" s="204"/>
      <c r="BM2075" s="204"/>
      <c r="BN2075" s="204"/>
      <c r="BO2075" s="204"/>
      <c r="BP2075" s="204"/>
      <c r="BQ2075" s="204"/>
      <c r="BR2075" s="204"/>
      <c r="BS2075" s="204"/>
      <c r="BT2075" s="204"/>
      <c r="BU2075" s="204"/>
      <c r="BV2075" s="204"/>
      <c r="BW2075" s="204"/>
      <c r="BX2075" s="204"/>
      <c r="BY2075" s="204"/>
      <c r="BZ2075" s="204"/>
      <c r="CA2075" s="204"/>
      <c r="CB2075" s="204"/>
      <c r="CC2075" s="204"/>
      <c r="CD2075" s="204"/>
    </row>
    <row r="2076" spans="61:82" x14ac:dyDescent="0.25">
      <c r="BI2076" s="204"/>
      <c r="BJ2076" s="204"/>
      <c r="BK2076" s="204"/>
      <c r="BL2076" s="204"/>
      <c r="BM2076" s="204"/>
      <c r="BN2076" s="204"/>
      <c r="BO2076" s="204"/>
      <c r="BP2076" s="204"/>
      <c r="BQ2076" s="204"/>
      <c r="BR2076" s="204"/>
      <c r="BS2076" s="204"/>
      <c r="BT2076" s="204"/>
      <c r="BU2076" s="204"/>
      <c r="BV2076" s="204"/>
      <c r="BW2076" s="204"/>
      <c r="BX2076" s="204"/>
      <c r="BY2076" s="204"/>
      <c r="BZ2076" s="204"/>
      <c r="CA2076" s="204"/>
      <c r="CB2076" s="204"/>
      <c r="CC2076" s="204"/>
      <c r="CD2076" s="204"/>
    </row>
    <row r="2077" spans="61:82" x14ac:dyDescent="0.25">
      <c r="BI2077" s="204"/>
      <c r="BJ2077" s="204"/>
      <c r="BK2077" s="204"/>
      <c r="BL2077" s="204"/>
      <c r="BM2077" s="204"/>
      <c r="BN2077" s="204"/>
      <c r="BO2077" s="204"/>
      <c r="BP2077" s="204"/>
      <c r="BQ2077" s="204"/>
      <c r="BR2077" s="204"/>
      <c r="BS2077" s="204"/>
      <c r="BT2077" s="204"/>
      <c r="BU2077" s="204"/>
      <c r="BV2077" s="204"/>
      <c r="BW2077" s="204"/>
      <c r="BX2077" s="204"/>
      <c r="BY2077" s="204"/>
      <c r="BZ2077" s="204"/>
      <c r="CA2077" s="204"/>
      <c r="CB2077" s="204"/>
      <c r="CC2077" s="204"/>
      <c r="CD2077" s="204"/>
    </row>
    <row r="2078" spans="61:82" x14ac:dyDescent="0.25">
      <c r="BI2078" s="204"/>
      <c r="BJ2078" s="204"/>
      <c r="BK2078" s="204"/>
      <c r="BL2078" s="204"/>
      <c r="BM2078" s="204"/>
      <c r="BN2078" s="204"/>
      <c r="BO2078" s="204"/>
      <c r="BP2078" s="204"/>
      <c r="BQ2078" s="204"/>
      <c r="BR2078" s="204"/>
      <c r="BS2078" s="204"/>
      <c r="BT2078" s="204"/>
      <c r="BU2078" s="204"/>
      <c r="BV2078" s="204"/>
      <c r="BW2078" s="204"/>
      <c r="BX2078" s="204"/>
      <c r="BY2078" s="204"/>
      <c r="BZ2078" s="204"/>
      <c r="CA2078" s="204"/>
      <c r="CB2078" s="204"/>
      <c r="CC2078" s="204"/>
      <c r="CD2078" s="204"/>
    </row>
    <row r="2079" spans="61:82" x14ac:dyDescent="0.25">
      <c r="BI2079" s="204"/>
      <c r="BJ2079" s="204"/>
      <c r="BK2079" s="204"/>
      <c r="BL2079" s="204"/>
      <c r="BM2079" s="204"/>
      <c r="BN2079" s="204"/>
      <c r="BO2079" s="204"/>
      <c r="BP2079" s="204"/>
      <c r="BQ2079" s="204"/>
      <c r="BR2079" s="204"/>
      <c r="BS2079" s="204"/>
      <c r="BT2079" s="204"/>
      <c r="BU2079" s="204"/>
      <c r="BV2079" s="204"/>
      <c r="BW2079" s="204"/>
      <c r="BX2079" s="204"/>
      <c r="BY2079" s="204"/>
      <c r="BZ2079" s="204"/>
      <c r="CA2079" s="204"/>
      <c r="CB2079" s="204"/>
      <c r="CC2079" s="204"/>
      <c r="CD2079" s="204"/>
    </row>
    <row r="2080" spans="61:82" x14ac:dyDescent="0.25">
      <c r="BI2080" s="204"/>
      <c r="BJ2080" s="204"/>
      <c r="BK2080" s="204"/>
      <c r="BL2080" s="204"/>
      <c r="BM2080" s="204"/>
      <c r="BN2080" s="204"/>
      <c r="BO2080" s="204"/>
      <c r="BP2080" s="204"/>
      <c r="BQ2080" s="204"/>
      <c r="BR2080" s="204"/>
      <c r="BS2080" s="204"/>
      <c r="BT2080" s="204"/>
      <c r="BU2080" s="204"/>
      <c r="BV2080" s="204"/>
      <c r="BW2080" s="204"/>
      <c r="BX2080" s="204"/>
      <c r="BY2080" s="204"/>
      <c r="BZ2080" s="204"/>
      <c r="CA2080" s="204"/>
      <c r="CB2080" s="204"/>
      <c r="CC2080" s="204"/>
      <c r="CD2080" s="204"/>
    </row>
    <row r="2081" spans="61:82" x14ac:dyDescent="0.25">
      <c r="BI2081" s="204"/>
      <c r="BJ2081" s="204"/>
      <c r="BK2081" s="204"/>
      <c r="BL2081" s="204"/>
      <c r="BM2081" s="204"/>
      <c r="BN2081" s="204"/>
      <c r="BO2081" s="204"/>
      <c r="BP2081" s="204"/>
      <c r="BQ2081" s="204"/>
      <c r="BR2081" s="204"/>
      <c r="BS2081" s="204"/>
      <c r="BT2081" s="204"/>
      <c r="BU2081" s="204"/>
      <c r="BV2081" s="204"/>
      <c r="BW2081" s="204"/>
      <c r="BX2081" s="204"/>
      <c r="BY2081" s="204"/>
      <c r="BZ2081" s="204"/>
      <c r="CA2081" s="204"/>
      <c r="CB2081" s="204"/>
      <c r="CC2081" s="204"/>
      <c r="CD2081" s="204"/>
    </row>
    <row r="2082" spans="61:82" x14ac:dyDescent="0.25">
      <c r="BI2082" s="204"/>
      <c r="BJ2082" s="204"/>
      <c r="BK2082" s="204"/>
      <c r="BL2082" s="204"/>
      <c r="BM2082" s="204"/>
      <c r="BN2082" s="204"/>
      <c r="BO2082" s="204"/>
      <c r="BP2082" s="204"/>
      <c r="BQ2082" s="204"/>
      <c r="BR2082" s="204"/>
      <c r="BS2082" s="204"/>
      <c r="BT2082" s="204"/>
      <c r="BU2082" s="204"/>
      <c r="BV2082" s="204"/>
      <c r="BW2082" s="204"/>
      <c r="BX2082" s="204"/>
      <c r="BY2082" s="204"/>
      <c r="BZ2082" s="204"/>
      <c r="CA2082" s="204"/>
      <c r="CB2082" s="204"/>
      <c r="CC2082" s="204"/>
      <c r="CD2082" s="204"/>
    </row>
    <row r="2083" spans="61:82" x14ac:dyDescent="0.25">
      <c r="BI2083" s="204"/>
      <c r="BJ2083" s="204"/>
      <c r="BK2083" s="204"/>
      <c r="BL2083" s="204"/>
      <c r="BM2083" s="204"/>
      <c r="BN2083" s="204"/>
      <c r="BO2083" s="204"/>
      <c r="BP2083" s="204"/>
      <c r="BQ2083" s="204"/>
      <c r="BR2083" s="204"/>
      <c r="BS2083" s="204"/>
      <c r="BT2083" s="204"/>
      <c r="BU2083" s="204"/>
      <c r="BV2083" s="204"/>
      <c r="BW2083" s="204"/>
      <c r="BX2083" s="204"/>
      <c r="BY2083" s="204"/>
      <c r="BZ2083" s="204"/>
      <c r="CA2083" s="204"/>
      <c r="CB2083" s="204"/>
      <c r="CC2083" s="204"/>
      <c r="CD2083" s="204"/>
    </row>
    <row r="2084" spans="61:82" x14ac:dyDescent="0.25">
      <c r="BI2084" s="204"/>
      <c r="BJ2084" s="204"/>
      <c r="BK2084" s="204"/>
      <c r="BL2084" s="204"/>
      <c r="BM2084" s="204"/>
      <c r="BN2084" s="204"/>
      <c r="BO2084" s="204"/>
      <c r="BP2084" s="204"/>
      <c r="BQ2084" s="204"/>
      <c r="BR2084" s="204"/>
      <c r="BS2084" s="204"/>
      <c r="BT2084" s="204"/>
      <c r="BU2084" s="204"/>
      <c r="BV2084" s="204"/>
      <c r="BW2084" s="204"/>
      <c r="BX2084" s="204"/>
      <c r="BY2084" s="204"/>
      <c r="BZ2084" s="204"/>
      <c r="CA2084" s="204"/>
      <c r="CB2084" s="204"/>
      <c r="CC2084" s="204"/>
      <c r="CD2084" s="204"/>
    </row>
    <row r="2085" spans="61:82" x14ac:dyDescent="0.25">
      <c r="BI2085" s="204"/>
      <c r="BJ2085" s="204"/>
      <c r="BK2085" s="204"/>
      <c r="BL2085" s="204"/>
      <c r="BM2085" s="204"/>
      <c r="BN2085" s="204"/>
      <c r="BO2085" s="204"/>
      <c r="BP2085" s="204"/>
      <c r="BQ2085" s="204"/>
      <c r="BR2085" s="204"/>
      <c r="BS2085" s="204"/>
      <c r="BT2085" s="204"/>
      <c r="BU2085" s="204"/>
      <c r="BV2085" s="204"/>
      <c r="BW2085" s="204"/>
      <c r="BX2085" s="204"/>
      <c r="BY2085" s="204"/>
      <c r="BZ2085" s="204"/>
      <c r="CA2085" s="204"/>
      <c r="CB2085" s="204"/>
      <c r="CC2085" s="204"/>
      <c r="CD2085" s="204"/>
    </row>
    <row r="2086" spans="61:82" x14ac:dyDescent="0.25">
      <c r="BI2086" s="204"/>
      <c r="BJ2086" s="204"/>
      <c r="BK2086" s="204"/>
      <c r="BL2086" s="204"/>
      <c r="BM2086" s="204"/>
      <c r="BN2086" s="204"/>
      <c r="BO2086" s="204"/>
      <c r="BP2086" s="204"/>
      <c r="BQ2086" s="204"/>
      <c r="BR2086" s="204"/>
      <c r="BS2086" s="204"/>
      <c r="BT2086" s="204"/>
      <c r="BU2086" s="204"/>
      <c r="BV2086" s="204"/>
      <c r="BW2086" s="204"/>
      <c r="BX2086" s="204"/>
      <c r="BY2086" s="204"/>
      <c r="BZ2086" s="204"/>
      <c r="CA2086" s="204"/>
      <c r="CB2086" s="204"/>
      <c r="CC2086" s="204"/>
      <c r="CD2086" s="204"/>
    </row>
    <row r="2087" spans="61:82" x14ac:dyDescent="0.25">
      <c r="BI2087" s="204"/>
      <c r="BJ2087" s="204"/>
      <c r="BK2087" s="204"/>
      <c r="BL2087" s="204"/>
      <c r="BM2087" s="204"/>
      <c r="BN2087" s="204"/>
      <c r="BO2087" s="204"/>
      <c r="BP2087" s="204"/>
      <c r="BQ2087" s="204"/>
      <c r="BR2087" s="204"/>
      <c r="BS2087" s="204"/>
      <c r="BT2087" s="204"/>
      <c r="BU2087" s="204"/>
      <c r="BV2087" s="204"/>
      <c r="BW2087" s="204"/>
      <c r="BX2087" s="204"/>
      <c r="BY2087" s="204"/>
      <c r="BZ2087" s="204"/>
      <c r="CA2087" s="204"/>
      <c r="CB2087" s="204"/>
      <c r="CC2087" s="204"/>
      <c r="CD2087" s="204"/>
    </row>
    <row r="2088" spans="61:82" x14ac:dyDescent="0.25">
      <c r="BI2088" s="204"/>
      <c r="BJ2088" s="204"/>
      <c r="BK2088" s="204"/>
      <c r="BL2088" s="204"/>
      <c r="BM2088" s="204"/>
      <c r="BN2088" s="204"/>
      <c r="BO2088" s="204"/>
      <c r="BP2088" s="204"/>
      <c r="BQ2088" s="204"/>
      <c r="BR2088" s="204"/>
      <c r="BS2088" s="204"/>
      <c r="BT2088" s="204"/>
      <c r="BU2088" s="204"/>
      <c r="BV2088" s="204"/>
      <c r="BW2088" s="204"/>
      <c r="BX2088" s="204"/>
      <c r="BY2088" s="204"/>
      <c r="BZ2088" s="204"/>
      <c r="CA2088" s="204"/>
      <c r="CB2088" s="204"/>
      <c r="CC2088" s="204"/>
      <c r="CD2088" s="204"/>
    </row>
    <row r="2089" spans="61:82" x14ac:dyDescent="0.25">
      <c r="BI2089" s="204"/>
      <c r="BJ2089" s="204"/>
      <c r="BK2089" s="204"/>
      <c r="BL2089" s="204"/>
      <c r="BM2089" s="204"/>
      <c r="BN2089" s="204"/>
      <c r="BO2089" s="204"/>
      <c r="BP2089" s="204"/>
      <c r="BQ2089" s="204"/>
      <c r="BR2089" s="204"/>
      <c r="BS2089" s="204"/>
      <c r="BT2089" s="204"/>
      <c r="BU2089" s="204"/>
      <c r="BV2089" s="204"/>
      <c r="BW2089" s="204"/>
      <c r="BX2089" s="204"/>
      <c r="BY2089" s="204"/>
      <c r="BZ2089" s="204"/>
      <c r="CA2089" s="204"/>
      <c r="CB2089" s="204"/>
      <c r="CC2089" s="204"/>
      <c r="CD2089" s="204"/>
    </row>
    <row r="2090" spans="61:82" x14ac:dyDescent="0.25">
      <c r="BI2090" s="204"/>
      <c r="BJ2090" s="204"/>
      <c r="BK2090" s="204"/>
      <c r="BL2090" s="204"/>
      <c r="BM2090" s="204"/>
      <c r="BN2090" s="204"/>
      <c r="BO2090" s="204"/>
      <c r="BP2090" s="204"/>
      <c r="BQ2090" s="204"/>
      <c r="BR2090" s="204"/>
      <c r="BS2090" s="204"/>
      <c r="BT2090" s="204"/>
      <c r="BU2090" s="204"/>
      <c r="BV2090" s="204"/>
      <c r="BW2090" s="204"/>
      <c r="BX2090" s="204"/>
      <c r="BY2090" s="204"/>
      <c r="BZ2090" s="204"/>
      <c r="CA2090" s="204"/>
      <c r="CB2090" s="204"/>
      <c r="CC2090" s="204"/>
      <c r="CD2090" s="204"/>
    </row>
    <row r="2091" spans="61:82" x14ac:dyDescent="0.25">
      <c r="BI2091" s="204"/>
      <c r="BJ2091" s="204"/>
      <c r="BK2091" s="204"/>
      <c r="BL2091" s="204"/>
      <c r="BM2091" s="204"/>
      <c r="BN2091" s="204"/>
      <c r="BO2091" s="204"/>
      <c r="BP2091" s="204"/>
      <c r="BQ2091" s="204"/>
      <c r="BR2091" s="204"/>
      <c r="BS2091" s="204"/>
      <c r="BT2091" s="204"/>
      <c r="BU2091" s="204"/>
      <c r="BV2091" s="204"/>
      <c r="BW2091" s="204"/>
      <c r="BX2091" s="204"/>
      <c r="BY2091" s="204"/>
      <c r="BZ2091" s="204"/>
      <c r="CA2091" s="204"/>
      <c r="CB2091" s="204"/>
      <c r="CC2091" s="204"/>
      <c r="CD2091" s="204"/>
    </row>
    <row r="2092" spans="61:82" x14ac:dyDescent="0.25">
      <c r="BI2092" s="204"/>
      <c r="BJ2092" s="204"/>
      <c r="BK2092" s="204"/>
      <c r="BL2092" s="204"/>
      <c r="BM2092" s="204"/>
      <c r="BN2092" s="204"/>
      <c r="BO2092" s="204"/>
      <c r="BP2092" s="204"/>
      <c r="BQ2092" s="204"/>
      <c r="BR2092" s="204"/>
      <c r="BS2092" s="204"/>
      <c r="BT2092" s="204"/>
      <c r="BU2092" s="204"/>
      <c r="BV2092" s="204"/>
      <c r="BW2092" s="204"/>
      <c r="BX2092" s="204"/>
      <c r="BY2092" s="204"/>
      <c r="BZ2092" s="204"/>
      <c r="CA2092" s="204"/>
      <c r="CB2092" s="204"/>
      <c r="CC2092" s="204"/>
      <c r="CD2092" s="204"/>
    </row>
    <row r="2093" spans="61:82" x14ac:dyDescent="0.25">
      <c r="BI2093" s="204"/>
      <c r="BJ2093" s="204"/>
      <c r="BK2093" s="204"/>
      <c r="BL2093" s="204"/>
      <c r="BM2093" s="204"/>
      <c r="BN2093" s="204"/>
      <c r="BO2093" s="204"/>
      <c r="BP2093" s="204"/>
      <c r="BQ2093" s="204"/>
      <c r="BR2093" s="204"/>
      <c r="BS2093" s="204"/>
      <c r="BT2093" s="204"/>
      <c r="BU2093" s="204"/>
      <c r="BV2093" s="204"/>
      <c r="BW2093" s="204"/>
      <c r="BX2093" s="204"/>
      <c r="BY2093" s="204"/>
      <c r="BZ2093" s="204"/>
      <c r="CA2093" s="204"/>
      <c r="CB2093" s="204"/>
      <c r="CC2093" s="204"/>
      <c r="CD2093" s="204"/>
    </row>
    <row r="2094" spans="61:82" x14ac:dyDescent="0.25">
      <c r="BI2094" s="204"/>
      <c r="BJ2094" s="204"/>
      <c r="BK2094" s="204"/>
      <c r="BL2094" s="204"/>
      <c r="BM2094" s="204"/>
      <c r="BN2094" s="204"/>
      <c r="BO2094" s="204"/>
      <c r="BP2094" s="204"/>
      <c r="BQ2094" s="204"/>
      <c r="BR2094" s="204"/>
      <c r="BS2094" s="204"/>
      <c r="BT2094" s="204"/>
      <c r="BU2094" s="204"/>
      <c r="BV2094" s="204"/>
      <c r="BW2094" s="204"/>
      <c r="BX2094" s="204"/>
      <c r="BY2094" s="204"/>
      <c r="BZ2094" s="204"/>
      <c r="CA2094" s="204"/>
      <c r="CB2094" s="204"/>
      <c r="CC2094" s="204"/>
      <c r="CD2094" s="204"/>
    </row>
    <row r="2095" spans="61:82" x14ac:dyDescent="0.25">
      <c r="BI2095" s="204"/>
      <c r="BJ2095" s="204"/>
      <c r="BK2095" s="204"/>
      <c r="BL2095" s="204"/>
      <c r="BM2095" s="204"/>
      <c r="BN2095" s="204"/>
      <c r="BO2095" s="204"/>
      <c r="BP2095" s="204"/>
      <c r="BQ2095" s="204"/>
      <c r="BR2095" s="204"/>
      <c r="BS2095" s="204"/>
      <c r="BT2095" s="204"/>
      <c r="BU2095" s="204"/>
      <c r="BV2095" s="204"/>
      <c r="BW2095" s="204"/>
      <c r="BX2095" s="204"/>
      <c r="BY2095" s="204"/>
      <c r="BZ2095" s="204"/>
      <c r="CA2095" s="204"/>
      <c r="CB2095" s="204"/>
      <c r="CC2095" s="204"/>
      <c r="CD2095" s="204"/>
    </row>
    <row r="2096" spans="61:82" x14ac:dyDescent="0.25">
      <c r="BI2096" s="204"/>
      <c r="BJ2096" s="204"/>
      <c r="BK2096" s="204"/>
      <c r="BL2096" s="204"/>
      <c r="BM2096" s="204"/>
      <c r="BN2096" s="204"/>
      <c r="BO2096" s="204"/>
      <c r="BP2096" s="204"/>
      <c r="BQ2096" s="204"/>
      <c r="BR2096" s="204"/>
      <c r="BS2096" s="204"/>
      <c r="BT2096" s="204"/>
      <c r="BU2096" s="204"/>
      <c r="BV2096" s="204"/>
      <c r="BW2096" s="204"/>
      <c r="BX2096" s="204"/>
      <c r="BY2096" s="204"/>
      <c r="BZ2096" s="204"/>
      <c r="CA2096" s="204"/>
      <c r="CB2096" s="204"/>
      <c r="CC2096" s="204"/>
      <c r="CD2096" s="204"/>
    </row>
    <row r="2097" spans="61:82" x14ac:dyDescent="0.25">
      <c r="BI2097" s="204"/>
      <c r="BJ2097" s="204"/>
      <c r="BK2097" s="204"/>
      <c r="BL2097" s="204"/>
      <c r="BM2097" s="204"/>
      <c r="BN2097" s="204"/>
      <c r="BO2097" s="204"/>
      <c r="BP2097" s="204"/>
      <c r="BQ2097" s="204"/>
      <c r="BR2097" s="204"/>
      <c r="BS2097" s="204"/>
      <c r="BT2097" s="204"/>
      <c r="BU2097" s="204"/>
      <c r="BV2097" s="204"/>
      <c r="BW2097" s="204"/>
      <c r="BX2097" s="204"/>
      <c r="BY2097" s="204"/>
      <c r="BZ2097" s="204"/>
      <c r="CA2097" s="204"/>
      <c r="CB2097" s="204"/>
      <c r="CC2097" s="204"/>
      <c r="CD2097" s="204"/>
    </row>
    <row r="2098" spans="61:82" x14ac:dyDescent="0.25">
      <c r="BI2098" s="204"/>
      <c r="BJ2098" s="204"/>
      <c r="BK2098" s="204"/>
      <c r="BL2098" s="204"/>
      <c r="BM2098" s="204"/>
      <c r="BN2098" s="204"/>
      <c r="BO2098" s="204"/>
      <c r="BP2098" s="204"/>
      <c r="BQ2098" s="204"/>
      <c r="BR2098" s="204"/>
      <c r="BS2098" s="204"/>
      <c r="BT2098" s="204"/>
      <c r="BU2098" s="204"/>
      <c r="BV2098" s="204"/>
      <c r="BW2098" s="204"/>
      <c r="BX2098" s="204"/>
      <c r="BY2098" s="204"/>
      <c r="BZ2098" s="204"/>
      <c r="CA2098" s="204"/>
      <c r="CB2098" s="204"/>
      <c r="CC2098" s="204"/>
      <c r="CD2098" s="204"/>
    </row>
    <row r="2099" spans="61:82" x14ac:dyDescent="0.25">
      <c r="BI2099" s="204"/>
      <c r="BJ2099" s="204"/>
      <c r="BK2099" s="204"/>
      <c r="BL2099" s="204"/>
      <c r="BM2099" s="204"/>
      <c r="BN2099" s="204"/>
      <c r="BO2099" s="204"/>
      <c r="BP2099" s="204"/>
      <c r="BQ2099" s="204"/>
      <c r="BR2099" s="204"/>
      <c r="BS2099" s="204"/>
      <c r="BT2099" s="204"/>
      <c r="BU2099" s="204"/>
      <c r="BV2099" s="204"/>
      <c r="BW2099" s="204"/>
      <c r="BX2099" s="204"/>
      <c r="BY2099" s="204"/>
      <c r="BZ2099" s="204"/>
      <c r="CA2099" s="204"/>
      <c r="CB2099" s="204"/>
      <c r="CC2099" s="204"/>
      <c r="CD2099" s="204"/>
    </row>
    <row r="2100" spans="61:82" x14ac:dyDescent="0.25">
      <c r="BI2100" s="204"/>
      <c r="BJ2100" s="204"/>
      <c r="BK2100" s="204"/>
      <c r="BL2100" s="204"/>
      <c r="BM2100" s="204"/>
      <c r="BN2100" s="204"/>
      <c r="BO2100" s="204"/>
      <c r="BP2100" s="204"/>
      <c r="BQ2100" s="204"/>
      <c r="BR2100" s="204"/>
      <c r="BS2100" s="204"/>
      <c r="BT2100" s="204"/>
      <c r="BU2100" s="204"/>
      <c r="BV2100" s="204"/>
      <c r="BW2100" s="204"/>
      <c r="BX2100" s="204"/>
      <c r="BY2100" s="204"/>
      <c r="BZ2100" s="204"/>
      <c r="CA2100" s="204"/>
      <c r="CB2100" s="204"/>
      <c r="CC2100" s="204"/>
      <c r="CD2100" s="204"/>
    </row>
    <row r="2101" spans="61:82" x14ac:dyDescent="0.25">
      <c r="BI2101" s="204"/>
      <c r="BJ2101" s="204"/>
      <c r="BK2101" s="204"/>
      <c r="BL2101" s="204"/>
      <c r="BM2101" s="204"/>
      <c r="BN2101" s="204"/>
      <c r="BO2101" s="204"/>
      <c r="BP2101" s="204"/>
      <c r="BQ2101" s="204"/>
      <c r="BR2101" s="204"/>
      <c r="BS2101" s="204"/>
      <c r="BT2101" s="204"/>
      <c r="BU2101" s="204"/>
      <c r="BV2101" s="204"/>
      <c r="BW2101" s="204"/>
      <c r="BX2101" s="204"/>
      <c r="BY2101" s="204"/>
      <c r="BZ2101" s="204"/>
      <c r="CA2101" s="204"/>
      <c r="CB2101" s="204"/>
      <c r="CC2101" s="204"/>
      <c r="CD2101" s="204"/>
    </row>
    <row r="2102" spans="61:82" x14ac:dyDescent="0.25">
      <c r="BI2102" s="204"/>
      <c r="BJ2102" s="204"/>
      <c r="BK2102" s="204"/>
      <c r="BL2102" s="204"/>
      <c r="BM2102" s="204"/>
      <c r="BN2102" s="204"/>
      <c r="BO2102" s="204"/>
      <c r="BP2102" s="204"/>
      <c r="BQ2102" s="204"/>
      <c r="BR2102" s="204"/>
      <c r="BS2102" s="204"/>
      <c r="BT2102" s="204"/>
      <c r="BU2102" s="204"/>
      <c r="BV2102" s="204"/>
      <c r="BW2102" s="204"/>
      <c r="BX2102" s="204"/>
      <c r="BY2102" s="204"/>
      <c r="BZ2102" s="204"/>
      <c r="CA2102" s="204"/>
      <c r="CB2102" s="204"/>
      <c r="CC2102" s="204"/>
      <c r="CD2102" s="204"/>
    </row>
    <row r="2103" spans="61:82" x14ac:dyDescent="0.25">
      <c r="BI2103" s="204"/>
      <c r="BJ2103" s="204"/>
      <c r="BK2103" s="204"/>
      <c r="BL2103" s="204"/>
      <c r="BM2103" s="204"/>
      <c r="BN2103" s="204"/>
      <c r="BO2103" s="204"/>
      <c r="BP2103" s="204"/>
      <c r="BQ2103" s="204"/>
      <c r="BR2103" s="204"/>
      <c r="BS2103" s="204"/>
      <c r="BT2103" s="204"/>
      <c r="BU2103" s="204"/>
      <c r="BV2103" s="204"/>
      <c r="BW2103" s="204"/>
      <c r="BX2103" s="204"/>
      <c r="BY2103" s="204"/>
      <c r="BZ2103" s="204"/>
      <c r="CA2103" s="204"/>
      <c r="CB2103" s="204"/>
      <c r="CC2103" s="204"/>
      <c r="CD2103" s="204"/>
    </row>
    <row r="2104" spans="61:82" x14ac:dyDescent="0.25">
      <c r="BI2104" s="204"/>
      <c r="BJ2104" s="204"/>
      <c r="BK2104" s="204"/>
      <c r="BL2104" s="204"/>
      <c r="BM2104" s="204"/>
      <c r="BN2104" s="204"/>
      <c r="BO2104" s="204"/>
      <c r="BP2104" s="204"/>
      <c r="BQ2104" s="204"/>
      <c r="BR2104" s="204"/>
      <c r="BS2104" s="204"/>
      <c r="BT2104" s="204"/>
      <c r="BU2104" s="204"/>
      <c r="BV2104" s="204"/>
      <c r="BW2104" s="204"/>
      <c r="BX2104" s="204"/>
      <c r="BY2104" s="204"/>
      <c r="BZ2104" s="204"/>
      <c r="CA2104" s="204"/>
      <c r="CB2104" s="204"/>
      <c r="CC2104" s="204"/>
      <c r="CD2104" s="204"/>
    </row>
    <row r="2105" spans="61:82" x14ac:dyDescent="0.25">
      <c r="BI2105" s="204"/>
      <c r="BJ2105" s="204"/>
      <c r="BK2105" s="204"/>
      <c r="BL2105" s="204"/>
      <c r="BM2105" s="204"/>
      <c r="BN2105" s="204"/>
      <c r="BO2105" s="204"/>
      <c r="BP2105" s="204"/>
      <c r="BQ2105" s="204"/>
      <c r="BR2105" s="204"/>
      <c r="BS2105" s="204"/>
      <c r="BT2105" s="204"/>
      <c r="BU2105" s="204"/>
      <c r="BV2105" s="204"/>
      <c r="BW2105" s="204"/>
      <c r="BX2105" s="204"/>
      <c r="BY2105" s="204"/>
      <c r="BZ2105" s="204"/>
      <c r="CA2105" s="204"/>
      <c r="CB2105" s="204"/>
      <c r="CC2105" s="204"/>
      <c r="CD2105" s="204"/>
    </row>
    <row r="2106" spans="61:82" x14ac:dyDescent="0.25">
      <c r="BI2106" s="204"/>
      <c r="BJ2106" s="204"/>
      <c r="BK2106" s="204"/>
      <c r="BL2106" s="204"/>
      <c r="BM2106" s="204"/>
      <c r="BN2106" s="204"/>
      <c r="BO2106" s="204"/>
      <c r="BP2106" s="204"/>
      <c r="BQ2106" s="204"/>
      <c r="BR2106" s="204"/>
      <c r="BS2106" s="204"/>
      <c r="BT2106" s="204"/>
      <c r="BU2106" s="204"/>
      <c r="BV2106" s="204"/>
      <c r="BW2106" s="204"/>
      <c r="BX2106" s="204"/>
      <c r="BY2106" s="204"/>
      <c r="BZ2106" s="204"/>
      <c r="CA2106" s="204"/>
      <c r="CB2106" s="204"/>
      <c r="CC2106" s="204"/>
      <c r="CD2106" s="204"/>
    </row>
    <row r="2107" spans="61:82" x14ac:dyDescent="0.25">
      <c r="BI2107" s="204"/>
      <c r="BJ2107" s="204"/>
      <c r="BK2107" s="204"/>
      <c r="BL2107" s="204"/>
      <c r="BM2107" s="204"/>
      <c r="BN2107" s="204"/>
      <c r="BO2107" s="204"/>
      <c r="BP2107" s="204"/>
      <c r="BQ2107" s="204"/>
      <c r="BR2107" s="204"/>
      <c r="BS2107" s="204"/>
      <c r="BT2107" s="204"/>
      <c r="BU2107" s="204"/>
      <c r="BV2107" s="204"/>
      <c r="BW2107" s="204"/>
      <c r="BX2107" s="204"/>
      <c r="BY2107" s="204"/>
      <c r="BZ2107" s="204"/>
      <c r="CA2107" s="204"/>
      <c r="CB2107" s="204"/>
      <c r="CC2107" s="204"/>
      <c r="CD2107" s="204"/>
    </row>
    <row r="2108" spans="61:82" x14ac:dyDescent="0.25">
      <c r="BI2108" s="204"/>
      <c r="BJ2108" s="204"/>
      <c r="BK2108" s="204"/>
      <c r="BL2108" s="204"/>
      <c r="BM2108" s="204"/>
      <c r="BN2108" s="204"/>
      <c r="BO2108" s="204"/>
      <c r="BP2108" s="204"/>
      <c r="BQ2108" s="204"/>
      <c r="BR2108" s="204"/>
      <c r="BS2108" s="204"/>
      <c r="BT2108" s="204"/>
      <c r="BU2108" s="204"/>
      <c r="BV2108" s="204"/>
      <c r="BW2108" s="204"/>
      <c r="BX2108" s="204"/>
      <c r="BY2108" s="204"/>
      <c r="BZ2108" s="204"/>
      <c r="CA2108" s="204"/>
      <c r="CB2108" s="204"/>
      <c r="CC2108" s="204"/>
      <c r="CD2108" s="204"/>
    </row>
    <row r="2109" spans="61:82" x14ac:dyDescent="0.25">
      <c r="BI2109" s="204"/>
      <c r="BJ2109" s="204"/>
      <c r="BK2109" s="204"/>
      <c r="BL2109" s="204"/>
      <c r="BM2109" s="204"/>
      <c r="BN2109" s="204"/>
      <c r="BO2109" s="204"/>
      <c r="BP2109" s="204"/>
      <c r="BQ2109" s="204"/>
      <c r="BR2109" s="204"/>
      <c r="BS2109" s="204"/>
      <c r="BT2109" s="204"/>
      <c r="BU2109" s="204"/>
      <c r="BV2109" s="204"/>
      <c r="BW2109" s="204"/>
      <c r="BX2109" s="204"/>
      <c r="BY2109" s="204"/>
      <c r="BZ2109" s="204"/>
      <c r="CA2109" s="204"/>
      <c r="CB2109" s="204"/>
      <c r="CC2109" s="204"/>
      <c r="CD2109" s="204"/>
    </row>
    <row r="2110" spans="61:82" x14ac:dyDescent="0.25">
      <c r="BI2110" s="204"/>
      <c r="BJ2110" s="204"/>
      <c r="BK2110" s="204"/>
      <c r="BL2110" s="204"/>
      <c r="BM2110" s="204"/>
      <c r="BN2110" s="204"/>
      <c r="BO2110" s="204"/>
      <c r="BP2110" s="204"/>
      <c r="BQ2110" s="204"/>
      <c r="BR2110" s="204"/>
      <c r="BS2110" s="204"/>
      <c r="BT2110" s="204"/>
      <c r="BU2110" s="204"/>
      <c r="BV2110" s="204"/>
      <c r="BW2110" s="204"/>
      <c r="BX2110" s="204"/>
      <c r="BY2110" s="204"/>
      <c r="BZ2110" s="204"/>
      <c r="CA2110" s="204"/>
      <c r="CB2110" s="204"/>
      <c r="CC2110" s="204"/>
      <c r="CD2110" s="204"/>
    </row>
    <row r="2111" spans="61:82" x14ac:dyDescent="0.25">
      <c r="BI2111" s="204"/>
      <c r="BJ2111" s="204"/>
      <c r="BK2111" s="204"/>
      <c r="BL2111" s="204"/>
      <c r="BM2111" s="204"/>
      <c r="BN2111" s="204"/>
      <c r="BO2111" s="204"/>
      <c r="BP2111" s="204"/>
      <c r="BQ2111" s="204"/>
      <c r="BR2111" s="204"/>
      <c r="BS2111" s="204"/>
      <c r="BT2111" s="204"/>
      <c r="BU2111" s="204"/>
      <c r="BV2111" s="204"/>
      <c r="BW2111" s="204"/>
      <c r="BX2111" s="204"/>
      <c r="BY2111" s="204"/>
      <c r="BZ2111" s="204"/>
      <c r="CA2111" s="204"/>
      <c r="CB2111" s="204"/>
      <c r="CC2111" s="204"/>
      <c r="CD2111" s="204"/>
    </row>
    <row r="2112" spans="61:82" x14ac:dyDescent="0.25">
      <c r="BI2112" s="204"/>
      <c r="BJ2112" s="204"/>
      <c r="BK2112" s="204"/>
      <c r="BL2112" s="204"/>
      <c r="BM2112" s="204"/>
      <c r="BN2112" s="204"/>
      <c r="BO2112" s="204"/>
      <c r="BP2112" s="204"/>
      <c r="BQ2112" s="204"/>
      <c r="BR2112" s="204"/>
      <c r="BS2112" s="204"/>
      <c r="BT2112" s="204"/>
      <c r="BU2112" s="204"/>
      <c r="BV2112" s="204"/>
      <c r="BW2112" s="204"/>
      <c r="BX2112" s="204"/>
      <c r="BY2112" s="204"/>
      <c r="BZ2112" s="204"/>
      <c r="CA2112" s="204"/>
      <c r="CB2112" s="204"/>
      <c r="CC2112" s="204"/>
      <c r="CD2112" s="204"/>
    </row>
    <row r="2113" spans="61:82" x14ac:dyDescent="0.25">
      <c r="BI2113" s="204"/>
      <c r="BJ2113" s="204"/>
      <c r="BK2113" s="204"/>
      <c r="BL2113" s="204"/>
      <c r="BM2113" s="204"/>
      <c r="BN2113" s="204"/>
      <c r="BO2113" s="204"/>
      <c r="BP2113" s="204"/>
      <c r="BQ2113" s="204"/>
      <c r="BR2113" s="204"/>
      <c r="BS2113" s="204"/>
      <c r="BT2113" s="204"/>
      <c r="BU2113" s="204"/>
      <c r="BV2113" s="204"/>
      <c r="BW2113" s="204"/>
      <c r="BX2113" s="204"/>
      <c r="BY2113" s="204"/>
      <c r="BZ2113" s="204"/>
      <c r="CA2113" s="204"/>
      <c r="CB2113" s="204"/>
      <c r="CC2113" s="204"/>
      <c r="CD2113" s="204"/>
    </row>
    <row r="2114" spans="61:82" x14ac:dyDescent="0.25">
      <c r="BI2114" s="204"/>
      <c r="BJ2114" s="204"/>
      <c r="BK2114" s="204"/>
      <c r="BL2114" s="204"/>
      <c r="BM2114" s="204"/>
      <c r="BN2114" s="204"/>
      <c r="BO2114" s="204"/>
      <c r="BP2114" s="204"/>
      <c r="BQ2114" s="204"/>
      <c r="BR2114" s="204"/>
      <c r="BS2114" s="204"/>
      <c r="BT2114" s="204"/>
      <c r="BU2114" s="204"/>
      <c r="BV2114" s="204"/>
      <c r="BW2114" s="204"/>
      <c r="BX2114" s="204"/>
      <c r="BY2114" s="204"/>
      <c r="BZ2114" s="204"/>
      <c r="CA2114" s="204"/>
      <c r="CB2114" s="204"/>
      <c r="CC2114" s="204"/>
      <c r="CD2114" s="204"/>
    </row>
    <row r="2115" spans="61:82" x14ac:dyDescent="0.25">
      <c r="BI2115" s="204"/>
      <c r="BJ2115" s="204"/>
      <c r="BK2115" s="204"/>
      <c r="BL2115" s="204"/>
      <c r="BM2115" s="204"/>
      <c r="BN2115" s="204"/>
      <c r="BO2115" s="204"/>
      <c r="BP2115" s="204"/>
      <c r="BQ2115" s="204"/>
      <c r="BR2115" s="204"/>
      <c r="BS2115" s="204"/>
      <c r="BT2115" s="204"/>
      <c r="BU2115" s="204"/>
      <c r="BV2115" s="204"/>
      <c r="BW2115" s="204"/>
      <c r="BX2115" s="204"/>
      <c r="BY2115" s="204"/>
      <c r="BZ2115" s="204"/>
      <c r="CA2115" s="204"/>
      <c r="CB2115" s="204"/>
      <c r="CC2115" s="204"/>
      <c r="CD2115" s="204"/>
    </row>
    <row r="2116" spans="61:82" x14ac:dyDescent="0.25">
      <c r="BI2116" s="204"/>
      <c r="BJ2116" s="204"/>
      <c r="BK2116" s="204"/>
      <c r="BL2116" s="204"/>
      <c r="BM2116" s="204"/>
      <c r="BN2116" s="204"/>
      <c r="BO2116" s="204"/>
      <c r="BP2116" s="204"/>
      <c r="BQ2116" s="204"/>
      <c r="BR2116" s="204"/>
      <c r="BS2116" s="204"/>
      <c r="BT2116" s="204"/>
      <c r="BU2116" s="204"/>
      <c r="BV2116" s="204"/>
      <c r="BW2116" s="204"/>
      <c r="BX2116" s="204"/>
      <c r="BY2116" s="204"/>
      <c r="BZ2116" s="204"/>
      <c r="CA2116" s="204"/>
      <c r="CB2116" s="204"/>
      <c r="CC2116" s="204"/>
      <c r="CD2116" s="204"/>
    </row>
    <row r="2117" spans="61:82" x14ac:dyDescent="0.25">
      <c r="BI2117" s="204"/>
      <c r="BJ2117" s="204"/>
      <c r="BK2117" s="204"/>
      <c r="BL2117" s="204"/>
      <c r="BM2117" s="204"/>
      <c r="BN2117" s="204"/>
      <c r="BO2117" s="204"/>
      <c r="BP2117" s="204"/>
      <c r="BQ2117" s="204"/>
      <c r="BR2117" s="204"/>
      <c r="BS2117" s="204"/>
      <c r="BT2117" s="204"/>
      <c r="BU2117" s="204"/>
      <c r="BV2117" s="204"/>
      <c r="BW2117" s="204"/>
      <c r="BX2117" s="204"/>
      <c r="BY2117" s="204"/>
      <c r="BZ2117" s="204"/>
      <c r="CA2117" s="204"/>
      <c r="CB2117" s="204"/>
      <c r="CC2117" s="204"/>
      <c r="CD2117" s="204"/>
    </row>
    <row r="2118" spans="61:82" x14ac:dyDescent="0.25">
      <c r="BI2118" s="204"/>
      <c r="BJ2118" s="204"/>
      <c r="BK2118" s="204"/>
      <c r="BL2118" s="204"/>
      <c r="BM2118" s="204"/>
      <c r="BN2118" s="204"/>
      <c r="BO2118" s="204"/>
      <c r="BP2118" s="204"/>
      <c r="BQ2118" s="204"/>
      <c r="BR2118" s="204"/>
      <c r="BS2118" s="204"/>
      <c r="BT2118" s="204"/>
      <c r="BU2118" s="204"/>
      <c r="BV2118" s="204"/>
      <c r="BW2118" s="204"/>
      <c r="BX2118" s="204"/>
      <c r="BY2118" s="204"/>
      <c r="BZ2118" s="204"/>
      <c r="CA2118" s="204"/>
      <c r="CB2118" s="204"/>
      <c r="CC2118" s="204"/>
      <c r="CD2118" s="204"/>
    </row>
    <row r="2119" spans="61:82" x14ac:dyDescent="0.25">
      <c r="BI2119" s="204"/>
      <c r="BJ2119" s="204"/>
      <c r="BK2119" s="204"/>
      <c r="BL2119" s="204"/>
      <c r="BM2119" s="204"/>
      <c r="BN2119" s="204"/>
      <c r="BO2119" s="204"/>
      <c r="BP2119" s="204"/>
      <c r="BQ2119" s="204"/>
      <c r="BR2119" s="204"/>
      <c r="BS2119" s="204"/>
      <c r="BT2119" s="204"/>
      <c r="BU2119" s="204"/>
      <c r="BV2119" s="204"/>
      <c r="BW2119" s="204"/>
      <c r="BX2119" s="204"/>
      <c r="BY2119" s="204"/>
      <c r="BZ2119" s="204"/>
      <c r="CA2119" s="204"/>
      <c r="CB2119" s="204"/>
      <c r="CC2119" s="204"/>
      <c r="CD2119" s="204"/>
    </row>
    <row r="2120" spans="61:82" x14ac:dyDescent="0.25">
      <c r="BI2120" s="204"/>
      <c r="BJ2120" s="204"/>
      <c r="BK2120" s="204"/>
      <c r="BL2120" s="204"/>
      <c r="BM2120" s="204"/>
      <c r="BN2120" s="204"/>
      <c r="BO2120" s="204"/>
      <c r="BP2120" s="204"/>
      <c r="BQ2120" s="204"/>
      <c r="BR2120" s="204"/>
      <c r="BS2120" s="204"/>
      <c r="BT2120" s="204"/>
      <c r="BU2120" s="204"/>
      <c r="BV2120" s="204"/>
      <c r="BW2120" s="204"/>
      <c r="BX2120" s="204"/>
      <c r="BY2120" s="204"/>
      <c r="BZ2120" s="204"/>
      <c r="CA2120" s="204"/>
      <c r="CB2120" s="204"/>
      <c r="CC2120" s="204"/>
      <c r="CD2120" s="204"/>
    </row>
    <row r="2121" spans="61:82" x14ac:dyDescent="0.25">
      <c r="BI2121" s="204"/>
      <c r="BJ2121" s="204"/>
      <c r="BK2121" s="204"/>
      <c r="BL2121" s="204"/>
      <c r="BM2121" s="204"/>
      <c r="BN2121" s="204"/>
      <c r="BO2121" s="204"/>
      <c r="BP2121" s="204"/>
      <c r="BQ2121" s="204"/>
      <c r="BR2121" s="204"/>
      <c r="BS2121" s="204"/>
      <c r="BT2121" s="204"/>
      <c r="BU2121" s="204"/>
      <c r="BV2121" s="204"/>
      <c r="BW2121" s="204"/>
      <c r="BX2121" s="204"/>
      <c r="BY2121" s="204"/>
      <c r="BZ2121" s="204"/>
      <c r="CA2121" s="204"/>
      <c r="CB2121" s="204"/>
      <c r="CC2121" s="204"/>
      <c r="CD2121" s="204"/>
    </row>
    <row r="2122" spans="61:82" x14ac:dyDescent="0.25">
      <c r="BI2122" s="204"/>
      <c r="BJ2122" s="204"/>
      <c r="BK2122" s="204"/>
      <c r="BL2122" s="204"/>
      <c r="BM2122" s="204"/>
      <c r="BN2122" s="204"/>
      <c r="BO2122" s="204"/>
      <c r="BP2122" s="204"/>
      <c r="BQ2122" s="204"/>
      <c r="BR2122" s="204"/>
      <c r="BS2122" s="204"/>
      <c r="BT2122" s="204"/>
      <c r="BU2122" s="204"/>
      <c r="BV2122" s="204"/>
      <c r="BW2122" s="204"/>
      <c r="BX2122" s="204"/>
      <c r="BY2122" s="204"/>
      <c r="BZ2122" s="204"/>
      <c r="CA2122" s="204"/>
      <c r="CB2122" s="204"/>
      <c r="CC2122" s="204"/>
      <c r="CD2122" s="204"/>
    </row>
    <row r="2123" spans="61:82" x14ac:dyDescent="0.25">
      <c r="BI2123" s="204"/>
      <c r="BJ2123" s="204"/>
      <c r="BK2123" s="204"/>
      <c r="BL2123" s="204"/>
      <c r="BM2123" s="204"/>
      <c r="BN2123" s="204"/>
      <c r="BO2123" s="204"/>
      <c r="BP2123" s="204"/>
      <c r="BQ2123" s="204"/>
      <c r="BR2123" s="204"/>
      <c r="BS2123" s="204"/>
      <c r="BT2123" s="204"/>
      <c r="BU2123" s="204"/>
      <c r="BV2123" s="204"/>
      <c r="BW2123" s="204"/>
      <c r="BX2123" s="204"/>
      <c r="BY2123" s="204"/>
      <c r="BZ2123" s="204"/>
      <c r="CA2123" s="204"/>
      <c r="CB2123" s="204"/>
      <c r="CC2123" s="204"/>
      <c r="CD2123" s="204"/>
    </row>
    <row r="2124" spans="61:82" x14ac:dyDescent="0.25">
      <c r="BI2124" s="204"/>
      <c r="BJ2124" s="204"/>
      <c r="BK2124" s="204"/>
      <c r="BL2124" s="204"/>
      <c r="BM2124" s="204"/>
      <c r="BN2124" s="204"/>
      <c r="BO2124" s="204"/>
      <c r="BP2124" s="204"/>
      <c r="BQ2124" s="204"/>
      <c r="BR2124" s="204"/>
      <c r="BS2124" s="204"/>
      <c r="BT2124" s="204"/>
      <c r="BU2124" s="204"/>
      <c r="BV2124" s="204"/>
      <c r="BW2124" s="204"/>
      <c r="BX2124" s="204"/>
      <c r="BY2124" s="204"/>
      <c r="BZ2124" s="204"/>
      <c r="CA2124" s="204"/>
      <c r="CB2124" s="204"/>
      <c r="CC2124" s="204"/>
      <c r="CD2124" s="204"/>
    </row>
    <row r="2125" spans="61:82" x14ac:dyDescent="0.25">
      <c r="BI2125" s="204"/>
      <c r="BJ2125" s="204"/>
      <c r="BK2125" s="204"/>
      <c r="BL2125" s="204"/>
      <c r="BM2125" s="204"/>
      <c r="BN2125" s="204"/>
      <c r="BO2125" s="204"/>
      <c r="BP2125" s="204"/>
      <c r="BQ2125" s="204"/>
      <c r="BR2125" s="204"/>
      <c r="BS2125" s="204"/>
      <c r="BT2125" s="204"/>
      <c r="BU2125" s="204"/>
      <c r="BV2125" s="204"/>
      <c r="BW2125" s="204"/>
      <c r="BX2125" s="204"/>
      <c r="BY2125" s="204"/>
      <c r="BZ2125" s="204"/>
      <c r="CA2125" s="204"/>
      <c r="CB2125" s="204"/>
      <c r="CC2125" s="204"/>
      <c r="CD2125" s="204"/>
    </row>
    <row r="2126" spans="61:82" x14ac:dyDescent="0.25">
      <c r="BI2126" s="204"/>
      <c r="BJ2126" s="204"/>
      <c r="BK2126" s="204"/>
      <c r="BL2126" s="204"/>
      <c r="BM2126" s="204"/>
      <c r="BN2126" s="204"/>
      <c r="BO2126" s="204"/>
      <c r="BP2126" s="204"/>
      <c r="BQ2126" s="204"/>
      <c r="BR2126" s="204"/>
      <c r="BS2126" s="204"/>
      <c r="BT2126" s="204"/>
      <c r="BU2126" s="204"/>
      <c r="BV2126" s="204"/>
      <c r="BW2126" s="204"/>
      <c r="BX2126" s="204"/>
      <c r="BY2126" s="204"/>
      <c r="BZ2126" s="204"/>
      <c r="CA2126" s="204"/>
      <c r="CB2126" s="204"/>
      <c r="CC2126" s="204"/>
      <c r="CD2126" s="204"/>
    </row>
    <row r="2127" spans="61:82" x14ac:dyDescent="0.25">
      <c r="BI2127" s="204"/>
      <c r="BJ2127" s="204"/>
      <c r="BK2127" s="204"/>
      <c r="BL2127" s="204"/>
      <c r="BM2127" s="204"/>
      <c r="BN2127" s="204"/>
      <c r="BO2127" s="204"/>
      <c r="BP2127" s="204"/>
      <c r="BQ2127" s="204"/>
      <c r="BR2127" s="204"/>
      <c r="BS2127" s="204"/>
      <c r="BT2127" s="204"/>
      <c r="BU2127" s="204"/>
      <c r="BV2127" s="204"/>
      <c r="BW2127" s="204"/>
      <c r="BX2127" s="204"/>
      <c r="BY2127" s="204"/>
      <c r="BZ2127" s="204"/>
      <c r="CA2127" s="204"/>
      <c r="CB2127" s="204"/>
      <c r="CC2127" s="204"/>
      <c r="CD2127" s="204"/>
    </row>
    <row r="2128" spans="61:82" x14ac:dyDescent="0.25">
      <c r="BI2128" s="204"/>
      <c r="BJ2128" s="204"/>
      <c r="BK2128" s="204"/>
      <c r="BL2128" s="204"/>
      <c r="BM2128" s="204"/>
      <c r="BN2128" s="204"/>
      <c r="BO2128" s="204"/>
      <c r="BP2128" s="204"/>
      <c r="BQ2128" s="204"/>
      <c r="BR2128" s="204"/>
      <c r="BS2128" s="204"/>
      <c r="BT2128" s="204"/>
      <c r="BU2128" s="204"/>
      <c r="BV2128" s="204"/>
      <c r="BW2128" s="204"/>
      <c r="BX2128" s="204"/>
      <c r="BY2128" s="204"/>
      <c r="BZ2128" s="204"/>
      <c r="CA2128" s="204"/>
      <c r="CB2128" s="204"/>
      <c r="CC2128" s="204"/>
      <c r="CD2128" s="204"/>
    </row>
    <row r="2129" spans="61:82" x14ac:dyDescent="0.25">
      <c r="BI2129" s="204"/>
      <c r="BJ2129" s="204"/>
      <c r="BK2129" s="204"/>
      <c r="BL2129" s="204"/>
      <c r="BM2129" s="204"/>
      <c r="BN2129" s="204"/>
      <c r="BO2129" s="204"/>
      <c r="BP2129" s="204"/>
      <c r="BQ2129" s="204"/>
      <c r="BR2129" s="204"/>
      <c r="BS2129" s="204"/>
      <c r="BT2129" s="204"/>
      <c r="BU2129" s="204"/>
      <c r="BV2129" s="204"/>
      <c r="BW2129" s="204"/>
      <c r="BX2129" s="204"/>
      <c r="BY2129" s="204"/>
      <c r="BZ2129" s="204"/>
      <c r="CA2129" s="204"/>
      <c r="CB2129" s="204"/>
      <c r="CC2129" s="204"/>
      <c r="CD2129" s="204"/>
    </row>
    <row r="2130" spans="61:82" x14ac:dyDescent="0.25">
      <c r="BI2130" s="204"/>
      <c r="BJ2130" s="204"/>
      <c r="BK2130" s="204"/>
      <c r="BL2130" s="204"/>
      <c r="BM2130" s="204"/>
      <c r="BN2130" s="204"/>
      <c r="BO2130" s="204"/>
      <c r="BP2130" s="204"/>
      <c r="BQ2130" s="204"/>
      <c r="BR2130" s="204"/>
      <c r="BS2130" s="204"/>
      <c r="BT2130" s="204"/>
      <c r="BU2130" s="204"/>
      <c r="BV2130" s="204"/>
      <c r="BW2130" s="204"/>
      <c r="BX2130" s="204"/>
      <c r="BY2130" s="204"/>
      <c r="BZ2130" s="204"/>
      <c r="CA2130" s="204"/>
      <c r="CB2130" s="204"/>
      <c r="CC2130" s="204"/>
      <c r="CD2130" s="204"/>
    </row>
    <row r="2131" spans="61:82" x14ac:dyDescent="0.25">
      <c r="BI2131" s="204"/>
      <c r="BJ2131" s="204"/>
      <c r="BK2131" s="204"/>
      <c r="BL2131" s="204"/>
      <c r="BM2131" s="204"/>
      <c r="BN2131" s="204"/>
      <c r="BO2131" s="204"/>
      <c r="BP2131" s="204"/>
      <c r="BQ2131" s="204"/>
      <c r="BR2131" s="204"/>
      <c r="BS2131" s="204"/>
      <c r="BT2131" s="204"/>
      <c r="BU2131" s="204"/>
      <c r="BV2131" s="204"/>
      <c r="BW2131" s="204"/>
      <c r="BX2131" s="204"/>
      <c r="BY2131" s="204"/>
      <c r="BZ2131" s="204"/>
      <c r="CA2131" s="204"/>
      <c r="CB2131" s="204"/>
      <c r="CC2131" s="204"/>
      <c r="CD2131" s="204"/>
    </row>
    <row r="2132" spans="61:82" x14ac:dyDescent="0.25">
      <c r="BI2132" s="204"/>
      <c r="BJ2132" s="204"/>
      <c r="BK2132" s="204"/>
      <c r="BL2132" s="204"/>
      <c r="BM2132" s="204"/>
      <c r="BN2132" s="204"/>
      <c r="BO2132" s="204"/>
      <c r="BP2132" s="204"/>
      <c r="BQ2132" s="204"/>
      <c r="BR2132" s="204"/>
      <c r="BS2132" s="204"/>
      <c r="BT2132" s="204"/>
      <c r="BU2132" s="204"/>
      <c r="BV2132" s="204"/>
      <c r="BW2132" s="204"/>
      <c r="BX2132" s="204"/>
      <c r="BY2132" s="204"/>
      <c r="BZ2132" s="204"/>
      <c r="CA2132" s="204"/>
      <c r="CB2132" s="204"/>
      <c r="CC2132" s="204"/>
      <c r="CD2132" s="204"/>
    </row>
    <row r="2133" spans="61:82" x14ac:dyDescent="0.25">
      <c r="BI2133" s="204"/>
      <c r="BJ2133" s="204"/>
      <c r="BK2133" s="204"/>
      <c r="BL2133" s="204"/>
      <c r="BM2133" s="204"/>
      <c r="BN2133" s="204"/>
      <c r="BO2133" s="204"/>
      <c r="BP2133" s="204"/>
      <c r="BQ2133" s="204"/>
      <c r="BR2133" s="204"/>
      <c r="BS2133" s="204"/>
      <c r="BT2133" s="204"/>
      <c r="BU2133" s="204"/>
      <c r="BV2133" s="204"/>
      <c r="BW2133" s="204"/>
      <c r="BX2133" s="204"/>
      <c r="BY2133" s="204"/>
      <c r="BZ2133" s="204"/>
      <c r="CA2133" s="204"/>
      <c r="CB2133" s="204"/>
      <c r="CC2133" s="204"/>
      <c r="CD2133" s="204"/>
    </row>
    <row r="2134" spans="61:82" x14ac:dyDescent="0.25">
      <c r="BI2134" s="204"/>
      <c r="BJ2134" s="204"/>
      <c r="BK2134" s="204"/>
      <c r="BL2134" s="204"/>
      <c r="BM2134" s="204"/>
      <c r="BN2134" s="204"/>
      <c r="BO2134" s="204"/>
      <c r="BP2134" s="204"/>
      <c r="BQ2134" s="204"/>
      <c r="BR2134" s="204"/>
      <c r="BS2134" s="204"/>
      <c r="BT2134" s="204"/>
      <c r="BU2134" s="204"/>
      <c r="BV2134" s="204"/>
      <c r="BW2134" s="204"/>
      <c r="BX2134" s="204"/>
      <c r="BY2134" s="204"/>
      <c r="BZ2134" s="204"/>
      <c r="CA2134" s="204"/>
      <c r="CB2134" s="204"/>
      <c r="CC2134" s="204"/>
      <c r="CD2134" s="204"/>
    </row>
    <row r="2135" spans="61:82" x14ac:dyDescent="0.25">
      <c r="BI2135" s="204"/>
      <c r="BJ2135" s="204"/>
      <c r="BK2135" s="204"/>
      <c r="BL2135" s="204"/>
      <c r="BM2135" s="204"/>
      <c r="BN2135" s="204"/>
      <c r="BO2135" s="204"/>
      <c r="BP2135" s="204"/>
      <c r="BQ2135" s="204"/>
      <c r="BR2135" s="204"/>
      <c r="BS2135" s="204"/>
      <c r="BT2135" s="204"/>
      <c r="BU2135" s="204"/>
      <c r="BV2135" s="204"/>
      <c r="BW2135" s="204"/>
      <c r="BX2135" s="204"/>
      <c r="BY2135" s="204"/>
      <c r="BZ2135" s="204"/>
      <c r="CA2135" s="204"/>
      <c r="CB2135" s="204"/>
      <c r="CC2135" s="204"/>
      <c r="CD2135" s="204"/>
    </row>
    <row r="2136" spans="61:82" x14ac:dyDescent="0.25">
      <c r="BI2136" s="204"/>
      <c r="BJ2136" s="204"/>
      <c r="BK2136" s="204"/>
      <c r="BL2136" s="204"/>
      <c r="BM2136" s="204"/>
      <c r="BN2136" s="204"/>
      <c r="BO2136" s="204"/>
      <c r="BP2136" s="204"/>
      <c r="BQ2136" s="204"/>
      <c r="BR2136" s="204"/>
      <c r="BS2136" s="204"/>
      <c r="BT2136" s="204"/>
      <c r="BU2136" s="204"/>
      <c r="BV2136" s="204"/>
      <c r="BW2136" s="204"/>
      <c r="BX2136" s="204"/>
      <c r="BY2136" s="204"/>
      <c r="BZ2136" s="204"/>
      <c r="CA2136" s="204"/>
      <c r="CB2136" s="204"/>
      <c r="CC2136" s="204"/>
      <c r="CD2136" s="204"/>
    </row>
    <row r="2137" spans="61:82" x14ac:dyDescent="0.25">
      <c r="BI2137" s="204"/>
      <c r="BJ2137" s="204"/>
      <c r="BK2137" s="204"/>
      <c r="BL2137" s="204"/>
      <c r="BM2137" s="204"/>
      <c r="BN2137" s="204"/>
      <c r="BO2137" s="204"/>
      <c r="BP2137" s="204"/>
      <c r="BQ2137" s="204"/>
      <c r="BR2137" s="204"/>
      <c r="BS2137" s="204"/>
      <c r="BT2137" s="204"/>
      <c r="BU2137" s="204"/>
      <c r="BV2137" s="204"/>
      <c r="BW2137" s="204"/>
      <c r="BX2137" s="204"/>
      <c r="BY2137" s="204"/>
      <c r="BZ2137" s="204"/>
      <c r="CA2137" s="204"/>
      <c r="CB2137" s="204"/>
      <c r="CC2137" s="204"/>
      <c r="CD2137" s="204"/>
    </row>
    <row r="2138" spans="61:82" x14ac:dyDescent="0.25">
      <c r="BI2138" s="204"/>
      <c r="BJ2138" s="204"/>
      <c r="BK2138" s="204"/>
      <c r="BL2138" s="204"/>
      <c r="BM2138" s="204"/>
      <c r="BN2138" s="204"/>
      <c r="BO2138" s="204"/>
      <c r="BP2138" s="204"/>
      <c r="BQ2138" s="204"/>
      <c r="BR2138" s="204"/>
      <c r="BS2138" s="204"/>
      <c r="BT2138" s="204"/>
      <c r="BU2138" s="204"/>
      <c r="BV2138" s="204"/>
      <c r="BW2138" s="204"/>
      <c r="BX2138" s="204"/>
      <c r="BY2138" s="204"/>
      <c r="BZ2138" s="204"/>
      <c r="CA2138" s="204"/>
      <c r="CB2138" s="204"/>
      <c r="CC2138" s="204"/>
      <c r="CD2138" s="204"/>
    </row>
    <row r="2139" spans="61:82" x14ac:dyDescent="0.25">
      <c r="BI2139" s="204"/>
      <c r="BJ2139" s="204"/>
      <c r="BK2139" s="204"/>
      <c r="BL2139" s="204"/>
      <c r="BM2139" s="204"/>
      <c r="BN2139" s="204"/>
      <c r="BO2139" s="204"/>
      <c r="BP2139" s="204"/>
      <c r="BQ2139" s="204"/>
      <c r="BR2139" s="204"/>
      <c r="BS2139" s="204"/>
      <c r="BT2139" s="204"/>
      <c r="BU2139" s="204"/>
      <c r="BV2139" s="204"/>
      <c r="BW2139" s="204"/>
      <c r="BX2139" s="204"/>
      <c r="BY2139" s="204"/>
      <c r="BZ2139" s="204"/>
      <c r="CA2139" s="204"/>
      <c r="CB2139" s="204"/>
      <c r="CC2139" s="204"/>
      <c r="CD2139" s="204"/>
    </row>
    <row r="2140" spans="61:82" x14ac:dyDescent="0.25">
      <c r="BI2140" s="204"/>
      <c r="BJ2140" s="204"/>
      <c r="BK2140" s="204"/>
      <c r="BL2140" s="204"/>
      <c r="BM2140" s="204"/>
      <c r="BN2140" s="204"/>
      <c r="BO2140" s="204"/>
      <c r="BP2140" s="204"/>
      <c r="BQ2140" s="204"/>
      <c r="BR2140" s="204"/>
      <c r="BS2140" s="204"/>
      <c r="BT2140" s="204"/>
      <c r="BU2140" s="204"/>
      <c r="BV2140" s="204"/>
      <c r="BW2140" s="204"/>
      <c r="BX2140" s="204"/>
      <c r="BY2140" s="204"/>
      <c r="BZ2140" s="204"/>
      <c r="CA2140" s="204"/>
      <c r="CB2140" s="204"/>
      <c r="CC2140" s="204"/>
      <c r="CD2140" s="204"/>
    </row>
    <row r="2141" spans="61:82" x14ac:dyDescent="0.25">
      <c r="BI2141" s="204"/>
      <c r="BJ2141" s="204"/>
      <c r="BK2141" s="204"/>
      <c r="BL2141" s="204"/>
      <c r="BM2141" s="204"/>
      <c r="BN2141" s="204"/>
      <c r="BO2141" s="204"/>
      <c r="BP2141" s="204"/>
      <c r="BQ2141" s="204"/>
      <c r="BR2141" s="204"/>
      <c r="BS2141" s="204"/>
      <c r="BT2141" s="204"/>
      <c r="BU2141" s="204"/>
      <c r="BV2141" s="204"/>
      <c r="BW2141" s="204"/>
      <c r="BX2141" s="204"/>
      <c r="BY2141" s="204"/>
      <c r="BZ2141" s="204"/>
      <c r="CA2141" s="204"/>
      <c r="CB2141" s="204"/>
      <c r="CC2141" s="204"/>
      <c r="CD2141" s="204"/>
    </row>
    <row r="2142" spans="61:82" x14ac:dyDescent="0.25">
      <c r="BI2142" s="204"/>
      <c r="BJ2142" s="204"/>
      <c r="BK2142" s="204"/>
      <c r="BL2142" s="204"/>
      <c r="BM2142" s="204"/>
      <c r="BN2142" s="204"/>
      <c r="BO2142" s="204"/>
      <c r="BP2142" s="204"/>
      <c r="BQ2142" s="204"/>
      <c r="BR2142" s="204"/>
      <c r="BS2142" s="204"/>
      <c r="BT2142" s="204"/>
      <c r="BU2142" s="204"/>
      <c r="BV2142" s="204"/>
      <c r="BW2142" s="204"/>
      <c r="BX2142" s="204"/>
      <c r="BY2142" s="204"/>
      <c r="BZ2142" s="204"/>
      <c r="CA2142" s="204"/>
      <c r="CB2142" s="204"/>
      <c r="CC2142" s="204"/>
      <c r="CD2142" s="204"/>
    </row>
    <row r="2143" spans="61:82" x14ac:dyDescent="0.25">
      <c r="BI2143" s="204"/>
      <c r="BJ2143" s="204"/>
      <c r="BK2143" s="204"/>
      <c r="BL2143" s="204"/>
      <c r="BM2143" s="204"/>
      <c r="BN2143" s="204"/>
      <c r="BO2143" s="204"/>
      <c r="BP2143" s="204"/>
      <c r="BQ2143" s="204"/>
      <c r="BR2143" s="204"/>
      <c r="BS2143" s="204"/>
      <c r="BT2143" s="204"/>
      <c r="BU2143" s="204"/>
      <c r="BV2143" s="204"/>
      <c r="BW2143" s="204"/>
      <c r="BX2143" s="204"/>
      <c r="BY2143" s="204"/>
      <c r="BZ2143" s="204"/>
      <c r="CA2143" s="204"/>
      <c r="CB2143" s="204"/>
      <c r="CC2143" s="204"/>
      <c r="CD2143" s="204"/>
    </row>
    <row r="2144" spans="61:82" x14ac:dyDescent="0.25">
      <c r="BI2144" s="204"/>
      <c r="BJ2144" s="204"/>
      <c r="BK2144" s="204"/>
      <c r="BL2144" s="204"/>
      <c r="BM2144" s="204"/>
      <c r="BN2144" s="204"/>
      <c r="BO2144" s="204"/>
      <c r="BP2144" s="204"/>
      <c r="BQ2144" s="204"/>
      <c r="BR2144" s="204"/>
      <c r="BS2144" s="204"/>
      <c r="BT2144" s="204"/>
      <c r="BU2144" s="204"/>
      <c r="BV2144" s="204"/>
      <c r="BW2144" s="204"/>
      <c r="BX2144" s="204"/>
      <c r="BY2144" s="204"/>
      <c r="BZ2144" s="204"/>
      <c r="CA2144" s="204"/>
      <c r="CB2144" s="204"/>
      <c r="CC2144" s="204"/>
      <c r="CD2144" s="204"/>
    </row>
    <row r="2145" spans="61:82" x14ac:dyDescent="0.25">
      <c r="BI2145" s="204"/>
      <c r="BJ2145" s="204"/>
      <c r="BK2145" s="204"/>
      <c r="BL2145" s="204"/>
      <c r="BM2145" s="204"/>
      <c r="BN2145" s="204"/>
      <c r="BO2145" s="204"/>
      <c r="BP2145" s="204"/>
      <c r="BQ2145" s="204"/>
      <c r="BR2145" s="204"/>
      <c r="BS2145" s="204"/>
      <c r="BT2145" s="204"/>
      <c r="BU2145" s="204"/>
      <c r="BV2145" s="204"/>
      <c r="BW2145" s="204"/>
      <c r="BX2145" s="204"/>
      <c r="BY2145" s="204"/>
      <c r="BZ2145" s="204"/>
      <c r="CA2145" s="204"/>
      <c r="CB2145" s="204"/>
      <c r="CC2145" s="204"/>
      <c r="CD2145" s="204"/>
    </row>
    <row r="2146" spans="61:82" x14ac:dyDescent="0.25">
      <c r="BI2146" s="204"/>
      <c r="BJ2146" s="204"/>
      <c r="BK2146" s="204"/>
      <c r="BL2146" s="204"/>
      <c r="BM2146" s="204"/>
      <c r="BN2146" s="204"/>
      <c r="BO2146" s="204"/>
      <c r="BP2146" s="204"/>
      <c r="BQ2146" s="204"/>
      <c r="BR2146" s="204"/>
      <c r="BS2146" s="204"/>
      <c r="BT2146" s="204"/>
      <c r="BU2146" s="204"/>
      <c r="BV2146" s="204"/>
      <c r="BW2146" s="204"/>
      <c r="BX2146" s="204"/>
      <c r="BY2146" s="204"/>
      <c r="BZ2146" s="204"/>
      <c r="CA2146" s="204"/>
      <c r="CB2146" s="204"/>
      <c r="CC2146" s="204"/>
      <c r="CD2146" s="204"/>
    </row>
    <row r="2147" spans="61:82" x14ac:dyDescent="0.25">
      <c r="BI2147" s="204"/>
      <c r="BJ2147" s="204"/>
      <c r="BK2147" s="204"/>
      <c r="BL2147" s="204"/>
      <c r="BM2147" s="204"/>
      <c r="BN2147" s="204"/>
      <c r="BO2147" s="204"/>
      <c r="BP2147" s="204"/>
      <c r="BQ2147" s="204"/>
      <c r="BR2147" s="204"/>
      <c r="BS2147" s="204"/>
      <c r="BT2147" s="204"/>
      <c r="BU2147" s="204"/>
      <c r="BV2147" s="204"/>
      <c r="BW2147" s="204"/>
      <c r="BX2147" s="204"/>
      <c r="BY2147" s="204"/>
      <c r="BZ2147" s="204"/>
      <c r="CA2147" s="204"/>
      <c r="CB2147" s="204"/>
      <c r="CC2147" s="204"/>
      <c r="CD2147" s="204"/>
    </row>
    <row r="2148" spans="61:82" x14ac:dyDescent="0.25">
      <c r="BI2148" s="204"/>
      <c r="BJ2148" s="204"/>
      <c r="BK2148" s="204"/>
      <c r="BL2148" s="204"/>
      <c r="BM2148" s="204"/>
      <c r="BN2148" s="204"/>
      <c r="BO2148" s="204"/>
      <c r="BP2148" s="204"/>
      <c r="BQ2148" s="204"/>
      <c r="BR2148" s="204"/>
      <c r="BS2148" s="204"/>
      <c r="BT2148" s="204"/>
      <c r="BU2148" s="204"/>
      <c r="BV2148" s="204"/>
      <c r="BW2148" s="204"/>
      <c r="BX2148" s="204"/>
      <c r="BY2148" s="204"/>
      <c r="BZ2148" s="204"/>
      <c r="CA2148" s="204"/>
      <c r="CB2148" s="204"/>
      <c r="CC2148" s="204"/>
      <c r="CD2148" s="204"/>
    </row>
    <row r="2149" spans="61:82" x14ac:dyDescent="0.25">
      <c r="BI2149" s="204"/>
      <c r="BJ2149" s="204"/>
      <c r="BK2149" s="204"/>
      <c r="BL2149" s="204"/>
      <c r="BM2149" s="204"/>
      <c r="BN2149" s="204"/>
      <c r="BO2149" s="204"/>
      <c r="BP2149" s="204"/>
      <c r="BQ2149" s="204"/>
      <c r="BR2149" s="204"/>
      <c r="BS2149" s="204"/>
      <c r="BT2149" s="204"/>
      <c r="BU2149" s="204"/>
      <c r="BV2149" s="204"/>
      <c r="BW2149" s="204"/>
      <c r="BX2149" s="204"/>
      <c r="BY2149" s="204"/>
      <c r="BZ2149" s="204"/>
      <c r="CA2149" s="204"/>
      <c r="CB2149" s="204"/>
      <c r="CC2149" s="204"/>
      <c r="CD2149" s="204"/>
    </row>
    <row r="2150" spans="61:82" x14ac:dyDescent="0.25">
      <c r="BI2150" s="204"/>
      <c r="BJ2150" s="204"/>
      <c r="BK2150" s="204"/>
      <c r="BL2150" s="204"/>
      <c r="BM2150" s="204"/>
      <c r="BN2150" s="204"/>
      <c r="BO2150" s="204"/>
      <c r="BP2150" s="204"/>
      <c r="BQ2150" s="204"/>
      <c r="BR2150" s="204"/>
      <c r="BS2150" s="204"/>
      <c r="BT2150" s="204"/>
      <c r="BU2150" s="204"/>
      <c r="BV2150" s="204"/>
      <c r="BW2150" s="204"/>
      <c r="BX2150" s="204"/>
      <c r="BY2150" s="204"/>
      <c r="BZ2150" s="204"/>
      <c r="CA2150" s="204"/>
      <c r="CB2150" s="204"/>
      <c r="CC2150" s="204"/>
      <c r="CD2150" s="204"/>
    </row>
    <row r="2151" spans="61:82" x14ac:dyDescent="0.25">
      <c r="BI2151" s="204"/>
      <c r="BJ2151" s="204"/>
      <c r="BK2151" s="204"/>
      <c r="BL2151" s="204"/>
      <c r="BM2151" s="204"/>
      <c r="BN2151" s="204"/>
      <c r="BO2151" s="204"/>
      <c r="BP2151" s="204"/>
      <c r="BQ2151" s="204"/>
      <c r="BR2151" s="204"/>
      <c r="BS2151" s="204"/>
      <c r="BT2151" s="204"/>
      <c r="BU2151" s="204"/>
      <c r="BV2151" s="204"/>
      <c r="BW2151" s="204"/>
      <c r="BX2151" s="204"/>
      <c r="BY2151" s="204"/>
      <c r="BZ2151" s="204"/>
      <c r="CA2151" s="204"/>
      <c r="CB2151" s="204"/>
      <c r="CC2151" s="204"/>
      <c r="CD2151" s="204"/>
    </row>
    <row r="2152" spans="61:82" x14ac:dyDescent="0.25">
      <c r="BI2152" s="204"/>
      <c r="BJ2152" s="204"/>
      <c r="BK2152" s="204"/>
      <c r="BL2152" s="204"/>
      <c r="BM2152" s="204"/>
      <c r="BN2152" s="204"/>
      <c r="BO2152" s="204"/>
      <c r="BP2152" s="204"/>
      <c r="BQ2152" s="204"/>
      <c r="BR2152" s="204"/>
      <c r="BS2152" s="204"/>
      <c r="BT2152" s="204"/>
      <c r="BU2152" s="204"/>
      <c r="BV2152" s="204"/>
      <c r="BW2152" s="204"/>
      <c r="BX2152" s="204"/>
      <c r="BY2152" s="204"/>
      <c r="BZ2152" s="204"/>
      <c r="CA2152" s="204"/>
      <c r="CB2152" s="204"/>
      <c r="CC2152" s="204"/>
      <c r="CD2152" s="204"/>
    </row>
    <row r="2153" spans="61:82" x14ac:dyDescent="0.25">
      <c r="BI2153" s="204"/>
      <c r="BJ2153" s="204"/>
      <c r="BK2153" s="204"/>
      <c r="BL2153" s="204"/>
      <c r="BM2153" s="204"/>
      <c r="BN2153" s="204"/>
      <c r="BO2153" s="204"/>
      <c r="BP2153" s="204"/>
      <c r="BQ2153" s="204"/>
      <c r="BR2153" s="204"/>
      <c r="BS2153" s="204"/>
      <c r="BT2153" s="204"/>
      <c r="BU2153" s="204"/>
      <c r="BV2153" s="204"/>
      <c r="BW2153" s="204"/>
      <c r="BX2153" s="204"/>
      <c r="BY2153" s="204"/>
      <c r="BZ2153" s="204"/>
      <c r="CA2153" s="204"/>
      <c r="CB2153" s="204"/>
      <c r="CC2153" s="204"/>
      <c r="CD2153" s="204"/>
    </row>
    <row r="2154" spans="61:82" x14ac:dyDescent="0.25">
      <c r="BI2154" s="204"/>
      <c r="BJ2154" s="204"/>
      <c r="BK2154" s="204"/>
      <c r="BL2154" s="204"/>
      <c r="BM2154" s="204"/>
      <c r="BN2154" s="204"/>
      <c r="BO2154" s="204"/>
      <c r="BP2154" s="204"/>
      <c r="BQ2154" s="204"/>
      <c r="BR2154" s="204"/>
      <c r="BS2154" s="204"/>
      <c r="BT2154" s="204"/>
      <c r="BU2154" s="204"/>
      <c r="BV2154" s="204"/>
      <c r="BW2154" s="204"/>
      <c r="BX2154" s="204"/>
      <c r="BY2154" s="204"/>
      <c r="BZ2154" s="204"/>
      <c r="CA2154" s="204"/>
      <c r="CB2154" s="204"/>
      <c r="CC2154" s="204"/>
      <c r="CD2154" s="204"/>
    </row>
    <row r="2155" spans="61:82" x14ac:dyDescent="0.25">
      <c r="BI2155" s="204"/>
      <c r="BJ2155" s="204"/>
      <c r="BK2155" s="204"/>
      <c r="BL2155" s="204"/>
      <c r="BM2155" s="204"/>
      <c r="BN2155" s="204"/>
      <c r="BO2155" s="204"/>
      <c r="BP2155" s="204"/>
      <c r="BQ2155" s="204"/>
      <c r="BR2155" s="204"/>
      <c r="BS2155" s="204"/>
      <c r="BT2155" s="204"/>
      <c r="BU2155" s="204"/>
      <c r="BV2155" s="204"/>
      <c r="BW2155" s="204"/>
      <c r="BX2155" s="204"/>
      <c r="BY2155" s="204"/>
      <c r="BZ2155" s="204"/>
      <c r="CA2155" s="204"/>
      <c r="CB2155" s="204"/>
      <c r="CC2155" s="204"/>
      <c r="CD2155" s="204"/>
    </row>
    <row r="2156" spans="61:82" x14ac:dyDescent="0.25">
      <c r="BI2156" s="204"/>
      <c r="BJ2156" s="204"/>
      <c r="BK2156" s="204"/>
      <c r="BL2156" s="204"/>
      <c r="BM2156" s="204"/>
      <c r="BN2156" s="204"/>
      <c r="BO2156" s="204"/>
      <c r="BP2156" s="204"/>
      <c r="BQ2156" s="204"/>
      <c r="BR2156" s="204"/>
      <c r="BS2156" s="204"/>
      <c r="BT2156" s="204"/>
      <c r="BU2156" s="204"/>
      <c r="BV2156" s="204"/>
      <c r="BW2156" s="204"/>
      <c r="BX2156" s="204"/>
      <c r="BY2156" s="204"/>
      <c r="BZ2156" s="204"/>
      <c r="CA2156" s="204"/>
      <c r="CB2156" s="204"/>
      <c r="CC2156" s="204"/>
      <c r="CD2156" s="204"/>
    </row>
    <row r="2157" spans="61:82" x14ac:dyDescent="0.25">
      <c r="BI2157" s="204"/>
      <c r="BJ2157" s="204"/>
      <c r="BK2157" s="204"/>
      <c r="BL2157" s="204"/>
      <c r="BM2157" s="204"/>
      <c r="BN2157" s="204"/>
      <c r="BO2157" s="204"/>
      <c r="BP2157" s="204"/>
      <c r="BQ2157" s="204"/>
      <c r="BR2157" s="204"/>
      <c r="BS2157" s="204"/>
      <c r="BT2157" s="204"/>
      <c r="BU2157" s="204"/>
      <c r="BV2157" s="204"/>
      <c r="BW2157" s="204"/>
      <c r="BX2157" s="204"/>
      <c r="BY2157" s="204"/>
      <c r="BZ2157" s="204"/>
      <c r="CA2157" s="204"/>
      <c r="CB2157" s="204"/>
      <c r="CC2157" s="204"/>
      <c r="CD2157" s="204"/>
    </row>
    <row r="2158" spans="61:82" x14ac:dyDescent="0.25">
      <c r="BI2158" s="204"/>
      <c r="BJ2158" s="204"/>
      <c r="BK2158" s="204"/>
      <c r="BL2158" s="204"/>
      <c r="BM2158" s="204"/>
      <c r="BN2158" s="204"/>
      <c r="BO2158" s="204"/>
      <c r="BP2158" s="204"/>
      <c r="BQ2158" s="204"/>
      <c r="BR2158" s="204"/>
      <c r="BS2158" s="204"/>
      <c r="BT2158" s="204"/>
      <c r="BU2158" s="204"/>
      <c r="BV2158" s="204"/>
      <c r="BW2158" s="204"/>
      <c r="BX2158" s="204"/>
      <c r="BY2158" s="204"/>
      <c r="BZ2158" s="204"/>
      <c r="CA2158" s="204"/>
      <c r="CB2158" s="204"/>
      <c r="CC2158" s="204"/>
      <c r="CD2158" s="204"/>
    </row>
    <row r="2159" spans="61:82" x14ac:dyDescent="0.25">
      <c r="BI2159" s="204"/>
      <c r="BJ2159" s="204"/>
      <c r="BK2159" s="204"/>
      <c r="BL2159" s="204"/>
      <c r="BM2159" s="204"/>
      <c r="BN2159" s="204"/>
      <c r="BO2159" s="204"/>
      <c r="BP2159" s="204"/>
      <c r="BQ2159" s="204"/>
      <c r="BR2159" s="204"/>
      <c r="BS2159" s="204"/>
      <c r="BT2159" s="204"/>
      <c r="BU2159" s="204"/>
      <c r="BV2159" s="204"/>
      <c r="BW2159" s="204"/>
      <c r="BX2159" s="204"/>
      <c r="BY2159" s="204"/>
      <c r="BZ2159" s="204"/>
      <c r="CA2159" s="204"/>
      <c r="CB2159" s="204"/>
      <c r="CC2159" s="204"/>
      <c r="CD2159" s="204"/>
    </row>
    <row r="2160" spans="61:82" x14ac:dyDescent="0.25">
      <c r="BI2160" s="204"/>
      <c r="BJ2160" s="204"/>
      <c r="BK2160" s="204"/>
      <c r="BL2160" s="204"/>
      <c r="BM2160" s="204"/>
      <c r="BN2160" s="204"/>
      <c r="BO2160" s="204"/>
      <c r="BP2160" s="204"/>
      <c r="BQ2160" s="204"/>
      <c r="BR2160" s="204"/>
      <c r="BS2160" s="204"/>
      <c r="BT2160" s="204"/>
      <c r="BU2160" s="204"/>
      <c r="BV2160" s="204"/>
      <c r="BW2160" s="204"/>
      <c r="BX2160" s="204"/>
      <c r="BY2160" s="204"/>
      <c r="BZ2160" s="204"/>
      <c r="CA2160" s="204"/>
      <c r="CB2160" s="204"/>
      <c r="CC2160" s="204"/>
      <c r="CD2160" s="204"/>
    </row>
    <row r="2161" spans="61:82" x14ac:dyDescent="0.25">
      <c r="BI2161" s="204"/>
      <c r="BJ2161" s="204"/>
      <c r="BK2161" s="204"/>
      <c r="BL2161" s="204"/>
      <c r="BM2161" s="204"/>
      <c r="BN2161" s="204"/>
      <c r="BO2161" s="204"/>
      <c r="BP2161" s="204"/>
      <c r="BQ2161" s="204"/>
      <c r="BR2161" s="204"/>
      <c r="BS2161" s="204"/>
      <c r="BT2161" s="204"/>
      <c r="BU2161" s="204"/>
      <c r="BV2161" s="204"/>
      <c r="BW2161" s="204"/>
      <c r="BX2161" s="204"/>
      <c r="BY2161" s="204"/>
      <c r="BZ2161" s="204"/>
      <c r="CA2161" s="204"/>
      <c r="CB2161" s="204"/>
      <c r="CC2161" s="204"/>
      <c r="CD2161" s="204"/>
    </row>
    <row r="2162" spans="61:82" x14ac:dyDescent="0.25">
      <c r="BI2162" s="204"/>
      <c r="BJ2162" s="204"/>
      <c r="BK2162" s="204"/>
      <c r="BL2162" s="204"/>
      <c r="BM2162" s="204"/>
      <c r="BN2162" s="204"/>
      <c r="BO2162" s="204"/>
      <c r="BP2162" s="204"/>
      <c r="BQ2162" s="204"/>
      <c r="BR2162" s="204"/>
      <c r="BS2162" s="204"/>
      <c r="BT2162" s="204"/>
      <c r="BU2162" s="204"/>
      <c r="BV2162" s="204"/>
      <c r="BW2162" s="204"/>
      <c r="BX2162" s="204"/>
      <c r="BY2162" s="204"/>
      <c r="BZ2162" s="204"/>
      <c r="CA2162" s="204"/>
      <c r="CB2162" s="204"/>
      <c r="CC2162" s="204"/>
      <c r="CD2162" s="204"/>
    </row>
    <row r="2163" spans="61:82" x14ac:dyDescent="0.25">
      <c r="BI2163" s="204"/>
      <c r="BJ2163" s="204"/>
      <c r="BK2163" s="204"/>
      <c r="BL2163" s="204"/>
      <c r="BM2163" s="204"/>
      <c r="BN2163" s="204"/>
      <c r="BO2163" s="204"/>
      <c r="BP2163" s="204"/>
      <c r="BQ2163" s="204"/>
      <c r="BR2163" s="204"/>
      <c r="BS2163" s="204"/>
      <c r="BT2163" s="204"/>
      <c r="BU2163" s="204"/>
      <c r="BV2163" s="204"/>
      <c r="BW2163" s="204"/>
      <c r="BX2163" s="204"/>
      <c r="BY2163" s="204"/>
      <c r="BZ2163" s="204"/>
      <c r="CA2163" s="204"/>
      <c r="CB2163" s="204"/>
      <c r="CC2163" s="204"/>
      <c r="CD2163" s="204"/>
    </row>
    <row r="2164" spans="61:82" x14ac:dyDescent="0.25">
      <c r="BI2164" s="204"/>
      <c r="BJ2164" s="204"/>
      <c r="BK2164" s="204"/>
      <c r="BL2164" s="204"/>
      <c r="BM2164" s="204"/>
      <c r="BN2164" s="204"/>
      <c r="BO2164" s="204"/>
      <c r="BP2164" s="204"/>
      <c r="BQ2164" s="204"/>
      <c r="BR2164" s="204"/>
      <c r="BS2164" s="204"/>
      <c r="BT2164" s="204"/>
      <c r="BU2164" s="204"/>
      <c r="BV2164" s="204"/>
      <c r="BW2164" s="204"/>
      <c r="BX2164" s="204"/>
      <c r="BY2164" s="204"/>
      <c r="BZ2164" s="204"/>
      <c r="CA2164" s="204"/>
      <c r="CB2164" s="204"/>
      <c r="CC2164" s="204"/>
      <c r="CD2164" s="204"/>
    </row>
    <row r="2165" spans="61:82" x14ac:dyDescent="0.25">
      <c r="BI2165" s="204"/>
      <c r="BJ2165" s="204"/>
      <c r="BK2165" s="204"/>
      <c r="BL2165" s="204"/>
      <c r="BM2165" s="204"/>
      <c r="BN2165" s="204"/>
      <c r="BO2165" s="204"/>
      <c r="BP2165" s="204"/>
      <c r="BQ2165" s="204"/>
      <c r="BR2165" s="204"/>
      <c r="BS2165" s="204"/>
      <c r="BT2165" s="204"/>
      <c r="BU2165" s="204"/>
      <c r="BV2165" s="204"/>
      <c r="BW2165" s="204"/>
      <c r="BX2165" s="204"/>
      <c r="BY2165" s="204"/>
      <c r="BZ2165" s="204"/>
      <c r="CA2165" s="204"/>
      <c r="CB2165" s="204"/>
      <c r="CC2165" s="204"/>
      <c r="CD2165" s="204"/>
    </row>
    <row r="2166" spans="61:82" x14ac:dyDescent="0.25">
      <c r="BI2166" s="204"/>
      <c r="BJ2166" s="204"/>
      <c r="BK2166" s="204"/>
      <c r="BL2166" s="204"/>
      <c r="BM2166" s="204"/>
      <c r="BN2166" s="204"/>
      <c r="BO2166" s="204"/>
      <c r="BP2166" s="204"/>
      <c r="BQ2166" s="204"/>
      <c r="BR2166" s="204"/>
      <c r="BS2166" s="204"/>
      <c r="BT2166" s="204"/>
      <c r="BU2166" s="204"/>
      <c r="BV2166" s="204"/>
      <c r="BW2166" s="204"/>
      <c r="BX2166" s="204"/>
      <c r="BY2166" s="204"/>
      <c r="BZ2166" s="204"/>
      <c r="CA2166" s="204"/>
      <c r="CB2166" s="204"/>
      <c r="CC2166" s="204"/>
      <c r="CD2166" s="204"/>
    </row>
    <row r="2167" spans="61:82" x14ac:dyDescent="0.25">
      <c r="BI2167" s="204"/>
      <c r="BJ2167" s="204"/>
      <c r="BK2167" s="204"/>
      <c r="BL2167" s="204"/>
      <c r="BM2167" s="204"/>
      <c r="BN2167" s="204"/>
      <c r="BO2167" s="204"/>
      <c r="BP2167" s="204"/>
      <c r="BQ2167" s="204"/>
      <c r="BR2167" s="204"/>
      <c r="BS2167" s="204"/>
      <c r="BT2167" s="204"/>
      <c r="BU2167" s="204"/>
      <c r="BV2167" s="204"/>
      <c r="BW2167" s="204"/>
      <c r="BX2167" s="204"/>
      <c r="BY2167" s="204"/>
      <c r="BZ2167" s="204"/>
      <c r="CA2167" s="204"/>
      <c r="CB2167" s="204"/>
      <c r="CC2167" s="204"/>
      <c r="CD2167" s="204"/>
    </row>
    <row r="2168" spans="61:82" x14ac:dyDescent="0.25">
      <c r="BI2168" s="204"/>
      <c r="BJ2168" s="204"/>
      <c r="BK2168" s="204"/>
      <c r="BL2168" s="204"/>
      <c r="BM2168" s="204"/>
      <c r="BN2168" s="204"/>
      <c r="BO2168" s="204"/>
      <c r="BP2168" s="204"/>
      <c r="BQ2168" s="204"/>
      <c r="BR2168" s="204"/>
      <c r="BS2168" s="204"/>
      <c r="BT2168" s="204"/>
      <c r="BU2168" s="204"/>
      <c r="BV2168" s="204"/>
      <c r="BW2168" s="204"/>
      <c r="BX2168" s="204"/>
      <c r="BY2168" s="204"/>
      <c r="BZ2168" s="204"/>
      <c r="CA2168" s="204"/>
      <c r="CB2168" s="204"/>
      <c r="CC2168" s="204"/>
      <c r="CD2168" s="204"/>
    </row>
    <row r="2169" spans="61:82" x14ac:dyDescent="0.25">
      <c r="BI2169" s="204"/>
      <c r="BJ2169" s="204"/>
      <c r="BK2169" s="204"/>
      <c r="BL2169" s="204"/>
      <c r="BM2169" s="204"/>
      <c r="BN2169" s="204"/>
      <c r="BO2169" s="204"/>
      <c r="BP2169" s="204"/>
      <c r="BQ2169" s="204"/>
      <c r="BR2169" s="204"/>
      <c r="BS2169" s="204"/>
      <c r="BT2169" s="204"/>
      <c r="BU2169" s="204"/>
      <c r="BV2169" s="204"/>
      <c r="BW2169" s="204"/>
      <c r="BX2169" s="204"/>
      <c r="BY2169" s="204"/>
      <c r="BZ2169" s="204"/>
      <c r="CA2169" s="204"/>
      <c r="CB2169" s="204"/>
      <c r="CC2169" s="204"/>
      <c r="CD2169" s="204"/>
    </row>
    <row r="2170" spans="61:82" x14ac:dyDescent="0.25">
      <c r="BI2170" s="204"/>
      <c r="BJ2170" s="204"/>
      <c r="BK2170" s="204"/>
      <c r="BL2170" s="204"/>
      <c r="BM2170" s="204"/>
      <c r="BN2170" s="204"/>
      <c r="BO2170" s="204"/>
      <c r="BP2170" s="204"/>
      <c r="BQ2170" s="204"/>
      <c r="BR2170" s="204"/>
      <c r="BS2170" s="204"/>
      <c r="BT2170" s="204"/>
      <c r="BU2170" s="204"/>
      <c r="BV2170" s="204"/>
      <c r="BW2170" s="204"/>
      <c r="BX2170" s="204"/>
      <c r="BY2170" s="204"/>
      <c r="BZ2170" s="204"/>
      <c r="CA2170" s="204"/>
      <c r="CB2170" s="204"/>
      <c r="CC2170" s="204"/>
      <c r="CD2170" s="204"/>
    </row>
    <row r="2171" spans="61:82" x14ac:dyDescent="0.25">
      <c r="BI2171" s="204"/>
      <c r="BJ2171" s="204"/>
      <c r="BK2171" s="204"/>
      <c r="BL2171" s="204"/>
      <c r="BM2171" s="204"/>
      <c r="BN2171" s="204"/>
      <c r="BO2171" s="204"/>
      <c r="BP2171" s="204"/>
      <c r="BQ2171" s="204"/>
      <c r="BR2171" s="204"/>
      <c r="BS2171" s="204"/>
      <c r="BT2171" s="204"/>
      <c r="BU2171" s="204"/>
      <c r="BV2171" s="204"/>
      <c r="BW2171" s="204"/>
      <c r="BX2171" s="204"/>
      <c r="BY2171" s="204"/>
      <c r="BZ2171" s="204"/>
      <c r="CA2171" s="204"/>
      <c r="CB2171" s="204"/>
      <c r="CC2171" s="204"/>
      <c r="CD2171" s="204"/>
    </row>
    <row r="2172" spans="61:82" x14ac:dyDescent="0.25">
      <c r="BI2172" s="204"/>
      <c r="BJ2172" s="204"/>
      <c r="BK2172" s="204"/>
      <c r="BL2172" s="204"/>
      <c r="BM2172" s="204"/>
      <c r="BN2172" s="204"/>
      <c r="BO2172" s="204"/>
      <c r="BP2172" s="204"/>
      <c r="BQ2172" s="204"/>
      <c r="BR2172" s="204"/>
      <c r="BS2172" s="204"/>
      <c r="BT2172" s="204"/>
      <c r="BU2172" s="204"/>
      <c r="BV2172" s="204"/>
      <c r="BW2172" s="204"/>
      <c r="BX2172" s="204"/>
      <c r="BY2172" s="204"/>
      <c r="BZ2172" s="204"/>
      <c r="CA2172" s="204"/>
      <c r="CB2172" s="204"/>
      <c r="CC2172" s="204"/>
      <c r="CD2172" s="204"/>
    </row>
    <row r="2173" spans="61:82" x14ac:dyDescent="0.25">
      <c r="BI2173" s="204"/>
      <c r="BJ2173" s="204"/>
      <c r="BK2173" s="204"/>
      <c r="BL2173" s="204"/>
      <c r="BM2173" s="204"/>
      <c r="BN2173" s="204"/>
      <c r="BO2173" s="204"/>
      <c r="BP2173" s="204"/>
      <c r="BQ2173" s="204"/>
      <c r="BR2173" s="204"/>
      <c r="BS2173" s="204"/>
      <c r="BT2173" s="204"/>
      <c r="BU2173" s="204"/>
      <c r="BV2173" s="204"/>
      <c r="BW2173" s="204"/>
      <c r="BX2173" s="204"/>
      <c r="BY2173" s="204"/>
      <c r="BZ2173" s="204"/>
      <c r="CA2173" s="204"/>
      <c r="CB2173" s="204"/>
      <c r="CC2173" s="204"/>
      <c r="CD2173" s="204"/>
    </row>
    <row r="2174" spans="61:82" x14ac:dyDescent="0.25">
      <c r="BI2174" s="204"/>
      <c r="BJ2174" s="204"/>
      <c r="BK2174" s="204"/>
      <c r="BL2174" s="204"/>
      <c r="BM2174" s="204"/>
      <c r="BN2174" s="204"/>
      <c r="BO2174" s="204"/>
      <c r="BP2174" s="204"/>
      <c r="BQ2174" s="204"/>
      <c r="BR2174" s="204"/>
      <c r="BS2174" s="204"/>
      <c r="BT2174" s="204"/>
      <c r="BU2174" s="204"/>
      <c r="BV2174" s="204"/>
      <c r="BW2174" s="204"/>
      <c r="BX2174" s="204"/>
      <c r="BY2174" s="204"/>
      <c r="BZ2174" s="204"/>
      <c r="CA2174" s="204"/>
      <c r="CB2174" s="204"/>
      <c r="CC2174" s="204"/>
      <c r="CD2174" s="204"/>
    </row>
    <row r="2175" spans="61:82" x14ac:dyDescent="0.25">
      <c r="BI2175" s="204"/>
      <c r="BJ2175" s="204"/>
      <c r="BK2175" s="204"/>
      <c r="BL2175" s="204"/>
      <c r="BM2175" s="204"/>
      <c r="BN2175" s="204"/>
      <c r="BO2175" s="204"/>
      <c r="BP2175" s="204"/>
      <c r="BQ2175" s="204"/>
      <c r="BR2175" s="204"/>
      <c r="BS2175" s="204"/>
      <c r="BT2175" s="204"/>
      <c r="BU2175" s="204"/>
      <c r="BV2175" s="204"/>
      <c r="BW2175" s="204"/>
      <c r="BX2175" s="204"/>
      <c r="BY2175" s="204"/>
      <c r="BZ2175" s="204"/>
      <c r="CA2175" s="204"/>
      <c r="CB2175" s="204"/>
      <c r="CC2175" s="204"/>
      <c r="CD2175" s="204"/>
    </row>
    <row r="2176" spans="61:82" x14ac:dyDescent="0.25">
      <c r="BI2176" s="204"/>
      <c r="BJ2176" s="204"/>
      <c r="BK2176" s="204"/>
      <c r="BL2176" s="204"/>
      <c r="BM2176" s="204"/>
      <c r="BN2176" s="204"/>
      <c r="BO2176" s="204"/>
      <c r="BP2176" s="204"/>
      <c r="BQ2176" s="204"/>
      <c r="BR2176" s="204"/>
      <c r="BS2176" s="204"/>
      <c r="BT2176" s="204"/>
      <c r="BU2176" s="204"/>
      <c r="BV2176" s="204"/>
      <c r="BW2176" s="204"/>
      <c r="BX2176" s="204"/>
      <c r="BY2176" s="204"/>
      <c r="BZ2176" s="204"/>
      <c r="CA2176" s="204"/>
      <c r="CB2176" s="204"/>
      <c r="CC2176" s="204"/>
      <c r="CD2176" s="204"/>
    </row>
    <row r="2177" spans="61:82" x14ac:dyDescent="0.25">
      <c r="BI2177" s="204"/>
      <c r="BJ2177" s="204"/>
      <c r="BK2177" s="204"/>
      <c r="BL2177" s="204"/>
      <c r="BM2177" s="204"/>
      <c r="BN2177" s="204"/>
      <c r="BO2177" s="204"/>
      <c r="BP2177" s="204"/>
      <c r="BQ2177" s="204"/>
      <c r="BR2177" s="204"/>
      <c r="BS2177" s="204"/>
      <c r="BT2177" s="204"/>
      <c r="BU2177" s="204"/>
      <c r="BV2177" s="204"/>
      <c r="BW2177" s="204"/>
      <c r="BX2177" s="204"/>
      <c r="BY2177" s="204"/>
      <c r="BZ2177" s="204"/>
      <c r="CA2177" s="204"/>
      <c r="CB2177" s="204"/>
      <c r="CC2177" s="204"/>
      <c r="CD2177" s="204"/>
    </row>
    <row r="2178" spans="61:82" x14ac:dyDescent="0.25">
      <c r="BI2178" s="204"/>
      <c r="BJ2178" s="204"/>
      <c r="BK2178" s="204"/>
      <c r="BL2178" s="204"/>
      <c r="BM2178" s="204"/>
      <c r="BN2178" s="204"/>
      <c r="BO2178" s="204"/>
      <c r="BP2178" s="204"/>
      <c r="BQ2178" s="204"/>
      <c r="BR2178" s="204"/>
      <c r="BS2178" s="204"/>
      <c r="BT2178" s="204"/>
      <c r="BU2178" s="204"/>
      <c r="BV2178" s="204"/>
      <c r="BW2178" s="204"/>
      <c r="BX2178" s="204"/>
      <c r="BY2178" s="204"/>
      <c r="BZ2178" s="204"/>
      <c r="CA2178" s="204"/>
      <c r="CB2178" s="204"/>
      <c r="CC2178" s="204"/>
      <c r="CD2178" s="204"/>
    </row>
    <row r="2179" spans="61:82" x14ac:dyDescent="0.25">
      <c r="BI2179" s="204"/>
      <c r="BJ2179" s="204"/>
      <c r="BK2179" s="204"/>
      <c r="BL2179" s="204"/>
      <c r="BM2179" s="204"/>
      <c r="BN2179" s="204"/>
      <c r="BO2179" s="204"/>
      <c r="BP2179" s="204"/>
      <c r="BQ2179" s="204"/>
      <c r="BR2179" s="204"/>
      <c r="BS2179" s="204"/>
      <c r="BT2179" s="204"/>
      <c r="BU2179" s="204"/>
      <c r="BV2179" s="204"/>
      <c r="BW2179" s="204"/>
      <c r="BX2179" s="204"/>
      <c r="BY2179" s="204"/>
      <c r="BZ2179" s="204"/>
      <c r="CA2179" s="204"/>
      <c r="CB2179" s="204"/>
      <c r="CC2179" s="204"/>
      <c r="CD2179" s="204"/>
    </row>
    <row r="2180" spans="61:82" x14ac:dyDescent="0.25">
      <c r="BI2180" s="204"/>
      <c r="BJ2180" s="204"/>
      <c r="BK2180" s="204"/>
      <c r="BL2180" s="204"/>
      <c r="BM2180" s="204"/>
      <c r="BN2180" s="204"/>
      <c r="BO2180" s="204"/>
      <c r="BP2180" s="204"/>
      <c r="BQ2180" s="204"/>
      <c r="BR2180" s="204"/>
      <c r="BS2180" s="204"/>
      <c r="BT2180" s="204"/>
      <c r="BU2180" s="204"/>
      <c r="BV2180" s="204"/>
      <c r="BW2180" s="204"/>
      <c r="BX2180" s="204"/>
      <c r="BY2180" s="204"/>
      <c r="BZ2180" s="204"/>
      <c r="CA2180" s="204"/>
      <c r="CB2180" s="204"/>
      <c r="CC2180" s="204"/>
      <c r="CD2180" s="204"/>
    </row>
    <row r="2181" spans="61:82" x14ac:dyDescent="0.25">
      <c r="BI2181" s="204"/>
      <c r="BJ2181" s="204"/>
      <c r="BK2181" s="204"/>
      <c r="BL2181" s="204"/>
      <c r="BM2181" s="204"/>
      <c r="BN2181" s="204"/>
      <c r="BO2181" s="204"/>
      <c r="BP2181" s="204"/>
      <c r="BQ2181" s="204"/>
      <c r="BR2181" s="204"/>
      <c r="BS2181" s="204"/>
      <c r="BT2181" s="204"/>
      <c r="BU2181" s="204"/>
      <c r="BV2181" s="204"/>
      <c r="BW2181" s="204"/>
      <c r="BX2181" s="204"/>
      <c r="BY2181" s="204"/>
      <c r="BZ2181" s="204"/>
      <c r="CA2181" s="204"/>
      <c r="CB2181" s="204"/>
      <c r="CC2181" s="204"/>
      <c r="CD2181" s="204"/>
    </row>
    <row r="2182" spans="61:82" x14ac:dyDescent="0.25">
      <c r="BI2182" s="204"/>
      <c r="BJ2182" s="204"/>
      <c r="BK2182" s="204"/>
      <c r="BL2182" s="204"/>
      <c r="BM2182" s="204"/>
      <c r="BN2182" s="204"/>
      <c r="BO2182" s="204"/>
      <c r="BP2182" s="204"/>
      <c r="BQ2182" s="204"/>
      <c r="BR2182" s="204"/>
      <c r="BS2182" s="204"/>
      <c r="BT2182" s="204"/>
      <c r="BU2182" s="204"/>
      <c r="BV2182" s="204"/>
      <c r="BW2182" s="204"/>
      <c r="BX2182" s="204"/>
      <c r="BY2182" s="204"/>
      <c r="BZ2182" s="204"/>
      <c r="CA2182" s="204"/>
      <c r="CB2182" s="204"/>
      <c r="CC2182" s="204"/>
      <c r="CD2182" s="204"/>
    </row>
    <row r="2183" spans="61:82" x14ac:dyDescent="0.25">
      <c r="BI2183" s="204"/>
      <c r="BJ2183" s="204"/>
      <c r="BK2183" s="204"/>
      <c r="BL2183" s="204"/>
      <c r="BM2183" s="204"/>
      <c r="BN2183" s="204"/>
      <c r="BO2183" s="204"/>
      <c r="BP2183" s="204"/>
      <c r="BQ2183" s="204"/>
      <c r="BR2183" s="204"/>
      <c r="BS2183" s="204"/>
      <c r="BT2183" s="204"/>
      <c r="BU2183" s="204"/>
      <c r="BV2183" s="204"/>
      <c r="BW2183" s="204"/>
      <c r="BX2183" s="204"/>
      <c r="BY2183" s="204"/>
      <c r="BZ2183" s="204"/>
      <c r="CA2183" s="204"/>
      <c r="CB2183" s="204"/>
      <c r="CC2183" s="204"/>
      <c r="CD2183" s="204"/>
    </row>
    <row r="2184" spans="61:82" x14ac:dyDescent="0.25">
      <c r="BI2184" s="204"/>
      <c r="BJ2184" s="204"/>
      <c r="BK2184" s="204"/>
      <c r="BL2184" s="204"/>
      <c r="BM2184" s="204"/>
      <c r="BN2184" s="204"/>
      <c r="BO2184" s="204"/>
      <c r="BP2184" s="204"/>
      <c r="BQ2184" s="204"/>
      <c r="BR2184" s="204"/>
      <c r="BS2184" s="204"/>
      <c r="BT2184" s="204"/>
      <c r="BU2184" s="204"/>
      <c r="BV2184" s="204"/>
      <c r="BW2184" s="204"/>
      <c r="BX2184" s="204"/>
      <c r="BY2184" s="204"/>
      <c r="BZ2184" s="204"/>
      <c r="CA2184" s="204"/>
      <c r="CB2184" s="204"/>
      <c r="CC2184" s="204"/>
      <c r="CD2184" s="204"/>
    </row>
    <row r="2185" spans="61:82" x14ac:dyDescent="0.25">
      <c r="BI2185" s="204"/>
      <c r="BJ2185" s="204"/>
      <c r="BK2185" s="204"/>
      <c r="BL2185" s="204"/>
      <c r="BM2185" s="204"/>
      <c r="BN2185" s="204"/>
      <c r="BO2185" s="204"/>
      <c r="BP2185" s="204"/>
      <c r="BQ2185" s="204"/>
      <c r="BR2185" s="204"/>
      <c r="BS2185" s="204"/>
      <c r="BT2185" s="204"/>
      <c r="BU2185" s="204"/>
      <c r="BV2185" s="204"/>
      <c r="BW2185" s="204"/>
      <c r="BX2185" s="204"/>
      <c r="BY2185" s="204"/>
      <c r="BZ2185" s="204"/>
      <c r="CA2185" s="204"/>
      <c r="CB2185" s="204"/>
      <c r="CC2185" s="204"/>
      <c r="CD2185" s="204"/>
    </row>
    <row r="2186" spans="61:82" x14ac:dyDescent="0.25">
      <c r="BI2186" s="204"/>
      <c r="BJ2186" s="204"/>
      <c r="BK2186" s="204"/>
      <c r="BL2186" s="204"/>
      <c r="BM2186" s="204"/>
      <c r="BN2186" s="204"/>
      <c r="BO2186" s="204"/>
      <c r="BP2186" s="204"/>
      <c r="BQ2186" s="204"/>
      <c r="BR2186" s="204"/>
      <c r="BS2186" s="204"/>
      <c r="BT2186" s="204"/>
      <c r="BU2186" s="204"/>
      <c r="BV2186" s="204"/>
      <c r="BW2186" s="204"/>
      <c r="BX2186" s="204"/>
      <c r="BY2186" s="204"/>
      <c r="BZ2186" s="204"/>
      <c r="CA2186" s="204"/>
      <c r="CB2186" s="204"/>
      <c r="CC2186" s="204"/>
      <c r="CD2186" s="204"/>
    </row>
    <row r="2187" spans="61:82" x14ac:dyDescent="0.25">
      <c r="BI2187" s="204"/>
      <c r="BJ2187" s="204"/>
      <c r="BK2187" s="204"/>
      <c r="BL2187" s="204"/>
      <c r="BM2187" s="204"/>
      <c r="BN2187" s="204"/>
      <c r="BO2187" s="204"/>
      <c r="BP2187" s="204"/>
      <c r="BQ2187" s="204"/>
      <c r="BR2187" s="204"/>
      <c r="BS2187" s="204"/>
      <c r="BT2187" s="204"/>
      <c r="BU2187" s="204"/>
      <c r="BV2187" s="204"/>
      <c r="BW2187" s="204"/>
      <c r="BX2187" s="204"/>
      <c r="BY2187" s="204"/>
      <c r="BZ2187" s="204"/>
      <c r="CA2187" s="204"/>
      <c r="CB2187" s="204"/>
      <c r="CC2187" s="204"/>
      <c r="CD2187" s="204"/>
    </row>
    <row r="2188" spans="61:82" x14ac:dyDescent="0.25">
      <c r="BI2188" s="204"/>
      <c r="BJ2188" s="204"/>
      <c r="BK2188" s="204"/>
      <c r="BL2188" s="204"/>
      <c r="BM2188" s="204"/>
      <c r="BN2188" s="204"/>
      <c r="BO2188" s="204"/>
      <c r="BP2188" s="204"/>
      <c r="BQ2188" s="204"/>
      <c r="BR2188" s="204"/>
      <c r="BS2188" s="204"/>
      <c r="BT2188" s="204"/>
      <c r="BU2188" s="204"/>
      <c r="BV2188" s="204"/>
      <c r="BW2188" s="204"/>
      <c r="BX2188" s="204"/>
      <c r="BY2188" s="204"/>
      <c r="BZ2188" s="204"/>
      <c r="CA2188" s="204"/>
      <c r="CB2188" s="204"/>
      <c r="CC2188" s="204"/>
      <c r="CD2188" s="204"/>
    </row>
    <row r="2189" spans="61:82" x14ac:dyDescent="0.25">
      <c r="BI2189" s="204"/>
      <c r="BJ2189" s="204"/>
      <c r="BK2189" s="204"/>
      <c r="BL2189" s="204"/>
      <c r="BM2189" s="204"/>
      <c r="BN2189" s="204"/>
      <c r="BO2189" s="204"/>
      <c r="BP2189" s="204"/>
      <c r="BQ2189" s="204"/>
      <c r="BR2189" s="204"/>
      <c r="BS2189" s="204"/>
      <c r="BT2189" s="204"/>
      <c r="BU2189" s="204"/>
      <c r="BV2189" s="204"/>
      <c r="BW2189" s="204"/>
      <c r="BX2189" s="204"/>
      <c r="BY2189" s="204"/>
      <c r="BZ2189" s="204"/>
      <c r="CA2189" s="204"/>
      <c r="CB2189" s="204"/>
      <c r="CC2189" s="204"/>
      <c r="CD2189" s="204"/>
    </row>
    <row r="2190" spans="61:82" x14ac:dyDescent="0.25">
      <c r="BI2190" s="204"/>
      <c r="BJ2190" s="204"/>
      <c r="BK2190" s="204"/>
      <c r="BL2190" s="204"/>
      <c r="BM2190" s="204"/>
      <c r="BN2190" s="204"/>
      <c r="BO2190" s="204"/>
      <c r="BP2190" s="204"/>
      <c r="BQ2190" s="204"/>
      <c r="BR2190" s="204"/>
      <c r="BS2190" s="204"/>
      <c r="BT2190" s="204"/>
      <c r="BU2190" s="204"/>
      <c r="BV2190" s="204"/>
      <c r="BW2190" s="204"/>
      <c r="BX2190" s="204"/>
      <c r="BY2190" s="204"/>
      <c r="BZ2190" s="204"/>
      <c r="CA2190" s="204"/>
      <c r="CB2190" s="204"/>
      <c r="CC2190" s="204"/>
      <c r="CD2190" s="204"/>
    </row>
    <row r="2191" spans="61:82" x14ac:dyDescent="0.25">
      <c r="BI2191" s="204"/>
      <c r="BJ2191" s="204"/>
      <c r="BK2191" s="204"/>
      <c r="BL2191" s="204"/>
      <c r="BM2191" s="204"/>
      <c r="BN2191" s="204"/>
      <c r="BO2191" s="204"/>
      <c r="BP2191" s="204"/>
      <c r="BQ2191" s="204"/>
      <c r="BR2191" s="204"/>
      <c r="BS2191" s="204"/>
      <c r="BT2191" s="204"/>
      <c r="BU2191" s="204"/>
      <c r="BV2191" s="204"/>
      <c r="BW2191" s="204"/>
      <c r="BX2191" s="204"/>
      <c r="BY2191" s="204"/>
      <c r="BZ2191" s="204"/>
      <c r="CA2191" s="204"/>
      <c r="CB2191" s="204"/>
      <c r="CC2191" s="204"/>
      <c r="CD2191" s="204"/>
    </row>
    <row r="2192" spans="61:82" x14ac:dyDescent="0.25">
      <c r="BI2192" s="204"/>
      <c r="BJ2192" s="204"/>
      <c r="BK2192" s="204"/>
      <c r="BL2192" s="204"/>
      <c r="BM2192" s="204"/>
      <c r="BN2192" s="204"/>
      <c r="BO2192" s="204"/>
      <c r="BP2192" s="204"/>
      <c r="BQ2192" s="204"/>
      <c r="BR2192" s="204"/>
      <c r="BS2192" s="204"/>
      <c r="BT2192" s="204"/>
      <c r="BU2192" s="204"/>
      <c r="BV2192" s="204"/>
      <c r="BW2192" s="204"/>
      <c r="BX2192" s="204"/>
      <c r="BY2192" s="204"/>
      <c r="BZ2192" s="204"/>
      <c r="CA2192" s="204"/>
      <c r="CB2192" s="204"/>
      <c r="CC2192" s="204"/>
      <c r="CD2192" s="204"/>
    </row>
    <row r="2193" spans="61:82" x14ac:dyDescent="0.25">
      <c r="BI2193" s="204"/>
      <c r="BJ2193" s="204"/>
      <c r="BK2193" s="204"/>
      <c r="BL2193" s="204"/>
      <c r="BM2193" s="204"/>
      <c r="BN2193" s="204"/>
      <c r="BO2193" s="204"/>
      <c r="BP2193" s="204"/>
      <c r="BQ2193" s="204"/>
      <c r="BR2193" s="204"/>
      <c r="BS2193" s="204"/>
      <c r="BT2193" s="204"/>
      <c r="BU2193" s="204"/>
      <c r="BV2193" s="204"/>
      <c r="BW2193" s="204"/>
      <c r="BX2193" s="204"/>
      <c r="BY2193" s="204"/>
      <c r="BZ2193" s="204"/>
      <c r="CA2193" s="204"/>
      <c r="CB2193" s="204"/>
      <c r="CC2193" s="204"/>
      <c r="CD2193" s="204"/>
    </row>
    <row r="2194" spans="61:82" x14ac:dyDescent="0.25">
      <c r="BI2194" s="204"/>
      <c r="BJ2194" s="204"/>
      <c r="BK2194" s="204"/>
      <c r="BL2194" s="204"/>
      <c r="BM2194" s="204"/>
      <c r="BN2194" s="204"/>
      <c r="BO2194" s="204"/>
      <c r="BP2194" s="204"/>
      <c r="BQ2194" s="204"/>
      <c r="BR2194" s="204"/>
      <c r="BS2194" s="204"/>
      <c r="BT2194" s="204"/>
      <c r="BU2194" s="204"/>
      <c r="BV2194" s="204"/>
      <c r="BW2194" s="204"/>
      <c r="BX2194" s="204"/>
      <c r="BY2194" s="204"/>
      <c r="BZ2194" s="204"/>
      <c r="CA2194" s="204"/>
      <c r="CB2194" s="204"/>
      <c r="CC2194" s="204"/>
      <c r="CD2194" s="204"/>
    </row>
    <row r="2195" spans="61:82" x14ac:dyDescent="0.25">
      <c r="BI2195" s="204"/>
      <c r="BJ2195" s="204"/>
      <c r="BK2195" s="204"/>
      <c r="BL2195" s="204"/>
      <c r="BM2195" s="204"/>
      <c r="BN2195" s="204"/>
      <c r="BO2195" s="204"/>
      <c r="BP2195" s="204"/>
      <c r="BQ2195" s="204"/>
      <c r="BR2195" s="204"/>
      <c r="BS2195" s="204"/>
      <c r="BT2195" s="204"/>
      <c r="BU2195" s="204"/>
      <c r="BV2195" s="204"/>
      <c r="BW2195" s="204"/>
      <c r="BX2195" s="204"/>
      <c r="BY2195" s="204"/>
      <c r="BZ2195" s="204"/>
      <c r="CA2195" s="204"/>
      <c r="CB2195" s="204"/>
      <c r="CC2195" s="204"/>
      <c r="CD2195" s="204"/>
    </row>
    <row r="2196" spans="61:82" x14ac:dyDescent="0.25">
      <c r="BI2196" s="204"/>
      <c r="BJ2196" s="204"/>
      <c r="BK2196" s="204"/>
      <c r="BL2196" s="204"/>
      <c r="BM2196" s="204"/>
      <c r="BN2196" s="204"/>
      <c r="BO2196" s="204"/>
      <c r="BP2196" s="204"/>
      <c r="BQ2196" s="204"/>
      <c r="BR2196" s="204"/>
      <c r="BS2196" s="204"/>
      <c r="BT2196" s="204"/>
      <c r="BU2196" s="204"/>
      <c r="BV2196" s="204"/>
      <c r="BW2196" s="204"/>
      <c r="BX2196" s="204"/>
      <c r="BY2196" s="204"/>
      <c r="BZ2196" s="204"/>
      <c r="CA2196" s="204"/>
      <c r="CB2196" s="204"/>
      <c r="CC2196" s="204"/>
      <c r="CD2196" s="204"/>
    </row>
    <row r="2197" spans="61:82" x14ac:dyDescent="0.25">
      <c r="BI2197" s="204"/>
      <c r="BJ2197" s="204"/>
      <c r="BK2197" s="204"/>
      <c r="BL2197" s="204"/>
      <c r="BM2197" s="204"/>
      <c r="BN2197" s="204"/>
      <c r="BO2197" s="204"/>
      <c r="BP2197" s="204"/>
      <c r="BQ2197" s="204"/>
      <c r="BR2197" s="204"/>
      <c r="BS2197" s="204"/>
      <c r="BT2197" s="204"/>
      <c r="BU2197" s="204"/>
      <c r="BV2197" s="204"/>
      <c r="BW2197" s="204"/>
      <c r="BX2197" s="204"/>
      <c r="BY2197" s="204"/>
      <c r="BZ2197" s="204"/>
      <c r="CA2197" s="204"/>
      <c r="CB2197" s="204"/>
      <c r="CC2197" s="204"/>
      <c r="CD2197" s="204"/>
    </row>
    <row r="2198" spans="61:82" x14ac:dyDescent="0.25">
      <c r="BI2198" s="204"/>
      <c r="BJ2198" s="204"/>
      <c r="BK2198" s="204"/>
      <c r="BL2198" s="204"/>
      <c r="BM2198" s="204"/>
      <c r="BN2198" s="204"/>
      <c r="BO2198" s="204"/>
      <c r="BP2198" s="204"/>
      <c r="BQ2198" s="204"/>
      <c r="BR2198" s="204"/>
      <c r="BS2198" s="204"/>
      <c r="BT2198" s="204"/>
      <c r="BU2198" s="204"/>
      <c r="BV2198" s="204"/>
      <c r="BW2198" s="204"/>
      <c r="BX2198" s="204"/>
      <c r="BY2198" s="204"/>
      <c r="BZ2198" s="204"/>
      <c r="CA2198" s="204"/>
      <c r="CB2198" s="204"/>
      <c r="CC2198" s="204"/>
      <c r="CD2198" s="204"/>
    </row>
    <row r="2199" spans="61:82" x14ac:dyDescent="0.25">
      <c r="BI2199" s="204"/>
      <c r="BJ2199" s="204"/>
      <c r="BK2199" s="204"/>
      <c r="BL2199" s="204"/>
      <c r="BM2199" s="204"/>
      <c r="BN2199" s="204"/>
      <c r="BO2199" s="204"/>
      <c r="BP2199" s="204"/>
      <c r="BQ2199" s="204"/>
      <c r="BR2199" s="204"/>
      <c r="BS2199" s="204"/>
      <c r="BT2199" s="204"/>
      <c r="BU2199" s="204"/>
      <c r="BV2199" s="204"/>
      <c r="BW2199" s="204"/>
      <c r="BX2199" s="204"/>
      <c r="BY2199" s="204"/>
      <c r="BZ2199" s="204"/>
      <c r="CA2199" s="204"/>
      <c r="CB2199" s="204"/>
      <c r="CC2199" s="204"/>
      <c r="CD2199" s="204"/>
    </row>
    <row r="2200" spans="61:82" x14ac:dyDescent="0.25">
      <c r="BI2200" s="204"/>
      <c r="BJ2200" s="204"/>
      <c r="BK2200" s="204"/>
      <c r="BL2200" s="204"/>
      <c r="BM2200" s="204"/>
      <c r="BN2200" s="204"/>
      <c r="BO2200" s="204"/>
      <c r="BP2200" s="204"/>
      <c r="BQ2200" s="204"/>
      <c r="BR2200" s="204"/>
      <c r="BS2200" s="204"/>
      <c r="BT2200" s="204"/>
      <c r="BU2200" s="204"/>
      <c r="BV2200" s="204"/>
      <c r="BW2200" s="204"/>
      <c r="BX2200" s="204"/>
      <c r="BY2200" s="204"/>
      <c r="BZ2200" s="204"/>
      <c r="CA2200" s="204"/>
      <c r="CB2200" s="204"/>
      <c r="CC2200" s="204"/>
      <c r="CD2200" s="204"/>
    </row>
    <row r="2201" spans="61:82" x14ac:dyDescent="0.25">
      <c r="BI2201" s="204"/>
      <c r="BJ2201" s="204"/>
      <c r="BK2201" s="204"/>
      <c r="BL2201" s="204"/>
      <c r="BM2201" s="204"/>
      <c r="BN2201" s="204"/>
      <c r="BO2201" s="204"/>
      <c r="BP2201" s="204"/>
      <c r="BQ2201" s="204"/>
      <c r="BR2201" s="204"/>
      <c r="BS2201" s="204"/>
      <c r="BT2201" s="204"/>
      <c r="BU2201" s="204"/>
      <c r="BV2201" s="204"/>
      <c r="BW2201" s="204"/>
      <c r="BX2201" s="204"/>
      <c r="BY2201" s="204"/>
      <c r="BZ2201" s="204"/>
      <c r="CA2201" s="204"/>
      <c r="CB2201" s="204"/>
      <c r="CC2201" s="204"/>
      <c r="CD2201" s="204"/>
    </row>
    <row r="2202" spans="61:82" x14ac:dyDescent="0.25">
      <c r="BI2202" s="204"/>
      <c r="BJ2202" s="204"/>
      <c r="BK2202" s="204"/>
      <c r="BL2202" s="204"/>
      <c r="BM2202" s="204"/>
      <c r="BN2202" s="204"/>
      <c r="BO2202" s="204"/>
      <c r="BP2202" s="204"/>
      <c r="BQ2202" s="204"/>
      <c r="BR2202" s="204"/>
      <c r="BS2202" s="204"/>
      <c r="BT2202" s="204"/>
      <c r="BU2202" s="204"/>
      <c r="BV2202" s="204"/>
      <c r="BW2202" s="204"/>
      <c r="BX2202" s="204"/>
      <c r="BY2202" s="204"/>
      <c r="BZ2202" s="204"/>
      <c r="CA2202" s="204"/>
      <c r="CB2202" s="204"/>
      <c r="CC2202" s="204"/>
      <c r="CD2202" s="204"/>
    </row>
    <row r="2203" spans="61:82" x14ac:dyDescent="0.25">
      <c r="BI2203" s="204"/>
      <c r="BJ2203" s="204"/>
      <c r="BK2203" s="204"/>
      <c r="BL2203" s="204"/>
      <c r="BM2203" s="204"/>
      <c r="BN2203" s="204"/>
      <c r="BO2203" s="204"/>
      <c r="BP2203" s="204"/>
      <c r="BQ2203" s="204"/>
      <c r="BR2203" s="204"/>
      <c r="BS2203" s="204"/>
      <c r="BT2203" s="204"/>
      <c r="BU2203" s="204"/>
      <c r="BV2203" s="204"/>
      <c r="BW2203" s="204"/>
      <c r="BX2203" s="204"/>
      <c r="BY2203" s="204"/>
      <c r="BZ2203" s="204"/>
      <c r="CA2203" s="204"/>
      <c r="CB2203" s="204"/>
      <c r="CC2203" s="204"/>
      <c r="CD2203" s="204"/>
    </row>
    <row r="2204" spans="61:82" x14ac:dyDescent="0.25">
      <c r="BI2204" s="204"/>
      <c r="BJ2204" s="204"/>
      <c r="BK2204" s="204"/>
      <c r="BL2204" s="204"/>
      <c r="BM2204" s="204"/>
      <c r="BN2204" s="204"/>
      <c r="BO2204" s="204"/>
      <c r="BP2204" s="204"/>
      <c r="BQ2204" s="204"/>
      <c r="BR2204" s="204"/>
      <c r="BS2204" s="204"/>
      <c r="BT2204" s="204"/>
      <c r="BU2204" s="204"/>
      <c r="BV2204" s="204"/>
      <c r="BW2204" s="204"/>
      <c r="BX2204" s="204"/>
      <c r="BY2204" s="204"/>
      <c r="BZ2204" s="204"/>
      <c r="CA2204" s="204"/>
      <c r="CB2204" s="204"/>
      <c r="CC2204" s="204"/>
      <c r="CD2204" s="204"/>
    </row>
    <row r="2205" spans="61:82" x14ac:dyDescent="0.25">
      <c r="BI2205" s="204"/>
      <c r="BJ2205" s="204"/>
      <c r="BK2205" s="204"/>
      <c r="BL2205" s="204"/>
      <c r="BM2205" s="204"/>
      <c r="BN2205" s="204"/>
      <c r="BO2205" s="204"/>
      <c r="BP2205" s="204"/>
      <c r="BQ2205" s="204"/>
      <c r="BR2205" s="204"/>
      <c r="BS2205" s="204"/>
      <c r="BT2205" s="204"/>
      <c r="BU2205" s="204"/>
      <c r="BV2205" s="204"/>
      <c r="BW2205" s="204"/>
      <c r="BX2205" s="204"/>
      <c r="BY2205" s="204"/>
      <c r="BZ2205" s="204"/>
      <c r="CA2205" s="204"/>
      <c r="CB2205" s="204"/>
      <c r="CC2205" s="204"/>
      <c r="CD2205" s="204"/>
    </row>
    <row r="2206" spans="61:82" x14ac:dyDescent="0.25">
      <c r="BI2206" s="204"/>
      <c r="BJ2206" s="204"/>
      <c r="BK2206" s="204"/>
      <c r="BL2206" s="204"/>
      <c r="BM2206" s="204"/>
      <c r="BN2206" s="204"/>
      <c r="BO2206" s="204"/>
      <c r="BP2206" s="204"/>
      <c r="BQ2206" s="204"/>
      <c r="BR2206" s="204"/>
      <c r="BS2206" s="204"/>
      <c r="BT2206" s="204"/>
      <c r="BU2206" s="204"/>
      <c r="BV2206" s="204"/>
      <c r="BW2206" s="204"/>
      <c r="BX2206" s="204"/>
      <c r="BY2206" s="204"/>
      <c r="BZ2206" s="204"/>
      <c r="CA2206" s="204"/>
      <c r="CB2206" s="204"/>
      <c r="CC2206" s="204"/>
      <c r="CD2206" s="204"/>
    </row>
    <row r="2207" spans="61:82" x14ac:dyDescent="0.25">
      <c r="BI2207" s="204"/>
      <c r="BJ2207" s="204"/>
      <c r="BK2207" s="204"/>
      <c r="BL2207" s="204"/>
      <c r="BM2207" s="204"/>
      <c r="BN2207" s="204"/>
      <c r="BO2207" s="204"/>
      <c r="BP2207" s="204"/>
      <c r="BQ2207" s="204"/>
      <c r="BR2207" s="204"/>
      <c r="BS2207" s="204"/>
      <c r="BT2207" s="204"/>
      <c r="BU2207" s="204"/>
      <c r="BV2207" s="204"/>
      <c r="BW2207" s="204"/>
      <c r="BX2207" s="204"/>
      <c r="BY2207" s="204"/>
      <c r="BZ2207" s="204"/>
      <c r="CA2207" s="204"/>
      <c r="CB2207" s="204"/>
      <c r="CC2207" s="204"/>
      <c r="CD2207" s="204"/>
    </row>
    <row r="2208" spans="61:82" x14ac:dyDescent="0.25">
      <c r="BI2208" s="204"/>
      <c r="BJ2208" s="204"/>
      <c r="BK2208" s="204"/>
      <c r="BL2208" s="204"/>
      <c r="BM2208" s="204"/>
      <c r="BN2208" s="204"/>
      <c r="BO2208" s="204"/>
      <c r="BP2208" s="204"/>
      <c r="BQ2208" s="204"/>
      <c r="BR2208" s="204"/>
      <c r="BS2208" s="204"/>
      <c r="BT2208" s="204"/>
      <c r="BU2208" s="204"/>
      <c r="BV2208" s="204"/>
      <c r="BW2208" s="204"/>
      <c r="BX2208" s="204"/>
      <c r="BY2208" s="204"/>
      <c r="BZ2208" s="204"/>
      <c r="CA2208" s="204"/>
      <c r="CB2208" s="204"/>
      <c r="CC2208" s="204"/>
      <c r="CD2208" s="204"/>
    </row>
    <row r="2209" spans="61:82" x14ac:dyDescent="0.25">
      <c r="BI2209" s="204"/>
      <c r="BJ2209" s="204"/>
      <c r="BK2209" s="204"/>
      <c r="BL2209" s="204"/>
      <c r="BM2209" s="204"/>
      <c r="BN2209" s="204"/>
      <c r="BO2209" s="204"/>
      <c r="BP2209" s="204"/>
      <c r="BQ2209" s="204"/>
      <c r="BR2209" s="204"/>
      <c r="BS2209" s="204"/>
      <c r="BT2209" s="204"/>
      <c r="BU2209" s="204"/>
      <c r="BV2209" s="204"/>
      <c r="BW2209" s="204"/>
      <c r="BX2209" s="204"/>
      <c r="BY2209" s="204"/>
      <c r="BZ2209" s="204"/>
      <c r="CA2209" s="204"/>
      <c r="CB2209" s="204"/>
      <c r="CC2209" s="204"/>
      <c r="CD2209" s="204"/>
    </row>
    <row r="2210" spans="61:82" x14ac:dyDescent="0.25">
      <c r="BI2210" s="204"/>
      <c r="BJ2210" s="204"/>
      <c r="BK2210" s="204"/>
      <c r="BL2210" s="204"/>
      <c r="BM2210" s="204"/>
      <c r="BN2210" s="204"/>
      <c r="BO2210" s="204"/>
      <c r="BP2210" s="204"/>
      <c r="BQ2210" s="204"/>
      <c r="BR2210" s="204"/>
      <c r="BS2210" s="204"/>
      <c r="BT2210" s="204"/>
      <c r="BU2210" s="204"/>
      <c r="BV2210" s="204"/>
      <c r="BW2210" s="204"/>
      <c r="BX2210" s="204"/>
      <c r="BY2210" s="204"/>
      <c r="BZ2210" s="204"/>
      <c r="CA2210" s="204"/>
      <c r="CB2210" s="204"/>
      <c r="CC2210" s="204"/>
      <c r="CD2210" s="204"/>
    </row>
    <row r="2211" spans="61:82" x14ac:dyDescent="0.25">
      <c r="BI2211" s="204"/>
      <c r="BJ2211" s="204"/>
      <c r="BK2211" s="204"/>
      <c r="BL2211" s="204"/>
      <c r="BM2211" s="204"/>
      <c r="BN2211" s="204"/>
      <c r="BO2211" s="204"/>
      <c r="BP2211" s="204"/>
      <c r="BQ2211" s="204"/>
      <c r="BR2211" s="204"/>
      <c r="BS2211" s="204"/>
      <c r="BT2211" s="204"/>
      <c r="BU2211" s="204"/>
      <c r="BV2211" s="204"/>
      <c r="BW2211" s="204"/>
      <c r="BX2211" s="204"/>
      <c r="BY2211" s="204"/>
      <c r="BZ2211" s="204"/>
      <c r="CA2211" s="204"/>
      <c r="CB2211" s="204"/>
      <c r="CC2211" s="204"/>
      <c r="CD2211" s="204"/>
    </row>
    <row r="2212" spans="61:82" x14ac:dyDescent="0.25">
      <c r="BI2212" s="204"/>
      <c r="BJ2212" s="204"/>
      <c r="BK2212" s="204"/>
      <c r="BL2212" s="204"/>
      <c r="BM2212" s="204"/>
      <c r="BN2212" s="204"/>
      <c r="BO2212" s="204"/>
      <c r="BP2212" s="204"/>
      <c r="BQ2212" s="204"/>
      <c r="BR2212" s="204"/>
      <c r="BS2212" s="204"/>
      <c r="BT2212" s="204"/>
      <c r="BU2212" s="204"/>
      <c r="BV2212" s="204"/>
      <c r="BW2212" s="204"/>
      <c r="BX2212" s="204"/>
      <c r="BY2212" s="204"/>
      <c r="BZ2212" s="204"/>
      <c r="CA2212" s="204"/>
      <c r="CB2212" s="204"/>
      <c r="CC2212" s="204"/>
      <c r="CD2212" s="204"/>
    </row>
    <row r="2213" spans="61:82" x14ac:dyDescent="0.25">
      <c r="BI2213" s="204"/>
      <c r="BJ2213" s="204"/>
      <c r="BK2213" s="204"/>
      <c r="BL2213" s="204"/>
      <c r="BM2213" s="204"/>
      <c r="BN2213" s="204"/>
      <c r="BO2213" s="204"/>
      <c r="BP2213" s="204"/>
      <c r="BQ2213" s="204"/>
      <c r="BR2213" s="204"/>
      <c r="BS2213" s="204"/>
      <c r="BT2213" s="204"/>
      <c r="BU2213" s="204"/>
      <c r="BV2213" s="204"/>
      <c r="BW2213" s="204"/>
      <c r="BX2213" s="204"/>
      <c r="BY2213" s="204"/>
      <c r="BZ2213" s="204"/>
      <c r="CA2213" s="204"/>
      <c r="CB2213" s="204"/>
      <c r="CC2213" s="204"/>
      <c r="CD2213" s="204"/>
    </row>
    <row r="2214" spans="61:82" x14ac:dyDescent="0.25">
      <c r="BI2214" s="204"/>
      <c r="BJ2214" s="204"/>
      <c r="BK2214" s="204"/>
      <c r="BL2214" s="204"/>
      <c r="BM2214" s="204"/>
      <c r="BN2214" s="204"/>
      <c r="BO2214" s="204"/>
      <c r="BP2214" s="204"/>
      <c r="BQ2214" s="204"/>
      <c r="BR2214" s="204"/>
      <c r="BS2214" s="204"/>
      <c r="BT2214" s="204"/>
      <c r="BU2214" s="204"/>
      <c r="BV2214" s="204"/>
      <c r="BW2214" s="204"/>
      <c r="BX2214" s="204"/>
      <c r="BY2214" s="204"/>
      <c r="BZ2214" s="204"/>
      <c r="CA2214" s="204"/>
      <c r="CB2214" s="204"/>
      <c r="CC2214" s="204"/>
      <c r="CD2214" s="204"/>
    </row>
    <row r="2215" spans="61:82" x14ac:dyDescent="0.25">
      <c r="BI2215" s="204"/>
      <c r="BJ2215" s="204"/>
      <c r="BK2215" s="204"/>
      <c r="BL2215" s="204"/>
      <c r="BM2215" s="204"/>
      <c r="BN2215" s="204"/>
      <c r="BO2215" s="204"/>
      <c r="BP2215" s="204"/>
      <c r="BQ2215" s="204"/>
      <c r="BR2215" s="204"/>
      <c r="BS2215" s="204"/>
      <c r="BT2215" s="204"/>
      <c r="BU2215" s="204"/>
      <c r="BV2215" s="204"/>
      <c r="BW2215" s="204"/>
      <c r="BX2215" s="204"/>
      <c r="BY2215" s="204"/>
      <c r="BZ2215" s="204"/>
      <c r="CA2215" s="204"/>
      <c r="CB2215" s="204"/>
      <c r="CC2215" s="204"/>
      <c r="CD2215" s="204"/>
    </row>
    <row r="2216" spans="61:82" x14ac:dyDescent="0.25">
      <c r="BI2216" s="204"/>
      <c r="BJ2216" s="204"/>
      <c r="BK2216" s="204"/>
      <c r="BL2216" s="204"/>
      <c r="BM2216" s="204"/>
      <c r="BN2216" s="204"/>
      <c r="BO2216" s="204"/>
      <c r="BP2216" s="204"/>
      <c r="BQ2216" s="204"/>
      <c r="BR2216" s="204"/>
      <c r="BS2216" s="204"/>
      <c r="BT2216" s="204"/>
      <c r="BU2216" s="204"/>
      <c r="BV2216" s="204"/>
      <c r="BW2216" s="204"/>
      <c r="BX2216" s="204"/>
      <c r="BY2216" s="204"/>
      <c r="BZ2216" s="204"/>
      <c r="CA2216" s="204"/>
      <c r="CB2216" s="204"/>
      <c r="CC2216" s="204"/>
      <c r="CD2216" s="204"/>
    </row>
    <row r="2217" spans="61:82" x14ac:dyDescent="0.25">
      <c r="BI2217" s="204"/>
      <c r="BJ2217" s="204"/>
      <c r="BK2217" s="204"/>
      <c r="BL2217" s="204"/>
      <c r="BM2217" s="204"/>
      <c r="BN2217" s="204"/>
      <c r="BO2217" s="204"/>
      <c r="BP2217" s="204"/>
      <c r="BQ2217" s="204"/>
      <c r="BR2217" s="204"/>
      <c r="BS2217" s="204"/>
      <c r="BT2217" s="204"/>
      <c r="BU2217" s="204"/>
      <c r="BV2217" s="204"/>
      <c r="BW2217" s="204"/>
      <c r="BX2217" s="204"/>
      <c r="BY2217" s="204"/>
      <c r="BZ2217" s="204"/>
      <c r="CA2217" s="204"/>
      <c r="CB2217" s="204"/>
      <c r="CC2217" s="204"/>
      <c r="CD2217" s="204"/>
    </row>
    <row r="2218" spans="61:82" x14ac:dyDescent="0.25">
      <c r="BI2218" s="204"/>
      <c r="BJ2218" s="204"/>
      <c r="BK2218" s="204"/>
      <c r="BL2218" s="204"/>
      <c r="BM2218" s="204"/>
      <c r="BN2218" s="204"/>
      <c r="BO2218" s="204"/>
      <c r="BP2218" s="204"/>
      <c r="BQ2218" s="204"/>
      <c r="BR2218" s="204"/>
      <c r="BS2218" s="204"/>
      <c r="BT2218" s="204"/>
      <c r="BU2218" s="204"/>
      <c r="BV2218" s="204"/>
      <c r="BW2218" s="204"/>
      <c r="BX2218" s="204"/>
      <c r="BY2218" s="204"/>
      <c r="BZ2218" s="204"/>
      <c r="CA2218" s="204"/>
      <c r="CB2218" s="204"/>
      <c r="CC2218" s="204"/>
      <c r="CD2218" s="204"/>
    </row>
    <row r="2219" spans="61:82" x14ac:dyDescent="0.25">
      <c r="BI2219" s="204"/>
      <c r="BJ2219" s="204"/>
      <c r="BK2219" s="204"/>
      <c r="BL2219" s="204"/>
      <c r="BM2219" s="204"/>
      <c r="BN2219" s="204"/>
      <c r="BO2219" s="204"/>
      <c r="BP2219" s="204"/>
      <c r="BQ2219" s="204"/>
      <c r="BR2219" s="204"/>
      <c r="BS2219" s="204"/>
      <c r="BT2219" s="204"/>
      <c r="BU2219" s="204"/>
      <c r="BV2219" s="204"/>
      <c r="BW2219" s="204"/>
      <c r="BX2219" s="204"/>
      <c r="BY2219" s="204"/>
      <c r="BZ2219" s="204"/>
      <c r="CA2219" s="204"/>
      <c r="CB2219" s="204"/>
      <c r="CC2219" s="204"/>
      <c r="CD2219" s="204"/>
    </row>
    <row r="2220" spans="61:82" x14ac:dyDescent="0.25">
      <c r="BI2220" s="204"/>
      <c r="BJ2220" s="204"/>
      <c r="BK2220" s="204"/>
      <c r="BL2220" s="204"/>
      <c r="BM2220" s="204"/>
      <c r="BN2220" s="204"/>
      <c r="BO2220" s="204"/>
      <c r="BP2220" s="204"/>
      <c r="BQ2220" s="204"/>
      <c r="BR2220" s="204"/>
      <c r="BS2220" s="204"/>
      <c r="BT2220" s="204"/>
      <c r="BU2220" s="204"/>
      <c r="BV2220" s="204"/>
      <c r="BW2220" s="204"/>
      <c r="BX2220" s="204"/>
      <c r="BY2220" s="204"/>
      <c r="BZ2220" s="204"/>
      <c r="CA2220" s="204"/>
      <c r="CB2220" s="204"/>
      <c r="CC2220" s="204"/>
      <c r="CD2220" s="204"/>
    </row>
    <row r="2221" spans="61:82" x14ac:dyDescent="0.25">
      <c r="BI2221" s="204"/>
      <c r="BJ2221" s="204"/>
      <c r="BK2221" s="204"/>
      <c r="BL2221" s="204"/>
      <c r="BM2221" s="204"/>
      <c r="BN2221" s="204"/>
      <c r="BO2221" s="204"/>
      <c r="BP2221" s="204"/>
      <c r="BQ2221" s="204"/>
      <c r="BR2221" s="204"/>
      <c r="BS2221" s="204"/>
      <c r="BT2221" s="204"/>
      <c r="BU2221" s="204"/>
      <c r="BV2221" s="204"/>
      <c r="BW2221" s="204"/>
      <c r="BX2221" s="204"/>
      <c r="BY2221" s="204"/>
      <c r="BZ2221" s="204"/>
      <c r="CA2221" s="204"/>
      <c r="CB2221" s="204"/>
      <c r="CC2221" s="204"/>
      <c r="CD2221" s="204"/>
    </row>
    <row r="2222" spans="61:82" x14ac:dyDescent="0.25">
      <c r="BI2222" s="204"/>
      <c r="BJ2222" s="204"/>
      <c r="BK2222" s="204"/>
      <c r="BL2222" s="204"/>
      <c r="BM2222" s="204"/>
      <c r="BN2222" s="204"/>
      <c r="BO2222" s="204"/>
      <c r="BP2222" s="204"/>
      <c r="BQ2222" s="204"/>
      <c r="BR2222" s="204"/>
      <c r="BS2222" s="204"/>
      <c r="BT2222" s="204"/>
      <c r="BU2222" s="204"/>
      <c r="BV2222" s="204"/>
      <c r="BW2222" s="204"/>
      <c r="BX2222" s="204"/>
      <c r="BY2222" s="204"/>
      <c r="BZ2222" s="204"/>
      <c r="CA2222" s="204"/>
      <c r="CB2222" s="204"/>
      <c r="CC2222" s="204"/>
      <c r="CD2222" s="204"/>
    </row>
    <row r="2223" spans="61:82" x14ac:dyDescent="0.25">
      <c r="BI2223" s="204"/>
      <c r="BJ2223" s="204"/>
      <c r="BK2223" s="204"/>
      <c r="BL2223" s="204"/>
      <c r="BM2223" s="204"/>
      <c r="BN2223" s="204"/>
      <c r="BO2223" s="204"/>
      <c r="BP2223" s="204"/>
      <c r="BQ2223" s="204"/>
      <c r="BR2223" s="204"/>
      <c r="BS2223" s="204"/>
      <c r="BT2223" s="204"/>
      <c r="BU2223" s="204"/>
      <c r="BV2223" s="204"/>
      <c r="BW2223" s="204"/>
      <c r="BX2223" s="204"/>
      <c r="BY2223" s="204"/>
      <c r="BZ2223" s="204"/>
      <c r="CA2223" s="204"/>
      <c r="CB2223" s="204"/>
      <c r="CC2223" s="204"/>
      <c r="CD2223" s="204"/>
    </row>
    <row r="2224" spans="61:82" x14ac:dyDescent="0.25">
      <c r="BI2224" s="204"/>
      <c r="BJ2224" s="204"/>
      <c r="BK2224" s="204"/>
      <c r="BL2224" s="204"/>
      <c r="BM2224" s="204"/>
      <c r="BN2224" s="204"/>
      <c r="BO2224" s="204"/>
      <c r="BP2224" s="204"/>
      <c r="BQ2224" s="204"/>
      <c r="BR2224" s="204"/>
      <c r="BS2224" s="204"/>
      <c r="BT2224" s="204"/>
      <c r="BU2224" s="204"/>
      <c r="BV2224" s="204"/>
      <c r="BW2224" s="204"/>
      <c r="BX2224" s="204"/>
      <c r="BY2224" s="204"/>
      <c r="BZ2224" s="204"/>
      <c r="CA2224" s="204"/>
      <c r="CB2224" s="204"/>
      <c r="CC2224" s="204"/>
      <c r="CD2224" s="204"/>
    </row>
    <row r="2225" spans="61:82" x14ac:dyDescent="0.25">
      <c r="BI2225" s="204"/>
      <c r="BJ2225" s="204"/>
      <c r="BK2225" s="204"/>
      <c r="BL2225" s="204"/>
      <c r="BM2225" s="204"/>
      <c r="BN2225" s="204"/>
      <c r="BO2225" s="204"/>
      <c r="BP2225" s="204"/>
      <c r="BQ2225" s="204"/>
      <c r="BR2225" s="204"/>
      <c r="BS2225" s="204"/>
      <c r="BT2225" s="204"/>
      <c r="BU2225" s="204"/>
      <c r="BV2225" s="204"/>
      <c r="BW2225" s="204"/>
      <c r="BX2225" s="204"/>
      <c r="BY2225" s="204"/>
      <c r="BZ2225" s="204"/>
      <c r="CA2225" s="204"/>
      <c r="CB2225" s="204"/>
      <c r="CC2225" s="204"/>
      <c r="CD2225" s="204"/>
    </row>
    <row r="2226" spans="61:82" x14ac:dyDescent="0.25">
      <c r="BI2226" s="204"/>
      <c r="BJ2226" s="204"/>
      <c r="BK2226" s="204"/>
      <c r="BL2226" s="204"/>
      <c r="BM2226" s="204"/>
      <c r="BN2226" s="204"/>
      <c r="BO2226" s="204"/>
      <c r="BP2226" s="204"/>
      <c r="BQ2226" s="204"/>
      <c r="BR2226" s="204"/>
      <c r="BS2226" s="204"/>
      <c r="BT2226" s="204"/>
      <c r="BU2226" s="204"/>
      <c r="BV2226" s="204"/>
      <c r="BW2226" s="204"/>
      <c r="BX2226" s="204"/>
      <c r="BY2226" s="204"/>
      <c r="BZ2226" s="204"/>
      <c r="CA2226" s="204"/>
      <c r="CB2226" s="204"/>
      <c r="CC2226" s="204"/>
      <c r="CD2226" s="204"/>
    </row>
    <row r="2227" spans="61:82" x14ac:dyDescent="0.25">
      <c r="BI2227" s="204"/>
      <c r="BJ2227" s="204"/>
      <c r="BK2227" s="204"/>
      <c r="BL2227" s="204"/>
      <c r="BM2227" s="204"/>
      <c r="BN2227" s="204"/>
      <c r="BO2227" s="204"/>
      <c r="BP2227" s="204"/>
      <c r="BQ2227" s="204"/>
      <c r="BR2227" s="204"/>
      <c r="BS2227" s="204"/>
      <c r="BT2227" s="204"/>
      <c r="BU2227" s="204"/>
      <c r="BV2227" s="204"/>
      <c r="BW2227" s="204"/>
      <c r="BX2227" s="204"/>
      <c r="BY2227" s="204"/>
      <c r="BZ2227" s="204"/>
      <c r="CA2227" s="204"/>
      <c r="CB2227" s="204"/>
      <c r="CC2227" s="204"/>
      <c r="CD2227" s="204"/>
    </row>
    <row r="2228" spans="61:82" x14ac:dyDescent="0.25">
      <c r="BI2228" s="204"/>
      <c r="BJ2228" s="204"/>
      <c r="BK2228" s="204"/>
      <c r="BL2228" s="204"/>
      <c r="BM2228" s="204"/>
      <c r="BN2228" s="204"/>
      <c r="BO2228" s="204"/>
      <c r="BP2228" s="204"/>
      <c r="BQ2228" s="204"/>
      <c r="BR2228" s="204"/>
      <c r="BS2228" s="204"/>
      <c r="BT2228" s="204"/>
      <c r="BU2228" s="204"/>
      <c r="BV2228" s="204"/>
      <c r="BW2228" s="204"/>
      <c r="BX2228" s="204"/>
      <c r="BY2228" s="204"/>
      <c r="BZ2228" s="204"/>
      <c r="CA2228" s="204"/>
      <c r="CB2228" s="204"/>
      <c r="CC2228" s="204"/>
      <c r="CD2228" s="204"/>
    </row>
    <row r="2229" spans="61:82" x14ac:dyDescent="0.25">
      <c r="BI2229" s="204"/>
      <c r="BJ2229" s="204"/>
      <c r="BK2229" s="204"/>
      <c r="BL2229" s="204"/>
      <c r="BM2229" s="204"/>
      <c r="BN2229" s="204"/>
      <c r="BO2229" s="204"/>
      <c r="BP2229" s="204"/>
      <c r="BQ2229" s="204"/>
      <c r="BR2229" s="204"/>
      <c r="BS2229" s="204"/>
      <c r="BT2229" s="204"/>
      <c r="BU2229" s="204"/>
      <c r="BV2229" s="204"/>
      <c r="BW2229" s="204"/>
      <c r="BX2229" s="204"/>
      <c r="BY2229" s="204"/>
      <c r="BZ2229" s="204"/>
      <c r="CA2229" s="204"/>
      <c r="CB2229" s="204"/>
      <c r="CC2229" s="204"/>
      <c r="CD2229" s="204"/>
    </row>
    <row r="2230" spans="61:82" x14ac:dyDescent="0.25">
      <c r="BI2230" s="204"/>
      <c r="BJ2230" s="204"/>
      <c r="BK2230" s="204"/>
      <c r="BL2230" s="204"/>
      <c r="BM2230" s="204"/>
      <c r="BN2230" s="204"/>
      <c r="BO2230" s="204"/>
      <c r="BP2230" s="204"/>
      <c r="BQ2230" s="204"/>
      <c r="BR2230" s="204"/>
      <c r="BS2230" s="204"/>
      <c r="BT2230" s="204"/>
      <c r="BU2230" s="204"/>
      <c r="BV2230" s="204"/>
      <c r="BW2230" s="204"/>
      <c r="BX2230" s="204"/>
      <c r="BY2230" s="204"/>
      <c r="BZ2230" s="204"/>
      <c r="CA2230" s="204"/>
      <c r="CB2230" s="204"/>
      <c r="CC2230" s="204"/>
      <c r="CD2230" s="204"/>
    </row>
    <row r="2231" spans="61:82" x14ac:dyDescent="0.25">
      <c r="BI2231" s="204"/>
      <c r="BJ2231" s="204"/>
      <c r="BK2231" s="204"/>
      <c r="BL2231" s="204"/>
      <c r="BM2231" s="204"/>
      <c r="BN2231" s="204"/>
      <c r="BO2231" s="204"/>
      <c r="BP2231" s="204"/>
      <c r="BQ2231" s="204"/>
      <c r="BR2231" s="204"/>
      <c r="BS2231" s="204"/>
      <c r="BT2231" s="204"/>
      <c r="BU2231" s="204"/>
      <c r="BV2231" s="204"/>
      <c r="BW2231" s="204"/>
      <c r="BX2231" s="204"/>
      <c r="BY2231" s="204"/>
      <c r="BZ2231" s="204"/>
      <c r="CA2231" s="204"/>
      <c r="CB2231" s="204"/>
      <c r="CC2231" s="204"/>
      <c r="CD2231" s="204"/>
    </row>
    <row r="2232" spans="61:82" x14ac:dyDescent="0.25">
      <c r="BI2232" s="204"/>
      <c r="BJ2232" s="204"/>
      <c r="BK2232" s="204"/>
      <c r="BL2232" s="204"/>
      <c r="BM2232" s="204"/>
      <c r="BN2232" s="204"/>
      <c r="BO2232" s="204"/>
      <c r="BP2232" s="204"/>
      <c r="BQ2232" s="204"/>
      <c r="BR2232" s="204"/>
      <c r="BS2232" s="204"/>
      <c r="BT2232" s="204"/>
      <c r="BU2232" s="204"/>
      <c r="BV2232" s="204"/>
      <c r="BW2232" s="204"/>
      <c r="BX2232" s="204"/>
      <c r="BY2232" s="204"/>
      <c r="BZ2232" s="204"/>
      <c r="CA2232" s="204"/>
      <c r="CB2232" s="204"/>
      <c r="CC2232" s="204"/>
      <c r="CD2232" s="204"/>
    </row>
    <row r="2233" spans="61:82" x14ac:dyDescent="0.25">
      <c r="BI2233" s="204"/>
      <c r="BJ2233" s="204"/>
      <c r="BK2233" s="204"/>
      <c r="BL2233" s="204"/>
      <c r="BM2233" s="204"/>
      <c r="BN2233" s="204"/>
      <c r="BO2233" s="204"/>
      <c r="BP2233" s="204"/>
      <c r="BQ2233" s="204"/>
      <c r="BR2233" s="204"/>
      <c r="BS2233" s="204"/>
      <c r="BT2233" s="204"/>
      <c r="BU2233" s="204"/>
      <c r="BV2233" s="204"/>
      <c r="BW2233" s="204"/>
      <c r="BX2233" s="204"/>
      <c r="BY2233" s="204"/>
      <c r="BZ2233" s="204"/>
      <c r="CA2233" s="204"/>
      <c r="CB2233" s="204"/>
      <c r="CC2233" s="204"/>
      <c r="CD2233" s="204"/>
    </row>
    <row r="2234" spans="61:82" x14ac:dyDescent="0.25">
      <c r="BI2234" s="204"/>
      <c r="BJ2234" s="204"/>
      <c r="BK2234" s="204"/>
      <c r="BL2234" s="204"/>
      <c r="BM2234" s="204"/>
      <c r="BN2234" s="204"/>
      <c r="BO2234" s="204"/>
      <c r="BP2234" s="204"/>
      <c r="BQ2234" s="204"/>
      <c r="BR2234" s="204"/>
      <c r="BS2234" s="204"/>
      <c r="BT2234" s="204"/>
      <c r="BU2234" s="204"/>
      <c r="BV2234" s="204"/>
      <c r="BW2234" s="204"/>
      <c r="BX2234" s="204"/>
      <c r="BY2234" s="204"/>
      <c r="BZ2234" s="204"/>
      <c r="CA2234" s="204"/>
      <c r="CB2234" s="204"/>
      <c r="CC2234" s="204"/>
      <c r="CD2234" s="204"/>
    </row>
    <row r="2235" spans="61:82" x14ac:dyDescent="0.25">
      <c r="BI2235" s="204"/>
      <c r="BJ2235" s="204"/>
      <c r="BK2235" s="204"/>
      <c r="BL2235" s="204"/>
      <c r="BM2235" s="204"/>
      <c r="BN2235" s="204"/>
      <c r="BO2235" s="204"/>
      <c r="BP2235" s="204"/>
      <c r="BQ2235" s="204"/>
      <c r="BR2235" s="204"/>
      <c r="BS2235" s="204"/>
      <c r="BT2235" s="204"/>
      <c r="BU2235" s="204"/>
      <c r="BV2235" s="204"/>
      <c r="BW2235" s="204"/>
      <c r="BX2235" s="204"/>
      <c r="BY2235" s="204"/>
      <c r="BZ2235" s="204"/>
      <c r="CA2235" s="204"/>
      <c r="CB2235" s="204"/>
      <c r="CC2235" s="204"/>
      <c r="CD2235" s="204"/>
    </row>
    <row r="2236" spans="61:82" x14ac:dyDescent="0.25">
      <c r="BI2236" s="204"/>
      <c r="BJ2236" s="204"/>
      <c r="BK2236" s="204"/>
      <c r="BL2236" s="204"/>
      <c r="BM2236" s="204"/>
      <c r="BN2236" s="204"/>
      <c r="BO2236" s="204"/>
      <c r="BP2236" s="204"/>
      <c r="BQ2236" s="204"/>
      <c r="BR2236" s="204"/>
      <c r="BS2236" s="204"/>
      <c r="BT2236" s="204"/>
      <c r="BU2236" s="204"/>
      <c r="BV2236" s="204"/>
      <c r="BW2236" s="204"/>
      <c r="BX2236" s="204"/>
      <c r="BY2236" s="204"/>
      <c r="BZ2236" s="204"/>
      <c r="CA2236" s="204"/>
      <c r="CB2236" s="204"/>
      <c r="CC2236" s="204"/>
      <c r="CD2236" s="204"/>
    </row>
    <row r="2237" spans="61:82" x14ac:dyDescent="0.25">
      <c r="BI2237" s="204"/>
      <c r="BJ2237" s="204"/>
      <c r="BK2237" s="204"/>
      <c r="BL2237" s="204"/>
      <c r="BM2237" s="204"/>
      <c r="BN2237" s="204"/>
      <c r="BO2237" s="204"/>
      <c r="BP2237" s="204"/>
      <c r="BQ2237" s="204"/>
      <c r="BR2237" s="204"/>
      <c r="BS2237" s="204"/>
      <c r="BT2237" s="204"/>
      <c r="BU2237" s="204"/>
      <c r="BV2237" s="204"/>
      <c r="BW2237" s="204"/>
      <c r="BX2237" s="204"/>
      <c r="BY2237" s="204"/>
      <c r="BZ2237" s="204"/>
      <c r="CA2237" s="204"/>
      <c r="CB2237" s="204"/>
      <c r="CC2237" s="204"/>
      <c r="CD2237" s="204"/>
    </row>
    <row r="2238" spans="61:82" x14ac:dyDescent="0.25">
      <c r="BI2238" s="204"/>
      <c r="BJ2238" s="204"/>
      <c r="BK2238" s="204"/>
      <c r="BL2238" s="204"/>
      <c r="BM2238" s="204"/>
      <c r="BN2238" s="204"/>
      <c r="BO2238" s="204"/>
      <c r="BP2238" s="204"/>
      <c r="BQ2238" s="204"/>
      <c r="BR2238" s="204"/>
      <c r="BS2238" s="204"/>
      <c r="BT2238" s="204"/>
      <c r="BU2238" s="204"/>
      <c r="BV2238" s="204"/>
      <c r="BW2238" s="204"/>
      <c r="BX2238" s="204"/>
      <c r="BY2238" s="204"/>
      <c r="BZ2238" s="204"/>
      <c r="CA2238" s="204"/>
      <c r="CB2238" s="204"/>
      <c r="CC2238" s="204"/>
      <c r="CD2238" s="204"/>
    </row>
    <row r="2239" spans="61:82" x14ac:dyDescent="0.25">
      <c r="BI2239" s="204"/>
      <c r="BJ2239" s="204"/>
      <c r="BK2239" s="204"/>
      <c r="BL2239" s="204"/>
      <c r="BM2239" s="204"/>
      <c r="BN2239" s="204"/>
      <c r="BO2239" s="204"/>
      <c r="BP2239" s="204"/>
      <c r="BQ2239" s="204"/>
      <c r="BR2239" s="204"/>
      <c r="BS2239" s="204"/>
      <c r="BT2239" s="204"/>
      <c r="BU2239" s="204"/>
      <c r="BV2239" s="204"/>
      <c r="BW2239" s="204"/>
      <c r="BX2239" s="204"/>
      <c r="BY2239" s="204"/>
      <c r="BZ2239" s="204"/>
      <c r="CA2239" s="204"/>
      <c r="CB2239" s="204"/>
      <c r="CC2239" s="204"/>
      <c r="CD2239" s="204"/>
    </row>
    <row r="2240" spans="61:82" x14ac:dyDescent="0.25">
      <c r="BI2240" s="204"/>
      <c r="BJ2240" s="204"/>
      <c r="BK2240" s="204"/>
      <c r="BL2240" s="204"/>
      <c r="BM2240" s="204"/>
      <c r="BN2240" s="204"/>
      <c r="BO2240" s="204"/>
      <c r="BP2240" s="204"/>
      <c r="BQ2240" s="204"/>
      <c r="BR2240" s="204"/>
      <c r="BS2240" s="204"/>
      <c r="BT2240" s="204"/>
      <c r="BU2240" s="204"/>
      <c r="BV2240" s="204"/>
      <c r="BW2240" s="204"/>
      <c r="BX2240" s="204"/>
      <c r="BY2240" s="204"/>
      <c r="BZ2240" s="204"/>
      <c r="CA2240" s="204"/>
      <c r="CB2240" s="204"/>
      <c r="CC2240" s="204"/>
      <c r="CD2240" s="204"/>
    </row>
    <row r="2241" spans="61:82" x14ac:dyDescent="0.25">
      <c r="BI2241" s="204"/>
      <c r="BJ2241" s="204"/>
      <c r="BK2241" s="204"/>
      <c r="BL2241" s="204"/>
      <c r="BM2241" s="204"/>
      <c r="BN2241" s="204"/>
      <c r="BO2241" s="204"/>
      <c r="BP2241" s="204"/>
      <c r="BQ2241" s="204"/>
      <c r="BR2241" s="204"/>
      <c r="BS2241" s="204"/>
      <c r="BT2241" s="204"/>
      <c r="BU2241" s="204"/>
      <c r="BV2241" s="204"/>
      <c r="BW2241" s="204"/>
      <c r="BX2241" s="204"/>
      <c r="BY2241" s="204"/>
      <c r="BZ2241" s="204"/>
      <c r="CA2241" s="204"/>
      <c r="CB2241" s="204"/>
      <c r="CC2241" s="204"/>
      <c r="CD2241" s="204"/>
    </row>
    <row r="2242" spans="61:82" x14ac:dyDescent="0.25">
      <c r="BI2242" s="204"/>
      <c r="BJ2242" s="204"/>
      <c r="BK2242" s="204"/>
      <c r="BL2242" s="204"/>
      <c r="BM2242" s="204"/>
      <c r="BN2242" s="204"/>
      <c r="BO2242" s="204"/>
      <c r="BP2242" s="204"/>
      <c r="BQ2242" s="204"/>
      <c r="BR2242" s="204"/>
      <c r="BS2242" s="204"/>
      <c r="BT2242" s="204"/>
      <c r="BU2242" s="204"/>
      <c r="BV2242" s="204"/>
      <c r="BW2242" s="204"/>
      <c r="BX2242" s="204"/>
      <c r="BY2242" s="204"/>
      <c r="BZ2242" s="204"/>
      <c r="CA2242" s="204"/>
      <c r="CB2242" s="204"/>
      <c r="CC2242" s="204"/>
      <c r="CD2242" s="204"/>
    </row>
    <row r="2243" spans="61:82" x14ac:dyDescent="0.25">
      <c r="BI2243" s="204"/>
      <c r="BJ2243" s="204"/>
      <c r="BK2243" s="204"/>
      <c r="BL2243" s="204"/>
      <c r="BM2243" s="204"/>
      <c r="BN2243" s="204"/>
      <c r="BO2243" s="204"/>
      <c r="BP2243" s="204"/>
      <c r="BQ2243" s="204"/>
      <c r="BR2243" s="204"/>
      <c r="BS2243" s="204"/>
      <c r="BT2243" s="204"/>
      <c r="BU2243" s="204"/>
      <c r="BV2243" s="204"/>
      <c r="BW2243" s="204"/>
      <c r="BX2243" s="204"/>
      <c r="BY2243" s="204"/>
      <c r="BZ2243" s="204"/>
      <c r="CA2243" s="204"/>
      <c r="CB2243" s="204"/>
      <c r="CC2243" s="204"/>
      <c r="CD2243" s="204"/>
    </row>
    <row r="2244" spans="61:82" x14ac:dyDescent="0.25">
      <c r="BI2244" s="204"/>
      <c r="BJ2244" s="204"/>
      <c r="BK2244" s="204"/>
      <c r="BL2244" s="204"/>
      <c r="BM2244" s="204"/>
      <c r="BN2244" s="204"/>
      <c r="BO2244" s="204"/>
      <c r="BP2244" s="204"/>
      <c r="BQ2244" s="204"/>
      <c r="BR2244" s="204"/>
      <c r="BS2244" s="204"/>
      <c r="BT2244" s="204"/>
      <c r="BU2244" s="204"/>
      <c r="BV2244" s="204"/>
      <c r="BW2244" s="204"/>
      <c r="BX2244" s="204"/>
      <c r="BY2244" s="204"/>
      <c r="BZ2244" s="204"/>
      <c r="CA2244" s="204"/>
      <c r="CB2244" s="204"/>
      <c r="CC2244" s="204"/>
      <c r="CD2244" s="204"/>
    </row>
    <row r="2245" spans="61:82" x14ac:dyDescent="0.25">
      <c r="BI2245" s="204"/>
      <c r="BJ2245" s="204"/>
      <c r="BK2245" s="204"/>
      <c r="BL2245" s="204"/>
      <c r="BM2245" s="204"/>
      <c r="BN2245" s="204"/>
      <c r="BO2245" s="204"/>
      <c r="BP2245" s="204"/>
      <c r="BQ2245" s="204"/>
      <c r="BR2245" s="204"/>
      <c r="BS2245" s="204"/>
      <c r="BT2245" s="204"/>
      <c r="BU2245" s="204"/>
      <c r="BV2245" s="204"/>
      <c r="BW2245" s="204"/>
      <c r="BX2245" s="204"/>
      <c r="BY2245" s="204"/>
      <c r="BZ2245" s="204"/>
      <c r="CA2245" s="204"/>
      <c r="CB2245" s="204"/>
      <c r="CC2245" s="204"/>
      <c r="CD2245" s="204"/>
    </row>
    <row r="2246" spans="61:82" x14ac:dyDescent="0.25">
      <c r="BI2246" s="204"/>
      <c r="BJ2246" s="204"/>
      <c r="BK2246" s="204"/>
      <c r="BL2246" s="204"/>
      <c r="BM2246" s="204"/>
      <c r="BN2246" s="204"/>
      <c r="BO2246" s="204"/>
      <c r="BP2246" s="204"/>
      <c r="BQ2246" s="204"/>
      <c r="BR2246" s="204"/>
      <c r="BS2246" s="204"/>
      <c r="BT2246" s="204"/>
      <c r="BU2246" s="204"/>
      <c r="BV2246" s="204"/>
      <c r="BW2246" s="204"/>
      <c r="BX2246" s="204"/>
      <c r="BY2246" s="204"/>
      <c r="BZ2246" s="204"/>
      <c r="CA2246" s="204"/>
      <c r="CB2246" s="204"/>
      <c r="CC2246" s="204"/>
      <c r="CD2246" s="204"/>
    </row>
    <row r="2247" spans="61:82" x14ac:dyDescent="0.25">
      <c r="BI2247" s="204"/>
      <c r="BJ2247" s="204"/>
      <c r="BK2247" s="204"/>
      <c r="BL2247" s="204"/>
      <c r="BM2247" s="204"/>
      <c r="BN2247" s="204"/>
      <c r="BO2247" s="204"/>
      <c r="BP2247" s="204"/>
      <c r="BQ2247" s="204"/>
      <c r="BR2247" s="204"/>
      <c r="BS2247" s="204"/>
      <c r="BT2247" s="204"/>
      <c r="BU2247" s="204"/>
      <c r="BV2247" s="204"/>
      <c r="BW2247" s="204"/>
      <c r="BX2247" s="204"/>
      <c r="BY2247" s="204"/>
      <c r="BZ2247" s="204"/>
      <c r="CA2247" s="204"/>
      <c r="CB2247" s="204"/>
      <c r="CC2247" s="204"/>
      <c r="CD2247" s="204"/>
    </row>
    <row r="2248" spans="61:82" x14ac:dyDescent="0.25">
      <c r="BI2248" s="204"/>
      <c r="BJ2248" s="204"/>
      <c r="BK2248" s="204"/>
      <c r="BL2248" s="204"/>
      <c r="BM2248" s="204"/>
      <c r="BN2248" s="204"/>
      <c r="BO2248" s="204"/>
      <c r="BP2248" s="204"/>
      <c r="BQ2248" s="204"/>
      <c r="BR2248" s="204"/>
      <c r="BS2248" s="204"/>
      <c r="BT2248" s="204"/>
      <c r="BU2248" s="204"/>
      <c r="BV2248" s="204"/>
      <c r="BW2248" s="204"/>
      <c r="BX2248" s="204"/>
      <c r="BY2248" s="204"/>
      <c r="BZ2248" s="204"/>
      <c r="CA2248" s="204"/>
      <c r="CB2248" s="204"/>
      <c r="CC2248" s="204"/>
      <c r="CD2248" s="204"/>
    </row>
    <row r="2249" spans="61:82" x14ac:dyDescent="0.25">
      <c r="BI2249" s="204"/>
      <c r="BJ2249" s="204"/>
      <c r="BK2249" s="204"/>
      <c r="BL2249" s="204"/>
      <c r="BM2249" s="204"/>
      <c r="BN2249" s="204"/>
      <c r="BO2249" s="204"/>
      <c r="BP2249" s="204"/>
      <c r="BQ2249" s="204"/>
      <c r="BR2249" s="204"/>
      <c r="BS2249" s="204"/>
      <c r="BT2249" s="204"/>
      <c r="BU2249" s="204"/>
      <c r="BV2249" s="204"/>
      <c r="BW2249" s="204"/>
      <c r="BX2249" s="204"/>
      <c r="BY2249" s="204"/>
      <c r="BZ2249" s="204"/>
      <c r="CA2249" s="204"/>
      <c r="CB2249" s="204"/>
      <c r="CC2249" s="204"/>
      <c r="CD2249" s="204"/>
    </row>
    <row r="2250" spans="61:82" x14ac:dyDescent="0.25">
      <c r="BI2250" s="204"/>
      <c r="BJ2250" s="204"/>
      <c r="BK2250" s="204"/>
      <c r="BL2250" s="204"/>
      <c r="BM2250" s="204"/>
      <c r="BN2250" s="204"/>
      <c r="BO2250" s="204"/>
      <c r="BP2250" s="204"/>
      <c r="BQ2250" s="204"/>
      <c r="BR2250" s="204"/>
      <c r="BS2250" s="204"/>
      <c r="BT2250" s="204"/>
      <c r="BU2250" s="204"/>
      <c r="BV2250" s="204"/>
      <c r="BW2250" s="204"/>
      <c r="BX2250" s="204"/>
      <c r="BY2250" s="204"/>
      <c r="BZ2250" s="204"/>
      <c r="CA2250" s="204"/>
      <c r="CB2250" s="204"/>
      <c r="CC2250" s="204"/>
      <c r="CD2250" s="204"/>
    </row>
    <row r="2251" spans="61:82" x14ac:dyDescent="0.25">
      <c r="BI2251" s="204"/>
      <c r="BJ2251" s="204"/>
      <c r="BK2251" s="204"/>
      <c r="BL2251" s="204"/>
      <c r="BM2251" s="204"/>
      <c r="BN2251" s="204"/>
      <c r="BO2251" s="204"/>
      <c r="BP2251" s="204"/>
      <c r="BQ2251" s="204"/>
      <c r="BR2251" s="204"/>
      <c r="BS2251" s="204"/>
      <c r="BT2251" s="204"/>
      <c r="BU2251" s="204"/>
      <c r="BV2251" s="204"/>
      <c r="BW2251" s="204"/>
      <c r="BX2251" s="204"/>
      <c r="BY2251" s="204"/>
      <c r="BZ2251" s="204"/>
      <c r="CA2251" s="204"/>
      <c r="CB2251" s="204"/>
      <c r="CC2251" s="204"/>
      <c r="CD2251" s="204"/>
    </row>
    <row r="2252" spans="61:82" x14ac:dyDescent="0.25">
      <c r="BI2252" s="204"/>
      <c r="BJ2252" s="204"/>
      <c r="BK2252" s="204"/>
      <c r="BL2252" s="204"/>
      <c r="BM2252" s="204"/>
      <c r="BN2252" s="204"/>
      <c r="BO2252" s="204"/>
      <c r="BP2252" s="204"/>
      <c r="BQ2252" s="204"/>
      <c r="BR2252" s="204"/>
      <c r="BS2252" s="204"/>
      <c r="BT2252" s="204"/>
      <c r="BU2252" s="204"/>
      <c r="BV2252" s="204"/>
      <c r="BW2252" s="204"/>
      <c r="BX2252" s="204"/>
      <c r="BY2252" s="204"/>
      <c r="BZ2252" s="204"/>
      <c r="CA2252" s="204"/>
      <c r="CB2252" s="204"/>
      <c r="CC2252" s="204"/>
      <c r="CD2252" s="204"/>
    </row>
    <row r="2253" spans="61:82" x14ac:dyDescent="0.25">
      <c r="BI2253" s="204"/>
      <c r="BJ2253" s="204"/>
      <c r="BK2253" s="204"/>
      <c r="BL2253" s="204"/>
      <c r="BM2253" s="204"/>
      <c r="BN2253" s="204"/>
      <c r="BO2253" s="204"/>
      <c r="BP2253" s="204"/>
      <c r="BQ2253" s="204"/>
      <c r="BR2253" s="204"/>
      <c r="BS2253" s="204"/>
      <c r="BT2253" s="204"/>
      <c r="BU2253" s="204"/>
      <c r="BV2253" s="204"/>
      <c r="BW2253" s="204"/>
      <c r="BX2253" s="204"/>
      <c r="BY2253" s="204"/>
      <c r="BZ2253" s="204"/>
      <c r="CA2253" s="204"/>
      <c r="CB2253" s="204"/>
      <c r="CC2253" s="204"/>
      <c r="CD2253" s="204"/>
    </row>
    <row r="2254" spans="61:82" x14ac:dyDescent="0.25">
      <c r="BI2254" s="204"/>
      <c r="BJ2254" s="204"/>
      <c r="BK2254" s="204"/>
      <c r="BL2254" s="204"/>
      <c r="BM2254" s="204"/>
      <c r="BN2254" s="204"/>
      <c r="BO2254" s="204"/>
      <c r="BP2254" s="204"/>
      <c r="BQ2254" s="204"/>
      <c r="BR2254" s="204"/>
      <c r="BS2254" s="204"/>
      <c r="BT2254" s="204"/>
      <c r="BU2254" s="204"/>
      <c r="BV2254" s="204"/>
      <c r="BW2254" s="204"/>
      <c r="BX2254" s="204"/>
      <c r="BY2254" s="204"/>
      <c r="BZ2254" s="204"/>
      <c r="CA2254" s="204"/>
      <c r="CB2254" s="204"/>
      <c r="CC2254" s="204"/>
      <c r="CD2254" s="204"/>
    </row>
    <row r="2255" spans="61:82" x14ac:dyDescent="0.25">
      <c r="BI2255" s="204"/>
      <c r="BJ2255" s="204"/>
      <c r="BK2255" s="204"/>
      <c r="BL2255" s="204"/>
      <c r="BM2255" s="204"/>
      <c r="BN2255" s="204"/>
      <c r="BO2255" s="204"/>
      <c r="BP2255" s="204"/>
      <c r="BQ2255" s="204"/>
      <c r="BR2255" s="204"/>
      <c r="BS2255" s="204"/>
      <c r="BT2255" s="204"/>
      <c r="BU2255" s="204"/>
      <c r="BV2255" s="204"/>
      <c r="BW2255" s="204"/>
      <c r="BX2255" s="204"/>
      <c r="BY2255" s="204"/>
      <c r="BZ2255" s="204"/>
      <c r="CA2255" s="204"/>
      <c r="CB2255" s="204"/>
      <c r="CC2255" s="204"/>
      <c r="CD2255" s="204"/>
    </row>
    <row r="2256" spans="61:82" x14ac:dyDescent="0.25">
      <c r="BI2256" s="204"/>
      <c r="BJ2256" s="204"/>
      <c r="BK2256" s="204"/>
      <c r="BL2256" s="204"/>
      <c r="BM2256" s="204"/>
      <c r="BN2256" s="204"/>
      <c r="BO2256" s="204"/>
      <c r="BP2256" s="204"/>
      <c r="BQ2256" s="204"/>
      <c r="BR2256" s="204"/>
      <c r="BS2256" s="204"/>
      <c r="BT2256" s="204"/>
      <c r="BU2256" s="204"/>
      <c r="BV2256" s="204"/>
      <c r="BW2256" s="204"/>
      <c r="BX2256" s="204"/>
      <c r="BY2256" s="204"/>
      <c r="BZ2256" s="204"/>
      <c r="CA2256" s="204"/>
      <c r="CB2256" s="204"/>
      <c r="CC2256" s="204"/>
      <c r="CD2256" s="204"/>
    </row>
    <row r="2257" spans="61:82" x14ac:dyDescent="0.25">
      <c r="BI2257" s="204"/>
      <c r="BJ2257" s="204"/>
      <c r="BK2257" s="204"/>
      <c r="BL2257" s="204"/>
      <c r="BM2257" s="204"/>
      <c r="BN2257" s="204"/>
      <c r="BO2257" s="204"/>
      <c r="BP2257" s="204"/>
      <c r="BQ2257" s="204"/>
      <c r="BR2257" s="204"/>
      <c r="BS2257" s="204"/>
      <c r="BT2257" s="204"/>
      <c r="BU2257" s="204"/>
      <c r="BV2257" s="204"/>
      <c r="BW2257" s="204"/>
      <c r="BX2257" s="204"/>
      <c r="BY2257" s="204"/>
      <c r="BZ2257" s="204"/>
      <c r="CA2257" s="204"/>
      <c r="CB2257" s="204"/>
      <c r="CC2257" s="204"/>
      <c r="CD2257" s="204"/>
    </row>
    <row r="2258" spans="61:82" x14ac:dyDescent="0.25">
      <c r="BI2258" s="204"/>
      <c r="BJ2258" s="204"/>
      <c r="BK2258" s="204"/>
      <c r="BL2258" s="204"/>
      <c r="BM2258" s="204"/>
      <c r="BN2258" s="204"/>
      <c r="BO2258" s="204"/>
      <c r="BP2258" s="204"/>
      <c r="BQ2258" s="204"/>
      <c r="BR2258" s="204"/>
      <c r="BS2258" s="204"/>
      <c r="BT2258" s="204"/>
      <c r="BU2258" s="204"/>
      <c r="BV2258" s="204"/>
      <c r="BW2258" s="204"/>
      <c r="BX2258" s="204"/>
      <c r="BY2258" s="204"/>
      <c r="BZ2258" s="204"/>
      <c r="CA2258" s="204"/>
      <c r="CB2258" s="204"/>
      <c r="CC2258" s="204"/>
      <c r="CD2258" s="204"/>
    </row>
    <row r="2259" spans="61:82" x14ac:dyDescent="0.25">
      <c r="BI2259" s="204"/>
      <c r="BJ2259" s="204"/>
      <c r="BK2259" s="204"/>
      <c r="BL2259" s="204"/>
      <c r="BM2259" s="204"/>
      <c r="BN2259" s="204"/>
      <c r="BO2259" s="204"/>
      <c r="BP2259" s="204"/>
      <c r="BQ2259" s="204"/>
      <c r="BR2259" s="204"/>
      <c r="BS2259" s="204"/>
      <c r="BT2259" s="204"/>
      <c r="BU2259" s="204"/>
      <c r="BV2259" s="204"/>
      <c r="BW2259" s="204"/>
      <c r="BX2259" s="204"/>
      <c r="BY2259" s="204"/>
      <c r="BZ2259" s="204"/>
      <c r="CA2259" s="204"/>
      <c r="CB2259" s="204"/>
      <c r="CC2259" s="204"/>
      <c r="CD2259" s="204"/>
    </row>
    <row r="2260" spans="61:82" x14ac:dyDescent="0.25">
      <c r="BI2260" s="204"/>
      <c r="BJ2260" s="204"/>
      <c r="BK2260" s="204"/>
      <c r="BL2260" s="204"/>
      <c r="BM2260" s="204"/>
      <c r="BN2260" s="204"/>
      <c r="BO2260" s="204"/>
      <c r="BP2260" s="204"/>
      <c r="BQ2260" s="204"/>
      <c r="BR2260" s="204"/>
      <c r="BS2260" s="204"/>
      <c r="BT2260" s="204"/>
      <c r="BU2260" s="204"/>
      <c r="BV2260" s="204"/>
      <c r="BW2260" s="204"/>
      <c r="BX2260" s="204"/>
      <c r="BY2260" s="204"/>
      <c r="BZ2260" s="204"/>
      <c r="CA2260" s="204"/>
      <c r="CB2260" s="204"/>
      <c r="CC2260" s="204"/>
      <c r="CD2260" s="204"/>
    </row>
    <row r="2261" spans="61:82" x14ac:dyDescent="0.25">
      <c r="BI2261" s="204"/>
      <c r="BJ2261" s="204"/>
      <c r="BK2261" s="204"/>
      <c r="BL2261" s="204"/>
      <c r="BM2261" s="204"/>
      <c r="BN2261" s="204"/>
      <c r="BO2261" s="204"/>
      <c r="BP2261" s="204"/>
      <c r="BQ2261" s="204"/>
      <c r="BR2261" s="204"/>
      <c r="BS2261" s="204"/>
      <c r="BT2261" s="204"/>
      <c r="BU2261" s="204"/>
      <c r="BV2261" s="204"/>
      <c r="BW2261" s="204"/>
      <c r="BX2261" s="204"/>
      <c r="BY2261" s="204"/>
      <c r="BZ2261" s="204"/>
      <c r="CA2261" s="204"/>
      <c r="CB2261" s="204"/>
      <c r="CC2261" s="204"/>
      <c r="CD2261" s="204"/>
    </row>
    <row r="2262" spans="61:82" x14ac:dyDescent="0.25">
      <c r="BI2262" s="204"/>
      <c r="BJ2262" s="204"/>
      <c r="BK2262" s="204"/>
      <c r="BL2262" s="204"/>
      <c r="BM2262" s="204"/>
      <c r="BN2262" s="204"/>
      <c r="BO2262" s="204"/>
      <c r="BP2262" s="204"/>
      <c r="BQ2262" s="204"/>
      <c r="BR2262" s="204"/>
      <c r="BS2262" s="204"/>
      <c r="BT2262" s="204"/>
      <c r="BU2262" s="204"/>
      <c r="BV2262" s="204"/>
      <c r="BW2262" s="204"/>
      <c r="BX2262" s="204"/>
      <c r="BY2262" s="204"/>
      <c r="BZ2262" s="204"/>
      <c r="CA2262" s="204"/>
      <c r="CB2262" s="204"/>
      <c r="CC2262" s="204"/>
      <c r="CD2262" s="204"/>
    </row>
    <row r="2263" spans="61:82" x14ac:dyDescent="0.25">
      <c r="BI2263" s="204"/>
      <c r="BJ2263" s="204"/>
      <c r="BK2263" s="204"/>
      <c r="BL2263" s="204"/>
      <c r="BM2263" s="204"/>
      <c r="BN2263" s="204"/>
      <c r="BO2263" s="204"/>
      <c r="BP2263" s="204"/>
      <c r="BQ2263" s="204"/>
      <c r="BR2263" s="204"/>
      <c r="BS2263" s="204"/>
      <c r="BT2263" s="204"/>
      <c r="BU2263" s="204"/>
      <c r="BV2263" s="204"/>
      <c r="BW2263" s="204"/>
      <c r="BX2263" s="204"/>
      <c r="BY2263" s="204"/>
      <c r="BZ2263" s="204"/>
      <c r="CA2263" s="204"/>
      <c r="CB2263" s="204"/>
      <c r="CC2263" s="204"/>
      <c r="CD2263" s="204"/>
    </row>
    <row r="2264" spans="61:82" x14ac:dyDescent="0.25">
      <c r="BI2264" s="204"/>
      <c r="BJ2264" s="204"/>
      <c r="BK2264" s="204"/>
      <c r="BL2264" s="204"/>
      <c r="BM2264" s="204"/>
      <c r="BN2264" s="204"/>
      <c r="BO2264" s="204"/>
      <c r="BP2264" s="204"/>
      <c r="BQ2264" s="204"/>
      <c r="BR2264" s="204"/>
      <c r="BS2264" s="204"/>
      <c r="BT2264" s="204"/>
      <c r="BU2264" s="204"/>
      <c r="BV2264" s="204"/>
      <c r="BW2264" s="204"/>
      <c r="BX2264" s="204"/>
      <c r="BY2264" s="204"/>
      <c r="BZ2264" s="204"/>
      <c r="CA2264" s="204"/>
      <c r="CB2264" s="204"/>
      <c r="CC2264" s="204"/>
      <c r="CD2264" s="204"/>
    </row>
    <row r="2265" spans="61:82" x14ac:dyDescent="0.25">
      <c r="BI2265" s="204"/>
      <c r="BJ2265" s="204"/>
      <c r="BK2265" s="204"/>
      <c r="BL2265" s="204"/>
      <c r="BM2265" s="204"/>
      <c r="BN2265" s="204"/>
      <c r="BO2265" s="204"/>
      <c r="BP2265" s="204"/>
      <c r="BQ2265" s="204"/>
      <c r="BR2265" s="204"/>
      <c r="BS2265" s="204"/>
      <c r="BT2265" s="204"/>
      <c r="BU2265" s="204"/>
      <c r="BV2265" s="204"/>
      <c r="BW2265" s="204"/>
      <c r="BX2265" s="204"/>
      <c r="BY2265" s="204"/>
      <c r="BZ2265" s="204"/>
      <c r="CA2265" s="204"/>
      <c r="CB2265" s="204"/>
      <c r="CC2265" s="204"/>
      <c r="CD2265" s="204"/>
    </row>
    <row r="2266" spans="61:82" x14ac:dyDescent="0.25">
      <c r="BI2266" s="204"/>
      <c r="BJ2266" s="204"/>
      <c r="BK2266" s="204"/>
      <c r="BL2266" s="204"/>
      <c r="BM2266" s="204"/>
      <c r="BN2266" s="204"/>
      <c r="BO2266" s="204"/>
      <c r="BP2266" s="204"/>
      <c r="BQ2266" s="204"/>
      <c r="BR2266" s="204"/>
      <c r="BS2266" s="204"/>
      <c r="BT2266" s="204"/>
      <c r="BU2266" s="204"/>
      <c r="BV2266" s="204"/>
      <c r="BW2266" s="204"/>
      <c r="BX2266" s="204"/>
      <c r="BY2266" s="204"/>
      <c r="BZ2266" s="204"/>
      <c r="CA2266" s="204"/>
      <c r="CB2266" s="204"/>
      <c r="CC2266" s="204"/>
      <c r="CD2266" s="204"/>
    </row>
    <row r="2267" spans="61:82" x14ac:dyDescent="0.25">
      <c r="BI2267" s="204"/>
      <c r="BJ2267" s="204"/>
      <c r="BK2267" s="204"/>
      <c r="BL2267" s="204"/>
      <c r="BM2267" s="204"/>
      <c r="BN2267" s="204"/>
      <c r="BO2267" s="204"/>
      <c r="BP2267" s="204"/>
      <c r="BQ2267" s="204"/>
      <c r="BR2267" s="204"/>
      <c r="BS2267" s="204"/>
      <c r="BT2267" s="204"/>
      <c r="BU2267" s="204"/>
      <c r="BV2267" s="204"/>
      <c r="BW2267" s="204"/>
      <c r="BX2267" s="204"/>
      <c r="BY2267" s="204"/>
      <c r="BZ2267" s="204"/>
      <c r="CA2267" s="204"/>
      <c r="CB2267" s="204"/>
      <c r="CC2267" s="204"/>
      <c r="CD2267" s="204"/>
    </row>
    <row r="2268" spans="61:82" x14ac:dyDescent="0.25">
      <c r="BI2268" s="204"/>
      <c r="BJ2268" s="204"/>
      <c r="BK2268" s="204"/>
      <c r="BL2268" s="204"/>
      <c r="BM2268" s="204"/>
      <c r="BN2268" s="204"/>
      <c r="BO2268" s="204"/>
      <c r="BP2268" s="204"/>
      <c r="BQ2268" s="204"/>
      <c r="BR2268" s="204"/>
      <c r="BS2268" s="204"/>
      <c r="BT2268" s="204"/>
      <c r="BU2268" s="204"/>
      <c r="BV2268" s="204"/>
      <c r="BW2268" s="204"/>
      <c r="BX2268" s="204"/>
      <c r="BY2268" s="204"/>
      <c r="BZ2268" s="204"/>
      <c r="CA2268" s="204"/>
      <c r="CB2268" s="204"/>
      <c r="CC2268" s="204"/>
      <c r="CD2268" s="204"/>
    </row>
    <row r="2269" spans="61:82" x14ac:dyDescent="0.25">
      <c r="BI2269" s="204"/>
      <c r="BJ2269" s="204"/>
      <c r="BK2269" s="204"/>
      <c r="BL2269" s="204"/>
      <c r="BM2269" s="204"/>
      <c r="BN2269" s="204"/>
      <c r="BO2269" s="204"/>
      <c r="BP2269" s="204"/>
      <c r="BQ2269" s="204"/>
      <c r="BR2269" s="204"/>
      <c r="BS2269" s="204"/>
      <c r="BT2269" s="204"/>
      <c r="BU2269" s="204"/>
      <c r="BV2269" s="204"/>
      <c r="BW2269" s="204"/>
      <c r="BX2269" s="204"/>
      <c r="BY2269" s="204"/>
      <c r="BZ2269" s="204"/>
      <c r="CA2269" s="204"/>
      <c r="CB2269" s="204"/>
      <c r="CC2269" s="204"/>
      <c r="CD2269" s="204"/>
    </row>
    <row r="2270" spans="61:82" x14ac:dyDescent="0.25">
      <c r="BI2270" s="204"/>
      <c r="BJ2270" s="204"/>
      <c r="BK2270" s="204"/>
      <c r="BL2270" s="204"/>
      <c r="BM2270" s="204"/>
      <c r="BN2270" s="204"/>
      <c r="BO2270" s="204"/>
      <c r="BP2270" s="204"/>
      <c r="BQ2270" s="204"/>
      <c r="BR2270" s="204"/>
      <c r="BS2270" s="204"/>
      <c r="BT2270" s="204"/>
      <c r="BU2270" s="204"/>
      <c r="BV2270" s="204"/>
      <c r="BW2270" s="204"/>
      <c r="BX2270" s="204"/>
      <c r="BY2270" s="204"/>
      <c r="BZ2270" s="204"/>
      <c r="CA2270" s="204"/>
      <c r="CB2270" s="204"/>
      <c r="CC2270" s="204"/>
      <c r="CD2270" s="204"/>
    </row>
    <row r="2271" spans="61:82" x14ac:dyDescent="0.25">
      <c r="BI2271" s="204"/>
      <c r="BJ2271" s="204"/>
      <c r="BK2271" s="204"/>
      <c r="BL2271" s="204"/>
      <c r="BM2271" s="204"/>
      <c r="BN2271" s="204"/>
      <c r="BO2271" s="204"/>
      <c r="BP2271" s="204"/>
      <c r="BQ2271" s="204"/>
      <c r="BR2271" s="204"/>
      <c r="BS2271" s="204"/>
      <c r="BT2271" s="204"/>
      <c r="BU2271" s="204"/>
      <c r="BV2271" s="204"/>
      <c r="BW2271" s="204"/>
      <c r="BX2271" s="204"/>
      <c r="BY2271" s="204"/>
      <c r="BZ2271" s="204"/>
      <c r="CA2271" s="204"/>
      <c r="CB2271" s="204"/>
      <c r="CC2271" s="204"/>
      <c r="CD2271" s="204"/>
    </row>
    <row r="2272" spans="61:82" x14ac:dyDescent="0.25">
      <c r="BI2272" s="204"/>
      <c r="BJ2272" s="204"/>
      <c r="BK2272" s="204"/>
      <c r="BL2272" s="204"/>
      <c r="BM2272" s="204"/>
      <c r="BN2272" s="204"/>
      <c r="BO2272" s="204"/>
      <c r="BP2272" s="204"/>
      <c r="BQ2272" s="204"/>
      <c r="BR2272" s="204"/>
      <c r="BS2272" s="204"/>
      <c r="BT2272" s="204"/>
      <c r="BU2272" s="204"/>
      <c r="BV2272" s="204"/>
      <c r="BW2272" s="204"/>
      <c r="BX2272" s="204"/>
      <c r="BY2272" s="204"/>
      <c r="BZ2272" s="204"/>
      <c r="CA2272" s="204"/>
      <c r="CB2272" s="204"/>
      <c r="CC2272" s="204"/>
      <c r="CD2272" s="204"/>
    </row>
    <row r="2273" spans="61:82" x14ac:dyDescent="0.25">
      <c r="BI2273" s="204"/>
      <c r="BJ2273" s="204"/>
      <c r="BK2273" s="204"/>
      <c r="BL2273" s="204"/>
      <c r="BM2273" s="204"/>
      <c r="BN2273" s="204"/>
      <c r="BO2273" s="204"/>
      <c r="BP2273" s="204"/>
      <c r="BQ2273" s="204"/>
      <c r="BR2273" s="204"/>
      <c r="BS2273" s="204"/>
      <c r="BT2273" s="204"/>
      <c r="BU2273" s="204"/>
      <c r="BV2273" s="204"/>
      <c r="BW2273" s="204"/>
      <c r="BX2273" s="204"/>
      <c r="BY2273" s="204"/>
      <c r="BZ2273" s="204"/>
      <c r="CA2273" s="204"/>
      <c r="CB2273" s="204"/>
      <c r="CC2273" s="204"/>
      <c r="CD2273" s="204"/>
    </row>
    <row r="2274" spans="61:82" x14ac:dyDescent="0.25">
      <c r="BI2274" s="204"/>
      <c r="BJ2274" s="204"/>
      <c r="BK2274" s="204"/>
      <c r="BL2274" s="204"/>
      <c r="BM2274" s="204"/>
      <c r="BN2274" s="204"/>
      <c r="BO2274" s="204"/>
      <c r="BP2274" s="204"/>
      <c r="BQ2274" s="204"/>
      <c r="BR2274" s="204"/>
      <c r="BS2274" s="204"/>
      <c r="BT2274" s="204"/>
      <c r="BU2274" s="204"/>
      <c r="BV2274" s="204"/>
      <c r="BW2274" s="204"/>
      <c r="BX2274" s="204"/>
      <c r="BY2274" s="204"/>
      <c r="BZ2274" s="204"/>
      <c r="CA2274" s="204"/>
      <c r="CB2274" s="204"/>
      <c r="CC2274" s="204"/>
      <c r="CD2274" s="204"/>
    </row>
    <row r="2275" spans="61:82" x14ac:dyDescent="0.25">
      <c r="BI2275" s="204"/>
      <c r="BJ2275" s="204"/>
      <c r="BK2275" s="204"/>
      <c r="BL2275" s="204"/>
      <c r="BM2275" s="204"/>
      <c r="BN2275" s="204"/>
      <c r="BO2275" s="204"/>
      <c r="BP2275" s="204"/>
      <c r="BQ2275" s="204"/>
      <c r="BR2275" s="204"/>
      <c r="BS2275" s="204"/>
      <c r="BT2275" s="204"/>
      <c r="BU2275" s="204"/>
      <c r="BV2275" s="204"/>
      <c r="BW2275" s="204"/>
      <c r="BX2275" s="204"/>
      <c r="BY2275" s="204"/>
      <c r="BZ2275" s="204"/>
      <c r="CA2275" s="204"/>
      <c r="CB2275" s="204"/>
      <c r="CC2275" s="204"/>
      <c r="CD2275" s="204"/>
    </row>
    <row r="2276" spans="61:82" x14ac:dyDescent="0.25">
      <c r="BI2276" s="204"/>
      <c r="BJ2276" s="204"/>
      <c r="BK2276" s="204"/>
      <c r="BL2276" s="204"/>
      <c r="BM2276" s="204"/>
      <c r="BN2276" s="204"/>
      <c r="BO2276" s="204"/>
      <c r="BP2276" s="204"/>
      <c r="BQ2276" s="204"/>
      <c r="BR2276" s="204"/>
      <c r="BS2276" s="204"/>
      <c r="BT2276" s="204"/>
      <c r="BU2276" s="204"/>
      <c r="BV2276" s="204"/>
      <c r="BW2276" s="204"/>
      <c r="BX2276" s="204"/>
      <c r="BY2276" s="204"/>
      <c r="BZ2276" s="204"/>
      <c r="CA2276" s="204"/>
      <c r="CB2276" s="204"/>
      <c r="CC2276" s="204"/>
      <c r="CD2276" s="204"/>
    </row>
    <row r="2277" spans="61:82" x14ac:dyDescent="0.25">
      <c r="BI2277" s="204"/>
      <c r="BJ2277" s="204"/>
      <c r="BK2277" s="204"/>
      <c r="BL2277" s="204"/>
      <c r="BM2277" s="204"/>
      <c r="BN2277" s="204"/>
      <c r="BO2277" s="204"/>
      <c r="BP2277" s="204"/>
      <c r="BQ2277" s="204"/>
      <c r="BR2277" s="204"/>
      <c r="BS2277" s="204"/>
      <c r="BT2277" s="204"/>
      <c r="BU2277" s="204"/>
      <c r="BV2277" s="204"/>
      <c r="BW2277" s="204"/>
      <c r="BX2277" s="204"/>
      <c r="BY2277" s="204"/>
      <c r="BZ2277" s="204"/>
      <c r="CA2277" s="204"/>
      <c r="CB2277" s="204"/>
      <c r="CC2277" s="204"/>
      <c r="CD2277" s="204"/>
    </row>
    <row r="2278" spans="61:82" x14ac:dyDescent="0.25">
      <c r="BI2278" s="204"/>
      <c r="BJ2278" s="204"/>
      <c r="BK2278" s="204"/>
      <c r="BL2278" s="204"/>
      <c r="BM2278" s="204"/>
      <c r="BN2278" s="204"/>
      <c r="BO2278" s="204"/>
      <c r="BP2278" s="204"/>
      <c r="BQ2278" s="204"/>
      <c r="BR2278" s="204"/>
      <c r="BS2278" s="204"/>
      <c r="BT2278" s="204"/>
      <c r="BU2278" s="204"/>
      <c r="BV2278" s="204"/>
      <c r="BW2278" s="204"/>
      <c r="BX2278" s="204"/>
      <c r="BY2278" s="204"/>
      <c r="BZ2278" s="204"/>
      <c r="CA2278" s="204"/>
      <c r="CB2278" s="204"/>
      <c r="CC2278" s="204"/>
      <c r="CD2278" s="204"/>
    </row>
    <row r="2279" spans="61:82" x14ac:dyDescent="0.25">
      <c r="BI2279" s="204"/>
      <c r="BJ2279" s="204"/>
      <c r="BK2279" s="204"/>
      <c r="BL2279" s="204"/>
      <c r="BM2279" s="204"/>
      <c r="BN2279" s="204"/>
      <c r="BO2279" s="204"/>
      <c r="BP2279" s="204"/>
      <c r="BQ2279" s="204"/>
      <c r="BR2279" s="204"/>
      <c r="BS2279" s="204"/>
      <c r="BT2279" s="204"/>
      <c r="BU2279" s="204"/>
      <c r="BV2279" s="204"/>
      <c r="BW2279" s="204"/>
      <c r="BX2279" s="204"/>
      <c r="BY2279" s="204"/>
      <c r="BZ2279" s="204"/>
      <c r="CA2279" s="204"/>
      <c r="CB2279" s="204"/>
      <c r="CC2279" s="204"/>
      <c r="CD2279" s="204"/>
    </row>
    <row r="2280" spans="61:82" x14ac:dyDescent="0.25">
      <c r="BI2280" s="204"/>
      <c r="BJ2280" s="204"/>
      <c r="BK2280" s="204"/>
      <c r="BL2280" s="204"/>
      <c r="BM2280" s="204"/>
      <c r="BN2280" s="204"/>
      <c r="BO2280" s="204"/>
      <c r="BP2280" s="204"/>
      <c r="BQ2280" s="204"/>
      <c r="BR2280" s="204"/>
      <c r="BS2280" s="204"/>
      <c r="BT2280" s="204"/>
      <c r="BU2280" s="204"/>
      <c r="BV2280" s="204"/>
      <c r="BW2280" s="204"/>
      <c r="BX2280" s="204"/>
      <c r="BY2280" s="204"/>
      <c r="BZ2280" s="204"/>
      <c r="CA2280" s="204"/>
      <c r="CB2280" s="204"/>
      <c r="CC2280" s="204"/>
      <c r="CD2280" s="204"/>
    </row>
    <row r="2281" spans="61:82" x14ac:dyDescent="0.25">
      <c r="BI2281" s="204"/>
      <c r="BJ2281" s="204"/>
      <c r="BK2281" s="204"/>
      <c r="BL2281" s="204"/>
      <c r="BM2281" s="204"/>
      <c r="BN2281" s="204"/>
      <c r="BO2281" s="204"/>
      <c r="BP2281" s="204"/>
      <c r="BQ2281" s="204"/>
      <c r="BR2281" s="204"/>
      <c r="BS2281" s="204"/>
      <c r="BT2281" s="204"/>
      <c r="BU2281" s="204"/>
      <c r="BV2281" s="204"/>
      <c r="BW2281" s="204"/>
      <c r="BX2281" s="204"/>
      <c r="BY2281" s="204"/>
      <c r="BZ2281" s="204"/>
      <c r="CA2281" s="204"/>
      <c r="CB2281" s="204"/>
      <c r="CC2281" s="204"/>
      <c r="CD2281" s="204"/>
    </row>
    <row r="2282" spans="61:82" x14ac:dyDescent="0.25">
      <c r="BI2282" s="204"/>
      <c r="BJ2282" s="204"/>
      <c r="BK2282" s="204"/>
      <c r="BL2282" s="204"/>
      <c r="BM2282" s="204"/>
      <c r="BN2282" s="204"/>
      <c r="BO2282" s="204"/>
      <c r="BP2282" s="204"/>
      <c r="BQ2282" s="204"/>
      <c r="BR2282" s="204"/>
      <c r="BS2282" s="204"/>
      <c r="BT2282" s="204"/>
      <c r="BU2282" s="204"/>
      <c r="BV2282" s="204"/>
      <c r="BW2282" s="204"/>
      <c r="BX2282" s="204"/>
      <c r="BY2282" s="204"/>
      <c r="BZ2282" s="204"/>
      <c r="CA2282" s="204"/>
      <c r="CB2282" s="204"/>
      <c r="CC2282" s="204"/>
      <c r="CD2282" s="204"/>
    </row>
    <row r="2283" spans="61:82" x14ac:dyDescent="0.25">
      <c r="BI2283" s="204"/>
      <c r="BJ2283" s="204"/>
      <c r="BK2283" s="204"/>
      <c r="BL2283" s="204"/>
      <c r="BM2283" s="204"/>
      <c r="BN2283" s="204"/>
      <c r="BO2283" s="204"/>
      <c r="BP2283" s="204"/>
      <c r="BQ2283" s="204"/>
      <c r="BR2283" s="204"/>
      <c r="BS2283" s="204"/>
      <c r="BT2283" s="204"/>
      <c r="BU2283" s="204"/>
      <c r="BV2283" s="204"/>
      <c r="BW2283" s="204"/>
      <c r="BX2283" s="204"/>
      <c r="BY2283" s="204"/>
      <c r="BZ2283" s="204"/>
      <c r="CA2283" s="204"/>
      <c r="CB2283" s="204"/>
      <c r="CC2283" s="204"/>
      <c r="CD2283" s="204"/>
    </row>
    <row r="2284" spans="61:82" x14ac:dyDescent="0.25">
      <c r="BI2284" s="204"/>
      <c r="BJ2284" s="204"/>
      <c r="BK2284" s="204"/>
      <c r="BL2284" s="204"/>
      <c r="BM2284" s="204"/>
      <c r="BN2284" s="204"/>
      <c r="BO2284" s="204"/>
      <c r="BP2284" s="204"/>
      <c r="BQ2284" s="204"/>
      <c r="BR2284" s="204"/>
      <c r="BS2284" s="204"/>
      <c r="BT2284" s="204"/>
      <c r="BU2284" s="204"/>
      <c r="BV2284" s="204"/>
      <c r="BW2284" s="204"/>
      <c r="BX2284" s="204"/>
      <c r="BY2284" s="204"/>
      <c r="BZ2284" s="204"/>
      <c r="CA2284" s="204"/>
      <c r="CB2284" s="204"/>
      <c r="CC2284" s="204"/>
      <c r="CD2284" s="204"/>
    </row>
    <row r="2285" spans="61:82" x14ac:dyDescent="0.25">
      <c r="BI2285" s="204"/>
      <c r="BJ2285" s="204"/>
      <c r="BK2285" s="204"/>
      <c r="BL2285" s="204"/>
      <c r="BM2285" s="204"/>
      <c r="BN2285" s="204"/>
      <c r="BO2285" s="204"/>
      <c r="BP2285" s="204"/>
      <c r="BQ2285" s="204"/>
      <c r="BR2285" s="204"/>
      <c r="BS2285" s="204"/>
      <c r="BT2285" s="204"/>
      <c r="BU2285" s="204"/>
      <c r="BV2285" s="204"/>
      <c r="BW2285" s="204"/>
      <c r="BX2285" s="204"/>
      <c r="BY2285" s="204"/>
      <c r="BZ2285" s="204"/>
      <c r="CA2285" s="204"/>
      <c r="CB2285" s="204"/>
      <c r="CC2285" s="204"/>
      <c r="CD2285" s="204"/>
    </row>
    <row r="2286" spans="61:82" x14ac:dyDescent="0.25">
      <c r="BI2286" s="204"/>
      <c r="BJ2286" s="204"/>
      <c r="BK2286" s="204"/>
      <c r="BL2286" s="204"/>
      <c r="BM2286" s="204"/>
      <c r="BN2286" s="204"/>
      <c r="BO2286" s="204"/>
      <c r="BP2286" s="204"/>
      <c r="BQ2286" s="204"/>
      <c r="BR2286" s="204"/>
      <c r="BS2286" s="204"/>
      <c r="BT2286" s="204"/>
      <c r="BU2286" s="204"/>
      <c r="BV2286" s="204"/>
      <c r="BW2286" s="204"/>
      <c r="BX2286" s="204"/>
      <c r="BY2286" s="204"/>
      <c r="BZ2286" s="204"/>
      <c r="CA2286" s="204"/>
      <c r="CB2286" s="204"/>
      <c r="CC2286" s="204"/>
      <c r="CD2286" s="204"/>
    </row>
    <row r="2287" spans="61:82" x14ac:dyDescent="0.25">
      <c r="BI2287" s="204"/>
      <c r="BJ2287" s="204"/>
      <c r="BK2287" s="204"/>
      <c r="BL2287" s="204"/>
      <c r="BM2287" s="204"/>
      <c r="BN2287" s="204"/>
      <c r="BO2287" s="204"/>
      <c r="BP2287" s="204"/>
      <c r="BQ2287" s="204"/>
      <c r="BR2287" s="204"/>
      <c r="BS2287" s="204"/>
      <c r="BT2287" s="204"/>
      <c r="BU2287" s="204"/>
      <c r="BV2287" s="204"/>
      <c r="BW2287" s="204"/>
      <c r="BX2287" s="204"/>
      <c r="BY2287" s="204"/>
      <c r="BZ2287" s="204"/>
      <c r="CA2287" s="204"/>
      <c r="CB2287" s="204"/>
      <c r="CC2287" s="204"/>
      <c r="CD2287" s="204"/>
    </row>
    <row r="2288" spans="61:82" x14ac:dyDescent="0.25">
      <c r="BI2288" s="204"/>
      <c r="BJ2288" s="204"/>
      <c r="BK2288" s="204"/>
      <c r="BL2288" s="204"/>
      <c r="BM2288" s="204"/>
      <c r="BN2288" s="204"/>
      <c r="BO2288" s="204"/>
      <c r="BP2288" s="204"/>
      <c r="BQ2288" s="204"/>
      <c r="BR2288" s="204"/>
      <c r="BS2288" s="204"/>
      <c r="BT2288" s="204"/>
      <c r="BU2288" s="204"/>
      <c r="BV2288" s="204"/>
      <c r="BW2288" s="204"/>
      <c r="BX2288" s="204"/>
      <c r="BY2288" s="204"/>
      <c r="BZ2288" s="204"/>
      <c r="CA2288" s="204"/>
      <c r="CB2288" s="204"/>
      <c r="CC2288" s="204"/>
      <c r="CD2288" s="204"/>
    </row>
    <row r="2289" spans="61:82" x14ac:dyDescent="0.25">
      <c r="BI2289" s="204"/>
      <c r="BJ2289" s="204"/>
      <c r="BK2289" s="204"/>
      <c r="BL2289" s="204"/>
      <c r="BM2289" s="204"/>
      <c r="BN2289" s="204"/>
      <c r="BO2289" s="204"/>
      <c r="BP2289" s="204"/>
      <c r="BQ2289" s="204"/>
      <c r="BR2289" s="204"/>
      <c r="BS2289" s="204"/>
      <c r="BT2289" s="204"/>
      <c r="BU2289" s="204"/>
      <c r="BV2289" s="204"/>
      <c r="BW2289" s="204"/>
      <c r="BX2289" s="204"/>
      <c r="BY2289" s="204"/>
      <c r="BZ2289" s="204"/>
      <c r="CA2289" s="204"/>
      <c r="CB2289" s="204"/>
      <c r="CC2289" s="204"/>
      <c r="CD2289" s="204"/>
    </row>
    <row r="2290" spans="61:82" x14ac:dyDescent="0.25">
      <c r="BI2290" s="204"/>
      <c r="BJ2290" s="204"/>
      <c r="BK2290" s="204"/>
      <c r="BL2290" s="204"/>
      <c r="BM2290" s="204"/>
      <c r="BN2290" s="204"/>
      <c r="BO2290" s="204"/>
      <c r="BP2290" s="204"/>
      <c r="BQ2290" s="204"/>
      <c r="BR2290" s="204"/>
      <c r="BS2290" s="204"/>
      <c r="BT2290" s="204"/>
      <c r="BU2290" s="204"/>
      <c r="BV2290" s="204"/>
      <c r="BW2290" s="204"/>
      <c r="BX2290" s="204"/>
      <c r="BY2290" s="204"/>
      <c r="BZ2290" s="204"/>
      <c r="CA2290" s="204"/>
      <c r="CB2290" s="204"/>
      <c r="CC2290" s="204"/>
      <c r="CD2290" s="204"/>
    </row>
    <row r="2291" spans="61:82" x14ac:dyDescent="0.25">
      <c r="BI2291" s="204"/>
      <c r="BJ2291" s="204"/>
      <c r="BK2291" s="204"/>
      <c r="BL2291" s="204"/>
      <c r="BM2291" s="204"/>
      <c r="BN2291" s="204"/>
      <c r="BO2291" s="204"/>
      <c r="BP2291" s="204"/>
      <c r="BQ2291" s="204"/>
      <c r="BR2291" s="204"/>
      <c r="BS2291" s="204"/>
      <c r="BT2291" s="204"/>
      <c r="BU2291" s="204"/>
      <c r="BV2291" s="204"/>
      <c r="BW2291" s="204"/>
      <c r="BX2291" s="204"/>
      <c r="BY2291" s="204"/>
      <c r="BZ2291" s="204"/>
      <c r="CA2291" s="204"/>
      <c r="CB2291" s="204"/>
      <c r="CC2291" s="204"/>
      <c r="CD2291" s="204"/>
    </row>
    <row r="2292" spans="61:82" x14ac:dyDescent="0.25">
      <c r="BI2292" s="204"/>
      <c r="BJ2292" s="204"/>
      <c r="BK2292" s="204"/>
      <c r="BL2292" s="204"/>
      <c r="BM2292" s="204"/>
      <c r="BN2292" s="204"/>
      <c r="BO2292" s="204"/>
      <c r="BP2292" s="204"/>
      <c r="BQ2292" s="204"/>
      <c r="BR2292" s="204"/>
      <c r="BS2292" s="204"/>
      <c r="BT2292" s="204"/>
      <c r="BU2292" s="204"/>
      <c r="BV2292" s="204"/>
      <c r="BW2292" s="204"/>
      <c r="BX2292" s="204"/>
      <c r="BY2292" s="204"/>
      <c r="BZ2292" s="204"/>
      <c r="CA2292" s="204"/>
      <c r="CB2292" s="204"/>
      <c r="CC2292" s="204"/>
      <c r="CD2292" s="204"/>
    </row>
    <row r="2293" spans="61:82" x14ac:dyDescent="0.25">
      <c r="BI2293" s="204"/>
      <c r="BJ2293" s="204"/>
      <c r="BK2293" s="204"/>
      <c r="BL2293" s="204"/>
      <c r="BM2293" s="204"/>
      <c r="BN2293" s="204"/>
      <c r="BO2293" s="204"/>
      <c r="BP2293" s="204"/>
      <c r="BQ2293" s="204"/>
      <c r="BR2293" s="204"/>
      <c r="BS2293" s="204"/>
      <c r="BT2293" s="204"/>
      <c r="BU2293" s="204"/>
      <c r="BV2293" s="204"/>
      <c r="BW2293" s="204"/>
      <c r="BX2293" s="204"/>
      <c r="BY2293" s="204"/>
      <c r="BZ2293" s="204"/>
      <c r="CA2293" s="204"/>
      <c r="CB2293" s="204"/>
      <c r="CC2293" s="204"/>
      <c r="CD2293" s="204"/>
    </row>
    <row r="2294" spans="61:82" x14ac:dyDescent="0.25">
      <c r="BI2294" s="204"/>
      <c r="BJ2294" s="204"/>
      <c r="BK2294" s="204"/>
      <c r="BL2294" s="204"/>
      <c r="BM2294" s="204"/>
      <c r="BN2294" s="204"/>
      <c r="BO2294" s="204"/>
      <c r="BP2294" s="204"/>
      <c r="BQ2294" s="204"/>
      <c r="BR2294" s="204"/>
      <c r="BS2294" s="204"/>
      <c r="BT2294" s="204"/>
      <c r="BU2294" s="204"/>
      <c r="BV2294" s="204"/>
      <c r="BW2294" s="204"/>
      <c r="BX2294" s="204"/>
      <c r="BY2294" s="204"/>
      <c r="BZ2294" s="204"/>
      <c r="CA2294" s="204"/>
      <c r="CB2294" s="204"/>
      <c r="CC2294" s="204"/>
      <c r="CD2294" s="204"/>
    </row>
    <row r="2295" spans="61:82" x14ac:dyDescent="0.25">
      <c r="BI2295" s="204"/>
      <c r="BJ2295" s="204"/>
      <c r="BK2295" s="204"/>
      <c r="BL2295" s="204"/>
      <c r="BM2295" s="204"/>
      <c r="BN2295" s="204"/>
      <c r="BO2295" s="204"/>
      <c r="BP2295" s="204"/>
      <c r="BQ2295" s="204"/>
      <c r="BR2295" s="204"/>
      <c r="BS2295" s="204"/>
      <c r="BT2295" s="204"/>
      <c r="BU2295" s="204"/>
      <c r="BV2295" s="204"/>
      <c r="BW2295" s="204"/>
      <c r="BX2295" s="204"/>
      <c r="BY2295" s="204"/>
      <c r="BZ2295" s="204"/>
      <c r="CA2295" s="204"/>
      <c r="CB2295" s="204"/>
      <c r="CC2295" s="204"/>
      <c r="CD2295" s="204"/>
    </row>
    <row r="2296" spans="61:82" x14ac:dyDescent="0.25">
      <c r="BI2296" s="204"/>
      <c r="BJ2296" s="204"/>
      <c r="BK2296" s="204"/>
      <c r="BL2296" s="204"/>
      <c r="BM2296" s="204"/>
      <c r="BN2296" s="204"/>
      <c r="BO2296" s="204"/>
      <c r="BP2296" s="204"/>
      <c r="BQ2296" s="204"/>
      <c r="BR2296" s="204"/>
      <c r="BS2296" s="204"/>
      <c r="BT2296" s="204"/>
      <c r="BU2296" s="204"/>
      <c r="BV2296" s="204"/>
      <c r="BW2296" s="204"/>
      <c r="BX2296" s="204"/>
      <c r="BY2296" s="204"/>
      <c r="BZ2296" s="204"/>
      <c r="CA2296" s="204"/>
      <c r="CB2296" s="204"/>
      <c r="CC2296" s="204"/>
      <c r="CD2296" s="204"/>
    </row>
    <row r="2297" spans="61:82" x14ac:dyDescent="0.25">
      <c r="BI2297" s="204"/>
      <c r="BJ2297" s="204"/>
      <c r="BK2297" s="204"/>
      <c r="BL2297" s="204"/>
      <c r="BM2297" s="204"/>
      <c r="BN2297" s="204"/>
      <c r="BO2297" s="204"/>
      <c r="BP2297" s="204"/>
      <c r="BQ2297" s="204"/>
      <c r="BR2297" s="204"/>
      <c r="BS2297" s="204"/>
      <c r="BT2297" s="204"/>
      <c r="BU2297" s="204"/>
      <c r="BV2297" s="204"/>
      <c r="BW2297" s="204"/>
      <c r="BX2297" s="204"/>
      <c r="BY2297" s="204"/>
      <c r="BZ2297" s="204"/>
      <c r="CA2297" s="204"/>
      <c r="CB2297" s="204"/>
      <c r="CC2297" s="204"/>
      <c r="CD2297" s="204"/>
    </row>
    <row r="2298" spans="61:82" x14ac:dyDescent="0.25">
      <c r="BI2298" s="204"/>
      <c r="BJ2298" s="204"/>
      <c r="BK2298" s="204"/>
      <c r="BL2298" s="204"/>
      <c r="BM2298" s="204"/>
      <c r="BN2298" s="204"/>
      <c r="BO2298" s="204"/>
      <c r="BP2298" s="204"/>
      <c r="BQ2298" s="204"/>
      <c r="BR2298" s="204"/>
      <c r="BS2298" s="204"/>
      <c r="BT2298" s="204"/>
      <c r="BU2298" s="204"/>
      <c r="BV2298" s="204"/>
      <c r="BW2298" s="204"/>
      <c r="BX2298" s="204"/>
      <c r="BY2298" s="204"/>
      <c r="BZ2298" s="204"/>
      <c r="CA2298" s="204"/>
      <c r="CB2298" s="204"/>
      <c r="CC2298" s="204"/>
      <c r="CD2298" s="204"/>
    </row>
    <row r="2299" spans="61:82" x14ac:dyDescent="0.25">
      <c r="BI2299" s="204"/>
      <c r="BJ2299" s="204"/>
      <c r="BK2299" s="204"/>
      <c r="BL2299" s="204"/>
      <c r="BM2299" s="204"/>
      <c r="BN2299" s="204"/>
      <c r="BO2299" s="204"/>
      <c r="BP2299" s="204"/>
      <c r="BQ2299" s="204"/>
      <c r="BR2299" s="204"/>
      <c r="BS2299" s="204"/>
      <c r="BT2299" s="204"/>
      <c r="BU2299" s="204"/>
      <c r="BV2299" s="204"/>
      <c r="BW2299" s="204"/>
      <c r="BX2299" s="204"/>
      <c r="BY2299" s="204"/>
      <c r="BZ2299" s="204"/>
      <c r="CA2299" s="204"/>
      <c r="CB2299" s="204"/>
      <c r="CC2299" s="204"/>
      <c r="CD2299" s="204"/>
    </row>
    <row r="2300" spans="61:82" x14ac:dyDescent="0.25">
      <c r="BI2300" s="204"/>
      <c r="BJ2300" s="204"/>
      <c r="BK2300" s="204"/>
      <c r="BL2300" s="204"/>
      <c r="BM2300" s="204"/>
      <c r="BN2300" s="204"/>
      <c r="BO2300" s="204"/>
      <c r="BP2300" s="204"/>
      <c r="BQ2300" s="204"/>
      <c r="BR2300" s="204"/>
      <c r="BS2300" s="204"/>
      <c r="BT2300" s="204"/>
      <c r="BU2300" s="204"/>
      <c r="BV2300" s="204"/>
      <c r="BW2300" s="204"/>
      <c r="BX2300" s="204"/>
      <c r="BY2300" s="204"/>
      <c r="BZ2300" s="204"/>
      <c r="CA2300" s="204"/>
      <c r="CB2300" s="204"/>
      <c r="CC2300" s="204"/>
      <c r="CD2300" s="204"/>
    </row>
    <row r="2301" spans="61:82" x14ac:dyDescent="0.25">
      <c r="BI2301" s="204"/>
      <c r="BJ2301" s="204"/>
      <c r="BK2301" s="204"/>
      <c r="BL2301" s="204"/>
      <c r="BM2301" s="204"/>
      <c r="BN2301" s="204"/>
      <c r="BO2301" s="204"/>
      <c r="BP2301" s="204"/>
      <c r="BQ2301" s="204"/>
      <c r="BR2301" s="204"/>
      <c r="BS2301" s="204"/>
      <c r="BT2301" s="204"/>
      <c r="BU2301" s="204"/>
      <c r="BV2301" s="204"/>
      <c r="BW2301" s="204"/>
      <c r="BX2301" s="204"/>
      <c r="BY2301" s="204"/>
      <c r="BZ2301" s="204"/>
      <c r="CA2301" s="204"/>
      <c r="CB2301" s="204"/>
      <c r="CC2301" s="204"/>
      <c r="CD2301" s="204"/>
    </row>
    <row r="2302" spans="61:82" x14ac:dyDescent="0.25">
      <c r="BI2302" s="204"/>
      <c r="BJ2302" s="204"/>
      <c r="BK2302" s="204"/>
      <c r="BL2302" s="204"/>
      <c r="BM2302" s="204"/>
      <c r="BN2302" s="204"/>
      <c r="BO2302" s="204"/>
      <c r="BP2302" s="204"/>
      <c r="BQ2302" s="204"/>
      <c r="BR2302" s="204"/>
      <c r="BS2302" s="204"/>
      <c r="BT2302" s="204"/>
      <c r="BU2302" s="204"/>
      <c r="BV2302" s="204"/>
      <c r="BW2302" s="204"/>
      <c r="BX2302" s="204"/>
      <c r="BY2302" s="204"/>
      <c r="BZ2302" s="204"/>
      <c r="CA2302" s="204"/>
      <c r="CB2302" s="204"/>
      <c r="CC2302" s="204"/>
      <c r="CD2302" s="204"/>
    </row>
    <row r="2303" spans="61:82" x14ac:dyDescent="0.25">
      <c r="BI2303" s="204"/>
      <c r="BJ2303" s="204"/>
      <c r="BK2303" s="204"/>
      <c r="BL2303" s="204"/>
      <c r="BM2303" s="204"/>
      <c r="BN2303" s="204"/>
      <c r="BO2303" s="204"/>
      <c r="BP2303" s="204"/>
      <c r="BQ2303" s="204"/>
      <c r="BR2303" s="204"/>
      <c r="BS2303" s="204"/>
      <c r="BT2303" s="204"/>
      <c r="BU2303" s="204"/>
      <c r="BV2303" s="204"/>
      <c r="BW2303" s="204"/>
      <c r="BX2303" s="204"/>
      <c r="BY2303" s="204"/>
      <c r="BZ2303" s="204"/>
      <c r="CA2303" s="204"/>
      <c r="CB2303" s="204"/>
      <c r="CC2303" s="204"/>
      <c r="CD2303" s="204"/>
    </row>
    <row r="2304" spans="61:82" x14ac:dyDescent="0.25">
      <c r="BI2304" s="204"/>
      <c r="BJ2304" s="204"/>
      <c r="BK2304" s="204"/>
      <c r="BL2304" s="204"/>
      <c r="BM2304" s="204"/>
      <c r="BN2304" s="204"/>
      <c r="BO2304" s="204"/>
      <c r="BP2304" s="204"/>
      <c r="BQ2304" s="204"/>
      <c r="BR2304" s="204"/>
      <c r="BS2304" s="204"/>
      <c r="BT2304" s="204"/>
      <c r="BU2304" s="204"/>
      <c r="BV2304" s="204"/>
      <c r="BW2304" s="204"/>
      <c r="BX2304" s="204"/>
      <c r="BY2304" s="204"/>
      <c r="BZ2304" s="204"/>
      <c r="CA2304" s="204"/>
      <c r="CB2304" s="204"/>
      <c r="CC2304" s="204"/>
      <c r="CD2304" s="204"/>
    </row>
    <row r="2305" spans="61:82" x14ac:dyDescent="0.25">
      <c r="BI2305" s="204"/>
      <c r="BJ2305" s="204"/>
      <c r="BK2305" s="204"/>
      <c r="BL2305" s="204"/>
      <c r="BM2305" s="204"/>
      <c r="BN2305" s="204"/>
      <c r="BO2305" s="204"/>
      <c r="BP2305" s="204"/>
      <c r="BQ2305" s="204"/>
      <c r="BR2305" s="204"/>
      <c r="BS2305" s="204"/>
      <c r="BT2305" s="204"/>
      <c r="BU2305" s="204"/>
      <c r="BV2305" s="204"/>
      <c r="BW2305" s="204"/>
      <c r="BX2305" s="204"/>
      <c r="BY2305" s="204"/>
      <c r="BZ2305" s="204"/>
      <c r="CA2305" s="204"/>
      <c r="CB2305" s="204"/>
      <c r="CC2305" s="204"/>
      <c r="CD2305" s="204"/>
    </row>
    <row r="2306" spans="61:82" x14ac:dyDescent="0.25">
      <c r="BI2306" s="204"/>
      <c r="BJ2306" s="204"/>
      <c r="BK2306" s="204"/>
      <c r="BL2306" s="204"/>
      <c r="BM2306" s="204"/>
      <c r="BN2306" s="204"/>
      <c r="BO2306" s="204"/>
      <c r="BP2306" s="204"/>
      <c r="BQ2306" s="204"/>
      <c r="BR2306" s="204"/>
      <c r="BS2306" s="204"/>
      <c r="BT2306" s="204"/>
      <c r="BU2306" s="204"/>
      <c r="BV2306" s="204"/>
      <c r="BW2306" s="204"/>
      <c r="BX2306" s="204"/>
      <c r="BY2306" s="204"/>
      <c r="BZ2306" s="204"/>
      <c r="CA2306" s="204"/>
      <c r="CB2306" s="204"/>
      <c r="CC2306" s="204"/>
      <c r="CD2306" s="204"/>
    </row>
    <row r="2307" spans="61:82" x14ac:dyDescent="0.25">
      <c r="BI2307" s="204"/>
      <c r="BJ2307" s="204"/>
      <c r="BK2307" s="204"/>
      <c r="BL2307" s="204"/>
      <c r="BM2307" s="204"/>
      <c r="BN2307" s="204"/>
      <c r="BO2307" s="204"/>
      <c r="BP2307" s="204"/>
      <c r="BQ2307" s="204"/>
      <c r="BR2307" s="204"/>
      <c r="BS2307" s="204"/>
      <c r="BT2307" s="204"/>
      <c r="BU2307" s="204"/>
      <c r="BV2307" s="204"/>
      <c r="BW2307" s="204"/>
      <c r="BX2307" s="204"/>
      <c r="BY2307" s="204"/>
      <c r="BZ2307" s="204"/>
      <c r="CA2307" s="204"/>
      <c r="CB2307" s="204"/>
      <c r="CC2307" s="204"/>
      <c r="CD2307" s="204"/>
    </row>
    <row r="2308" spans="61:82" x14ac:dyDescent="0.25">
      <c r="BI2308" s="204"/>
      <c r="BJ2308" s="204"/>
      <c r="BK2308" s="204"/>
      <c r="BL2308" s="204"/>
      <c r="BM2308" s="204"/>
      <c r="BN2308" s="204"/>
      <c r="BO2308" s="204"/>
      <c r="BP2308" s="204"/>
      <c r="BQ2308" s="204"/>
      <c r="BR2308" s="204"/>
      <c r="BS2308" s="204"/>
      <c r="BT2308" s="204"/>
      <c r="BU2308" s="204"/>
      <c r="BV2308" s="204"/>
      <c r="BW2308" s="204"/>
      <c r="BX2308" s="204"/>
      <c r="BY2308" s="204"/>
      <c r="BZ2308" s="204"/>
      <c r="CA2308" s="204"/>
      <c r="CB2308" s="204"/>
      <c r="CC2308" s="204"/>
      <c r="CD2308" s="204"/>
    </row>
    <row r="2309" spans="61:82" x14ac:dyDescent="0.25">
      <c r="BI2309" s="204"/>
      <c r="BJ2309" s="204"/>
      <c r="BK2309" s="204"/>
      <c r="BL2309" s="204"/>
      <c r="BM2309" s="204"/>
      <c r="BN2309" s="204"/>
      <c r="BO2309" s="204"/>
      <c r="BP2309" s="204"/>
      <c r="BQ2309" s="204"/>
      <c r="BR2309" s="204"/>
      <c r="BS2309" s="204"/>
      <c r="BT2309" s="204"/>
      <c r="BU2309" s="204"/>
      <c r="BV2309" s="204"/>
      <c r="BW2309" s="204"/>
      <c r="BX2309" s="204"/>
      <c r="BY2309" s="204"/>
      <c r="BZ2309" s="204"/>
      <c r="CA2309" s="204"/>
      <c r="CB2309" s="204"/>
      <c r="CC2309" s="204"/>
      <c r="CD2309" s="204"/>
    </row>
    <row r="2310" spans="61:82" x14ac:dyDescent="0.25">
      <c r="BI2310" s="204"/>
      <c r="BJ2310" s="204"/>
      <c r="BK2310" s="204"/>
      <c r="BL2310" s="204"/>
      <c r="BM2310" s="204"/>
      <c r="BN2310" s="204"/>
      <c r="BO2310" s="204"/>
      <c r="BP2310" s="204"/>
      <c r="BQ2310" s="204"/>
      <c r="BR2310" s="204"/>
      <c r="BS2310" s="204"/>
      <c r="BT2310" s="204"/>
      <c r="BU2310" s="204"/>
      <c r="BV2310" s="204"/>
      <c r="BW2310" s="204"/>
      <c r="BX2310" s="204"/>
      <c r="BY2310" s="204"/>
      <c r="BZ2310" s="204"/>
      <c r="CA2310" s="204"/>
      <c r="CB2310" s="204"/>
      <c r="CC2310" s="204"/>
      <c r="CD2310" s="204"/>
    </row>
    <row r="2311" spans="61:82" x14ac:dyDescent="0.25">
      <c r="BI2311" s="204"/>
      <c r="BJ2311" s="204"/>
      <c r="BK2311" s="204"/>
      <c r="BL2311" s="204"/>
      <c r="BM2311" s="204"/>
      <c r="BN2311" s="204"/>
      <c r="BO2311" s="204"/>
      <c r="BP2311" s="204"/>
      <c r="BQ2311" s="204"/>
      <c r="BR2311" s="204"/>
      <c r="BS2311" s="204"/>
      <c r="BT2311" s="204"/>
      <c r="BU2311" s="204"/>
      <c r="BV2311" s="204"/>
      <c r="BW2311" s="204"/>
      <c r="BX2311" s="204"/>
      <c r="BY2311" s="204"/>
      <c r="BZ2311" s="204"/>
      <c r="CA2311" s="204"/>
      <c r="CB2311" s="204"/>
      <c r="CC2311" s="204"/>
      <c r="CD2311" s="204"/>
    </row>
    <row r="2312" spans="61:82" x14ac:dyDescent="0.25">
      <c r="BI2312" s="204"/>
      <c r="BJ2312" s="204"/>
      <c r="BK2312" s="204"/>
      <c r="BL2312" s="204"/>
      <c r="BM2312" s="204"/>
      <c r="BN2312" s="204"/>
      <c r="BO2312" s="204"/>
      <c r="BP2312" s="204"/>
      <c r="BQ2312" s="204"/>
      <c r="BR2312" s="204"/>
      <c r="BS2312" s="204"/>
      <c r="BT2312" s="204"/>
      <c r="BU2312" s="204"/>
      <c r="BV2312" s="204"/>
      <c r="BW2312" s="204"/>
      <c r="BX2312" s="204"/>
      <c r="BY2312" s="204"/>
      <c r="BZ2312" s="204"/>
      <c r="CA2312" s="204"/>
      <c r="CB2312" s="204"/>
      <c r="CC2312" s="204"/>
      <c r="CD2312" s="204"/>
    </row>
    <row r="2313" spans="61:82" x14ac:dyDescent="0.25">
      <c r="BI2313" s="204"/>
      <c r="BJ2313" s="204"/>
      <c r="BK2313" s="204"/>
      <c r="BL2313" s="204"/>
      <c r="BM2313" s="204"/>
      <c r="BN2313" s="204"/>
      <c r="BO2313" s="204"/>
      <c r="BP2313" s="204"/>
      <c r="BQ2313" s="204"/>
      <c r="BR2313" s="204"/>
      <c r="BS2313" s="204"/>
      <c r="BT2313" s="204"/>
      <c r="BU2313" s="204"/>
      <c r="BV2313" s="204"/>
      <c r="BW2313" s="204"/>
      <c r="BX2313" s="204"/>
      <c r="BY2313" s="204"/>
      <c r="BZ2313" s="204"/>
      <c r="CA2313" s="204"/>
      <c r="CB2313" s="204"/>
      <c r="CC2313" s="204"/>
      <c r="CD2313" s="204"/>
    </row>
    <row r="2314" spans="61:82" x14ac:dyDescent="0.25">
      <c r="BI2314" s="204"/>
      <c r="BJ2314" s="204"/>
      <c r="BK2314" s="204"/>
      <c r="BL2314" s="204"/>
      <c r="BM2314" s="204"/>
      <c r="BN2314" s="204"/>
      <c r="BO2314" s="204"/>
      <c r="BP2314" s="204"/>
      <c r="BQ2314" s="204"/>
      <c r="BR2314" s="204"/>
      <c r="BS2314" s="204"/>
      <c r="BT2314" s="204"/>
      <c r="BU2314" s="204"/>
      <c r="BV2314" s="204"/>
      <c r="BW2314" s="204"/>
      <c r="BX2314" s="204"/>
      <c r="BY2314" s="204"/>
      <c r="BZ2314" s="204"/>
      <c r="CA2314" s="204"/>
      <c r="CB2314" s="204"/>
      <c r="CC2314" s="204"/>
      <c r="CD2314" s="204"/>
    </row>
    <row r="2315" spans="61:82" x14ac:dyDescent="0.25">
      <c r="BI2315" s="204"/>
      <c r="BJ2315" s="204"/>
      <c r="BK2315" s="204"/>
      <c r="BL2315" s="204"/>
      <c r="BM2315" s="204"/>
      <c r="BN2315" s="204"/>
      <c r="BO2315" s="204"/>
      <c r="BP2315" s="204"/>
      <c r="BQ2315" s="204"/>
      <c r="BR2315" s="204"/>
      <c r="BS2315" s="204"/>
      <c r="BT2315" s="204"/>
      <c r="BU2315" s="204"/>
      <c r="BV2315" s="204"/>
      <c r="BW2315" s="204"/>
      <c r="BX2315" s="204"/>
      <c r="BY2315" s="204"/>
      <c r="BZ2315" s="204"/>
      <c r="CA2315" s="204"/>
      <c r="CB2315" s="204"/>
      <c r="CC2315" s="204"/>
      <c r="CD2315" s="204"/>
    </row>
    <row r="2316" spans="61:82" x14ac:dyDescent="0.25">
      <c r="BI2316" s="204"/>
      <c r="BJ2316" s="204"/>
      <c r="BK2316" s="204"/>
      <c r="BL2316" s="204"/>
      <c r="BM2316" s="204"/>
      <c r="BN2316" s="204"/>
      <c r="BO2316" s="204"/>
      <c r="BP2316" s="204"/>
      <c r="BQ2316" s="204"/>
      <c r="BR2316" s="204"/>
      <c r="BS2316" s="204"/>
      <c r="BT2316" s="204"/>
      <c r="BU2316" s="204"/>
      <c r="BV2316" s="204"/>
      <c r="BW2316" s="204"/>
      <c r="BX2316" s="204"/>
      <c r="BY2316" s="204"/>
      <c r="BZ2316" s="204"/>
      <c r="CA2316" s="204"/>
      <c r="CB2316" s="204"/>
      <c r="CC2316" s="204"/>
      <c r="CD2316" s="204"/>
    </row>
    <row r="2317" spans="61:82" x14ac:dyDescent="0.25">
      <c r="BI2317" s="204"/>
      <c r="BJ2317" s="204"/>
      <c r="BK2317" s="204"/>
      <c r="BL2317" s="204"/>
      <c r="BM2317" s="204"/>
      <c r="BN2317" s="204"/>
      <c r="BO2317" s="204"/>
      <c r="BP2317" s="204"/>
      <c r="BQ2317" s="204"/>
      <c r="BR2317" s="204"/>
      <c r="BS2317" s="204"/>
      <c r="BT2317" s="204"/>
      <c r="BU2317" s="204"/>
      <c r="BV2317" s="204"/>
      <c r="BW2317" s="204"/>
      <c r="BX2317" s="204"/>
      <c r="BY2317" s="204"/>
      <c r="BZ2317" s="204"/>
      <c r="CA2317" s="204"/>
      <c r="CB2317" s="204"/>
      <c r="CC2317" s="204"/>
      <c r="CD2317" s="204"/>
    </row>
    <row r="2318" spans="61:82" x14ac:dyDescent="0.25">
      <c r="BI2318" s="204"/>
      <c r="BJ2318" s="204"/>
      <c r="BK2318" s="204"/>
      <c r="BL2318" s="204"/>
      <c r="BM2318" s="204"/>
      <c r="BN2318" s="204"/>
      <c r="BO2318" s="204"/>
      <c r="BP2318" s="204"/>
      <c r="BQ2318" s="204"/>
      <c r="BR2318" s="204"/>
      <c r="BS2318" s="204"/>
      <c r="BT2318" s="204"/>
      <c r="BU2318" s="204"/>
      <c r="BV2318" s="204"/>
      <c r="BW2318" s="204"/>
      <c r="BX2318" s="204"/>
      <c r="BY2318" s="204"/>
      <c r="BZ2318" s="204"/>
      <c r="CA2318" s="204"/>
      <c r="CB2318" s="204"/>
      <c r="CC2318" s="204"/>
      <c r="CD2318" s="204"/>
    </row>
    <row r="2319" spans="61:82" x14ac:dyDescent="0.25">
      <c r="BI2319" s="204"/>
      <c r="BJ2319" s="204"/>
      <c r="BK2319" s="204"/>
      <c r="BL2319" s="204"/>
      <c r="BM2319" s="204"/>
      <c r="BN2319" s="204"/>
      <c r="BO2319" s="204"/>
      <c r="BP2319" s="204"/>
      <c r="BQ2319" s="204"/>
      <c r="BR2319" s="204"/>
      <c r="BS2319" s="204"/>
      <c r="BT2319" s="204"/>
      <c r="BU2319" s="204"/>
      <c r="BV2319" s="204"/>
      <c r="BW2319" s="204"/>
      <c r="BX2319" s="204"/>
      <c r="BY2319" s="204"/>
      <c r="BZ2319" s="204"/>
      <c r="CA2319" s="204"/>
      <c r="CB2319" s="204"/>
      <c r="CC2319" s="204"/>
      <c r="CD2319" s="204"/>
    </row>
    <row r="2320" spans="61:82" x14ac:dyDescent="0.25">
      <c r="BI2320" s="204"/>
      <c r="BJ2320" s="204"/>
      <c r="BK2320" s="204"/>
      <c r="BL2320" s="204"/>
      <c r="BM2320" s="204"/>
      <c r="BN2320" s="204"/>
      <c r="BO2320" s="204"/>
      <c r="BP2320" s="204"/>
      <c r="BQ2320" s="204"/>
      <c r="BR2320" s="204"/>
      <c r="BS2320" s="204"/>
      <c r="BT2320" s="204"/>
      <c r="BU2320" s="204"/>
      <c r="BV2320" s="204"/>
      <c r="BW2320" s="204"/>
      <c r="BX2320" s="204"/>
      <c r="BY2320" s="204"/>
      <c r="BZ2320" s="204"/>
      <c r="CA2320" s="204"/>
      <c r="CB2320" s="204"/>
      <c r="CC2320" s="204"/>
      <c r="CD2320" s="204"/>
    </row>
    <row r="2321" spans="61:82" x14ac:dyDescent="0.25">
      <c r="BI2321" s="204"/>
      <c r="BJ2321" s="204"/>
      <c r="BK2321" s="204"/>
      <c r="BL2321" s="204"/>
      <c r="BM2321" s="204"/>
      <c r="BN2321" s="204"/>
      <c r="BO2321" s="204"/>
      <c r="BP2321" s="204"/>
      <c r="BQ2321" s="204"/>
      <c r="BR2321" s="204"/>
      <c r="BS2321" s="204"/>
      <c r="BT2321" s="204"/>
      <c r="BU2321" s="204"/>
      <c r="BV2321" s="204"/>
      <c r="BW2321" s="204"/>
      <c r="BX2321" s="204"/>
      <c r="BY2321" s="204"/>
      <c r="BZ2321" s="204"/>
      <c r="CA2321" s="204"/>
      <c r="CB2321" s="204"/>
      <c r="CC2321" s="204"/>
      <c r="CD2321" s="204"/>
    </row>
    <row r="2322" spans="61:82" x14ac:dyDescent="0.25">
      <c r="BI2322" s="204"/>
      <c r="BJ2322" s="204"/>
      <c r="BK2322" s="204"/>
      <c r="BL2322" s="204"/>
      <c r="BM2322" s="204"/>
      <c r="BN2322" s="204"/>
      <c r="BO2322" s="204"/>
      <c r="BP2322" s="204"/>
      <c r="BQ2322" s="204"/>
      <c r="BR2322" s="204"/>
      <c r="BS2322" s="204"/>
      <c r="BT2322" s="204"/>
      <c r="BU2322" s="204"/>
      <c r="BV2322" s="204"/>
      <c r="BW2322" s="204"/>
      <c r="BX2322" s="204"/>
      <c r="BY2322" s="204"/>
      <c r="BZ2322" s="204"/>
      <c r="CA2322" s="204"/>
      <c r="CB2322" s="204"/>
      <c r="CC2322" s="204"/>
      <c r="CD2322" s="204"/>
    </row>
    <row r="2323" spans="61:82" x14ac:dyDescent="0.25">
      <c r="BI2323" s="204"/>
      <c r="BJ2323" s="204"/>
      <c r="BK2323" s="204"/>
      <c r="BL2323" s="204"/>
      <c r="BM2323" s="204"/>
      <c r="BN2323" s="204"/>
      <c r="BO2323" s="204"/>
      <c r="BP2323" s="204"/>
      <c r="BQ2323" s="204"/>
      <c r="BR2323" s="204"/>
      <c r="BS2323" s="204"/>
      <c r="BT2323" s="204"/>
      <c r="BU2323" s="204"/>
      <c r="BV2323" s="204"/>
      <c r="BW2323" s="204"/>
      <c r="BX2323" s="204"/>
      <c r="BY2323" s="204"/>
      <c r="BZ2323" s="204"/>
      <c r="CA2323" s="204"/>
      <c r="CB2323" s="204"/>
      <c r="CC2323" s="204"/>
      <c r="CD2323" s="204"/>
    </row>
    <row r="2324" spans="61:82" x14ac:dyDescent="0.25">
      <c r="BI2324" s="204"/>
      <c r="BJ2324" s="204"/>
      <c r="BK2324" s="204"/>
      <c r="BL2324" s="204"/>
      <c r="BM2324" s="204"/>
      <c r="BN2324" s="204"/>
      <c r="BO2324" s="204"/>
      <c r="BP2324" s="204"/>
      <c r="BQ2324" s="204"/>
      <c r="BR2324" s="204"/>
      <c r="BS2324" s="204"/>
      <c r="BT2324" s="204"/>
      <c r="BU2324" s="204"/>
      <c r="BV2324" s="204"/>
      <c r="BW2324" s="204"/>
      <c r="BX2324" s="204"/>
      <c r="BY2324" s="204"/>
      <c r="BZ2324" s="204"/>
      <c r="CA2324" s="204"/>
      <c r="CB2324" s="204"/>
      <c r="CC2324" s="204"/>
      <c r="CD2324" s="204"/>
    </row>
    <row r="2325" spans="61:82" x14ac:dyDescent="0.25">
      <c r="BI2325" s="204"/>
      <c r="BJ2325" s="204"/>
      <c r="BK2325" s="204"/>
      <c r="BL2325" s="204"/>
      <c r="BM2325" s="204"/>
      <c r="BN2325" s="204"/>
      <c r="BO2325" s="204"/>
      <c r="BP2325" s="204"/>
      <c r="BQ2325" s="204"/>
      <c r="BR2325" s="204"/>
      <c r="BS2325" s="204"/>
      <c r="BT2325" s="204"/>
      <c r="BU2325" s="204"/>
      <c r="BV2325" s="204"/>
      <c r="BW2325" s="204"/>
      <c r="BX2325" s="204"/>
      <c r="BY2325" s="204"/>
      <c r="BZ2325" s="204"/>
      <c r="CA2325" s="204"/>
      <c r="CB2325" s="204"/>
      <c r="CC2325" s="204"/>
      <c r="CD2325" s="204"/>
    </row>
    <row r="2326" spans="61:82" x14ac:dyDescent="0.25">
      <c r="BI2326" s="204"/>
      <c r="BJ2326" s="204"/>
      <c r="BK2326" s="204"/>
      <c r="BL2326" s="204"/>
      <c r="BM2326" s="204"/>
      <c r="BN2326" s="204"/>
      <c r="BO2326" s="204"/>
      <c r="BP2326" s="204"/>
      <c r="BQ2326" s="204"/>
      <c r="BR2326" s="204"/>
      <c r="BS2326" s="204"/>
      <c r="BT2326" s="204"/>
      <c r="BU2326" s="204"/>
      <c r="BV2326" s="204"/>
      <c r="BW2326" s="204"/>
      <c r="BX2326" s="204"/>
      <c r="BY2326" s="204"/>
      <c r="BZ2326" s="204"/>
      <c r="CA2326" s="204"/>
      <c r="CB2326" s="204"/>
      <c r="CC2326" s="204"/>
      <c r="CD2326" s="204"/>
    </row>
    <row r="2327" spans="61:82" x14ac:dyDescent="0.25">
      <c r="BI2327" s="204"/>
      <c r="BJ2327" s="204"/>
      <c r="BK2327" s="204"/>
      <c r="BL2327" s="204"/>
      <c r="BM2327" s="204"/>
      <c r="BN2327" s="204"/>
      <c r="BO2327" s="204"/>
      <c r="BP2327" s="204"/>
      <c r="BQ2327" s="204"/>
      <c r="BR2327" s="204"/>
      <c r="BS2327" s="204"/>
      <c r="BT2327" s="204"/>
      <c r="BU2327" s="204"/>
      <c r="BV2327" s="204"/>
      <c r="BW2327" s="204"/>
      <c r="BX2327" s="204"/>
      <c r="BY2327" s="204"/>
      <c r="BZ2327" s="204"/>
      <c r="CA2327" s="204"/>
      <c r="CB2327" s="204"/>
      <c r="CC2327" s="204"/>
      <c r="CD2327" s="204"/>
    </row>
    <row r="2328" spans="61:82" x14ac:dyDescent="0.25">
      <c r="BI2328" s="204"/>
      <c r="BJ2328" s="204"/>
      <c r="BK2328" s="204"/>
      <c r="BL2328" s="204"/>
      <c r="BM2328" s="204"/>
      <c r="BN2328" s="204"/>
      <c r="BO2328" s="204"/>
      <c r="BP2328" s="204"/>
      <c r="BQ2328" s="204"/>
      <c r="BR2328" s="204"/>
      <c r="BS2328" s="204"/>
      <c r="BT2328" s="204"/>
      <c r="BU2328" s="204"/>
      <c r="BV2328" s="204"/>
      <c r="BW2328" s="204"/>
      <c r="BX2328" s="204"/>
      <c r="BY2328" s="204"/>
      <c r="BZ2328" s="204"/>
      <c r="CA2328" s="204"/>
      <c r="CB2328" s="204"/>
      <c r="CC2328" s="204"/>
      <c r="CD2328" s="204"/>
    </row>
    <row r="2329" spans="61:82" x14ac:dyDescent="0.25">
      <c r="BI2329" s="204"/>
      <c r="BJ2329" s="204"/>
      <c r="BK2329" s="204"/>
      <c r="BL2329" s="204"/>
      <c r="BM2329" s="204"/>
      <c r="BN2329" s="204"/>
      <c r="BO2329" s="204"/>
      <c r="BP2329" s="204"/>
      <c r="BQ2329" s="204"/>
      <c r="BR2329" s="204"/>
      <c r="BS2329" s="204"/>
      <c r="BT2329" s="204"/>
      <c r="BU2329" s="204"/>
      <c r="BV2329" s="204"/>
      <c r="BW2329" s="204"/>
      <c r="BX2329" s="204"/>
      <c r="BY2329" s="204"/>
      <c r="BZ2329" s="204"/>
      <c r="CA2329" s="204"/>
      <c r="CB2329" s="204"/>
      <c r="CC2329" s="204"/>
      <c r="CD2329" s="204"/>
    </row>
    <row r="2330" spans="61:82" x14ac:dyDescent="0.25">
      <c r="BI2330" s="204"/>
      <c r="BJ2330" s="204"/>
      <c r="BK2330" s="204"/>
      <c r="BL2330" s="204"/>
      <c r="BM2330" s="204"/>
      <c r="BN2330" s="204"/>
      <c r="BO2330" s="204"/>
      <c r="BP2330" s="204"/>
      <c r="BQ2330" s="204"/>
      <c r="BR2330" s="204"/>
      <c r="BS2330" s="204"/>
      <c r="BT2330" s="204"/>
      <c r="BU2330" s="204"/>
      <c r="BV2330" s="204"/>
      <c r="BW2330" s="204"/>
      <c r="BX2330" s="204"/>
      <c r="BY2330" s="204"/>
      <c r="BZ2330" s="204"/>
      <c r="CA2330" s="204"/>
      <c r="CB2330" s="204"/>
      <c r="CC2330" s="204"/>
      <c r="CD2330" s="204"/>
    </row>
    <row r="2331" spans="61:82" x14ac:dyDescent="0.25">
      <c r="BI2331" s="204"/>
      <c r="BJ2331" s="204"/>
      <c r="BK2331" s="204"/>
      <c r="BL2331" s="204"/>
      <c r="BM2331" s="204"/>
      <c r="BN2331" s="204"/>
      <c r="BO2331" s="204"/>
      <c r="BP2331" s="204"/>
      <c r="BQ2331" s="204"/>
      <c r="BR2331" s="204"/>
      <c r="BS2331" s="204"/>
      <c r="BT2331" s="204"/>
      <c r="BU2331" s="204"/>
      <c r="BV2331" s="204"/>
      <c r="BW2331" s="204"/>
      <c r="BX2331" s="204"/>
      <c r="BY2331" s="204"/>
      <c r="BZ2331" s="204"/>
      <c r="CA2331" s="204"/>
      <c r="CB2331" s="204"/>
      <c r="CC2331" s="204"/>
      <c r="CD2331" s="204"/>
    </row>
    <row r="2332" spans="61:82" x14ac:dyDescent="0.25">
      <c r="BI2332" s="204"/>
      <c r="BJ2332" s="204"/>
      <c r="BK2332" s="204"/>
      <c r="BL2332" s="204"/>
      <c r="BM2332" s="204"/>
      <c r="BN2332" s="204"/>
      <c r="BO2332" s="204"/>
      <c r="BP2332" s="204"/>
      <c r="BQ2332" s="204"/>
      <c r="BR2332" s="204"/>
      <c r="BS2332" s="204"/>
      <c r="BT2332" s="204"/>
      <c r="BU2332" s="204"/>
      <c r="BV2332" s="204"/>
      <c r="BW2332" s="204"/>
      <c r="BX2332" s="204"/>
      <c r="BY2332" s="204"/>
      <c r="BZ2332" s="204"/>
      <c r="CA2332" s="204"/>
      <c r="CB2332" s="204"/>
      <c r="CC2332" s="204"/>
      <c r="CD2332" s="204"/>
    </row>
    <row r="2333" spans="61:82" x14ac:dyDescent="0.25">
      <c r="BI2333" s="204"/>
      <c r="BJ2333" s="204"/>
      <c r="BK2333" s="204"/>
      <c r="BL2333" s="204"/>
      <c r="BM2333" s="204"/>
      <c r="BN2333" s="204"/>
      <c r="BO2333" s="204"/>
      <c r="BP2333" s="204"/>
      <c r="BQ2333" s="204"/>
      <c r="BR2333" s="204"/>
      <c r="BS2333" s="204"/>
      <c r="BT2333" s="204"/>
      <c r="BU2333" s="204"/>
      <c r="BV2333" s="204"/>
      <c r="BW2333" s="204"/>
      <c r="BX2333" s="204"/>
      <c r="BY2333" s="204"/>
      <c r="BZ2333" s="204"/>
      <c r="CA2333" s="204"/>
      <c r="CB2333" s="204"/>
      <c r="CC2333" s="204"/>
      <c r="CD2333" s="204"/>
    </row>
    <row r="2334" spans="61:82" x14ac:dyDescent="0.25">
      <c r="BI2334" s="204"/>
      <c r="BJ2334" s="204"/>
      <c r="BK2334" s="204"/>
      <c r="BL2334" s="204"/>
      <c r="BM2334" s="204"/>
      <c r="BN2334" s="204"/>
      <c r="BO2334" s="204"/>
      <c r="BP2334" s="204"/>
      <c r="BQ2334" s="204"/>
      <c r="BR2334" s="204"/>
      <c r="BS2334" s="204"/>
      <c r="BT2334" s="204"/>
      <c r="BU2334" s="204"/>
      <c r="BV2334" s="204"/>
      <c r="BW2334" s="204"/>
      <c r="BX2334" s="204"/>
      <c r="BY2334" s="204"/>
      <c r="BZ2334" s="204"/>
      <c r="CA2334" s="204"/>
      <c r="CB2334" s="204"/>
      <c r="CC2334" s="204"/>
      <c r="CD2334" s="204"/>
    </row>
    <row r="2335" spans="61:82" x14ac:dyDescent="0.25">
      <c r="BI2335" s="204"/>
      <c r="BJ2335" s="204"/>
      <c r="BK2335" s="204"/>
      <c r="BL2335" s="204"/>
      <c r="BM2335" s="204"/>
      <c r="BN2335" s="204"/>
      <c r="BO2335" s="204"/>
      <c r="BP2335" s="204"/>
      <c r="BQ2335" s="204"/>
      <c r="BR2335" s="204"/>
      <c r="BS2335" s="204"/>
      <c r="BT2335" s="204"/>
      <c r="BU2335" s="204"/>
      <c r="BV2335" s="204"/>
      <c r="BW2335" s="204"/>
      <c r="BX2335" s="204"/>
      <c r="BY2335" s="204"/>
      <c r="BZ2335" s="204"/>
      <c r="CA2335" s="204"/>
      <c r="CB2335" s="204"/>
      <c r="CC2335" s="204"/>
      <c r="CD2335" s="204"/>
    </row>
    <row r="2336" spans="61:82" x14ac:dyDescent="0.25">
      <c r="BI2336" s="204"/>
      <c r="BJ2336" s="204"/>
      <c r="BK2336" s="204"/>
      <c r="BL2336" s="204"/>
      <c r="BM2336" s="204"/>
      <c r="BN2336" s="204"/>
      <c r="BO2336" s="204"/>
      <c r="BP2336" s="204"/>
      <c r="BQ2336" s="204"/>
      <c r="BR2336" s="204"/>
      <c r="BS2336" s="204"/>
      <c r="BT2336" s="204"/>
      <c r="BU2336" s="204"/>
      <c r="BV2336" s="204"/>
      <c r="BW2336" s="204"/>
      <c r="BX2336" s="204"/>
      <c r="BY2336" s="204"/>
      <c r="BZ2336" s="204"/>
      <c r="CA2336" s="204"/>
      <c r="CB2336" s="204"/>
      <c r="CC2336" s="204"/>
      <c r="CD2336" s="204"/>
    </row>
    <row r="2337" spans="61:82" x14ac:dyDescent="0.25">
      <c r="BI2337" s="204"/>
      <c r="BJ2337" s="204"/>
      <c r="BK2337" s="204"/>
      <c r="BL2337" s="204"/>
      <c r="BM2337" s="204"/>
      <c r="BN2337" s="204"/>
      <c r="BO2337" s="204"/>
      <c r="BP2337" s="204"/>
      <c r="BQ2337" s="204"/>
      <c r="BR2337" s="204"/>
      <c r="BS2337" s="204"/>
      <c r="BT2337" s="204"/>
      <c r="BU2337" s="204"/>
      <c r="BV2337" s="204"/>
      <c r="BW2337" s="204"/>
      <c r="BX2337" s="204"/>
      <c r="BY2337" s="204"/>
      <c r="BZ2337" s="204"/>
      <c r="CA2337" s="204"/>
      <c r="CB2337" s="204"/>
      <c r="CC2337" s="204"/>
      <c r="CD2337" s="204"/>
    </row>
    <row r="2338" spans="61:82" x14ac:dyDescent="0.25">
      <c r="BI2338" s="204"/>
      <c r="BJ2338" s="204"/>
      <c r="BK2338" s="204"/>
      <c r="BL2338" s="204"/>
      <c r="BM2338" s="204"/>
      <c r="BN2338" s="204"/>
      <c r="BO2338" s="204"/>
      <c r="BP2338" s="204"/>
      <c r="BQ2338" s="204"/>
      <c r="BR2338" s="204"/>
      <c r="BS2338" s="204"/>
      <c r="BT2338" s="204"/>
      <c r="BU2338" s="204"/>
      <c r="BV2338" s="204"/>
      <c r="BW2338" s="204"/>
      <c r="BX2338" s="204"/>
      <c r="BY2338" s="204"/>
      <c r="BZ2338" s="204"/>
      <c r="CA2338" s="204"/>
      <c r="CB2338" s="204"/>
      <c r="CC2338" s="204"/>
      <c r="CD2338" s="204"/>
    </row>
    <row r="2339" spans="61:82" x14ac:dyDescent="0.25">
      <c r="BI2339" s="204"/>
      <c r="BJ2339" s="204"/>
      <c r="BK2339" s="204"/>
      <c r="BL2339" s="204"/>
      <c r="BM2339" s="204"/>
      <c r="BN2339" s="204"/>
      <c r="BO2339" s="204"/>
      <c r="BP2339" s="204"/>
      <c r="BQ2339" s="204"/>
      <c r="BR2339" s="204"/>
      <c r="BS2339" s="204"/>
      <c r="BT2339" s="204"/>
      <c r="BU2339" s="204"/>
      <c r="BV2339" s="204"/>
      <c r="BW2339" s="204"/>
      <c r="BX2339" s="204"/>
      <c r="BY2339" s="204"/>
      <c r="BZ2339" s="204"/>
      <c r="CA2339" s="204"/>
      <c r="CB2339" s="204"/>
      <c r="CC2339" s="204"/>
      <c r="CD2339" s="204"/>
    </row>
    <row r="2340" spans="61:82" x14ac:dyDescent="0.25">
      <c r="BI2340" s="204"/>
      <c r="BJ2340" s="204"/>
      <c r="BK2340" s="204"/>
      <c r="BL2340" s="204"/>
      <c r="BM2340" s="204"/>
      <c r="BN2340" s="204"/>
      <c r="BO2340" s="204"/>
      <c r="BP2340" s="204"/>
      <c r="BQ2340" s="204"/>
      <c r="BR2340" s="204"/>
      <c r="BS2340" s="204"/>
      <c r="BT2340" s="204"/>
      <c r="BU2340" s="204"/>
      <c r="BV2340" s="204"/>
      <c r="BW2340" s="204"/>
      <c r="BX2340" s="204"/>
      <c r="BY2340" s="204"/>
      <c r="BZ2340" s="204"/>
      <c r="CA2340" s="204"/>
      <c r="CB2340" s="204"/>
      <c r="CC2340" s="204"/>
      <c r="CD2340" s="204"/>
    </row>
    <row r="2341" spans="61:82" x14ac:dyDescent="0.25">
      <c r="BI2341" s="204"/>
      <c r="BJ2341" s="204"/>
      <c r="BK2341" s="204"/>
      <c r="BL2341" s="204"/>
      <c r="BM2341" s="204"/>
      <c r="BN2341" s="204"/>
      <c r="BO2341" s="204"/>
      <c r="BP2341" s="204"/>
      <c r="BQ2341" s="204"/>
      <c r="BR2341" s="204"/>
      <c r="BS2341" s="204"/>
      <c r="BT2341" s="204"/>
      <c r="BU2341" s="204"/>
      <c r="BV2341" s="204"/>
      <c r="BW2341" s="204"/>
      <c r="BX2341" s="204"/>
      <c r="BY2341" s="204"/>
      <c r="BZ2341" s="204"/>
      <c r="CA2341" s="204"/>
      <c r="CB2341" s="204"/>
      <c r="CC2341" s="204"/>
      <c r="CD2341" s="204"/>
    </row>
    <row r="2342" spans="61:82" x14ac:dyDescent="0.25">
      <c r="BI2342" s="204"/>
      <c r="BJ2342" s="204"/>
      <c r="BK2342" s="204"/>
      <c r="BL2342" s="204"/>
      <c r="BM2342" s="204"/>
      <c r="BN2342" s="204"/>
      <c r="BO2342" s="204"/>
      <c r="BP2342" s="204"/>
      <c r="BQ2342" s="204"/>
      <c r="BR2342" s="204"/>
      <c r="BS2342" s="204"/>
      <c r="BT2342" s="204"/>
      <c r="BU2342" s="204"/>
      <c r="BV2342" s="204"/>
      <c r="BW2342" s="204"/>
      <c r="BX2342" s="204"/>
      <c r="BY2342" s="204"/>
      <c r="BZ2342" s="204"/>
      <c r="CA2342" s="204"/>
      <c r="CB2342" s="204"/>
      <c r="CC2342" s="204"/>
      <c r="CD2342" s="204"/>
    </row>
    <row r="2343" spans="61:82" x14ac:dyDescent="0.25">
      <c r="BI2343" s="204"/>
      <c r="BJ2343" s="204"/>
      <c r="BK2343" s="204"/>
      <c r="BL2343" s="204"/>
      <c r="BM2343" s="204"/>
      <c r="BN2343" s="204"/>
      <c r="BO2343" s="204"/>
      <c r="BP2343" s="204"/>
      <c r="BQ2343" s="204"/>
      <c r="BR2343" s="204"/>
      <c r="BS2343" s="204"/>
      <c r="BT2343" s="204"/>
      <c r="BU2343" s="204"/>
      <c r="BV2343" s="204"/>
      <c r="BW2343" s="204"/>
      <c r="BX2343" s="204"/>
      <c r="BY2343" s="204"/>
      <c r="BZ2343" s="204"/>
      <c r="CA2343" s="204"/>
      <c r="CB2343" s="204"/>
      <c r="CC2343" s="204"/>
      <c r="CD2343" s="204"/>
    </row>
    <row r="2344" spans="61:82" x14ac:dyDescent="0.25">
      <c r="BI2344" s="204"/>
      <c r="BJ2344" s="204"/>
      <c r="BK2344" s="204"/>
      <c r="BL2344" s="204"/>
      <c r="BM2344" s="204"/>
      <c r="BN2344" s="204"/>
      <c r="BO2344" s="204"/>
      <c r="BP2344" s="204"/>
      <c r="BQ2344" s="204"/>
      <c r="BR2344" s="204"/>
      <c r="BS2344" s="204"/>
      <c r="BT2344" s="204"/>
      <c r="BU2344" s="204"/>
      <c r="BV2344" s="204"/>
      <c r="BW2344" s="204"/>
      <c r="BX2344" s="204"/>
      <c r="BY2344" s="204"/>
      <c r="BZ2344" s="204"/>
      <c r="CA2344" s="204"/>
      <c r="CB2344" s="204"/>
      <c r="CC2344" s="204"/>
      <c r="CD2344" s="204"/>
    </row>
    <row r="2345" spans="61:82" x14ac:dyDescent="0.25">
      <c r="BI2345" s="204"/>
      <c r="BJ2345" s="204"/>
      <c r="BK2345" s="204"/>
      <c r="BL2345" s="204"/>
      <c r="BM2345" s="204"/>
      <c r="BN2345" s="204"/>
      <c r="BO2345" s="204"/>
      <c r="BP2345" s="204"/>
      <c r="BQ2345" s="204"/>
      <c r="BR2345" s="204"/>
      <c r="BS2345" s="204"/>
      <c r="BT2345" s="204"/>
      <c r="BU2345" s="204"/>
      <c r="BV2345" s="204"/>
      <c r="BW2345" s="204"/>
      <c r="BX2345" s="204"/>
      <c r="BY2345" s="204"/>
      <c r="BZ2345" s="204"/>
      <c r="CA2345" s="204"/>
      <c r="CB2345" s="204"/>
      <c r="CC2345" s="204"/>
      <c r="CD2345" s="204"/>
    </row>
    <row r="2346" spans="61:82" x14ac:dyDescent="0.25">
      <c r="BI2346" s="204"/>
      <c r="BJ2346" s="204"/>
      <c r="BK2346" s="204"/>
      <c r="BL2346" s="204"/>
      <c r="BM2346" s="204"/>
      <c r="BN2346" s="204"/>
      <c r="BO2346" s="204"/>
      <c r="BP2346" s="204"/>
      <c r="BQ2346" s="204"/>
      <c r="BR2346" s="204"/>
      <c r="BS2346" s="204"/>
      <c r="BT2346" s="204"/>
      <c r="BU2346" s="204"/>
      <c r="BV2346" s="204"/>
      <c r="BW2346" s="204"/>
      <c r="BX2346" s="204"/>
      <c r="BY2346" s="204"/>
      <c r="BZ2346" s="204"/>
      <c r="CA2346" s="204"/>
      <c r="CB2346" s="204"/>
      <c r="CC2346" s="204"/>
      <c r="CD2346" s="204"/>
    </row>
    <row r="2347" spans="61:82" x14ac:dyDescent="0.25">
      <c r="BI2347" s="204"/>
      <c r="BJ2347" s="204"/>
      <c r="BK2347" s="204"/>
      <c r="BL2347" s="204"/>
      <c r="BM2347" s="204"/>
      <c r="BN2347" s="204"/>
      <c r="BO2347" s="204"/>
      <c r="BP2347" s="204"/>
      <c r="BQ2347" s="204"/>
      <c r="BR2347" s="204"/>
      <c r="BS2347" s="204"/>
      <c r="BT2347" s="204"/>
      <c r="BU2347" s="204"/>
      <c r="BV2347" s="204"/>
      <c r="BW2347" s="204"/>
      <c r="BX2347" s="204"/>
      <c r="BY2347" s="204"/>
      <c r="BZ2347" s="204"/>
      <c r="CA2347" s="204"/>
      <c r="CB2347" s="204"/>
      <c r="CC2347" s="204"/>
      <c r="CD2347" s="204"/>
    </row>
    <row r="2348" spans="61:82" x14ac:dyDescent="0.25">
      <c r="BI2348" s="204"/>
      <c r="BJ2348" s="204"/>
      <c r="BK2348" s="204"/>
      <c r="BL2348" s="204"/>
      <c r="BM2348" s="204"/>
      <c r="BN2348" s="204"/>
      <c r="BO2348" s="204"/>
      <c r="BP2348" s="204"/>
      <c r="BQ2348" s="204"/>
      <c r="BR2348" s="204"/>
      <c r="BS2348" s="204"/>
      <c r="BT2348" s="204"/>
      <c r="BU2348" s="204"/>
      <c r="BV2348" s="204"/>
      <c r="BW2348" s="204"/>
      <c r="BX2348" s="204"/>
      <c r="BY2348" s="204"/>
      <c r="BZ2348" s="204"/>
      <c r="CA2348" s="204"/>
      <c r="CB2348" s="204"/>
      <c r="CC2348" s="204"/>
      <c r="CD2348" s="204"/>
    </row>
    <row r="2349" spans="61:82" x14ac:dyDescent="0.25">
      <c r="BI2349" s="204"/>
      <c r="BJ2349" s="204"/>
      <c r="BK2349" s="204"/>
      <c r="BL2349" s="204"/>
      <c r="BM2349" s="204"/>
      <c r="BN2349" s="204"/>
      <c r="BO2349" s="204"/>
      <c r="BP2349" s="204"/>
      <c r="BQ2349" s="204"/>
      <c r="BR2349" s="204"/>
      <c r="BS2349" s="204"/>
      <c r="BT2349" s="204"/>
      <c r="BU2349" s="204"/>
      <c r="BV2349" s="204"/>
      <c r="BW2349" s="204"/>
      <c r="BX2349" s="204"/>
      <c r="BY2349" s="204"/>
      <c r="BZ2349" s="204"/>
      <c r="CA2349" s="204"/>
      <c r="CB2349" s="204"/>
      <c r="CC2349" s="204"/>
      <c r="CD2349" s="204"/>
    </row>
    <row r="2350" spans="61:82" x14ac:dyDescent="0.25">
      <c r="BI2350" s="204"/>
      <c r="BJ2350" s="204"/>
      <c r="BK2350" s="204"/>
      <c r="BL2350" s="204"/>
      <c r="BM2350" s="204"/>
      <c r="BN2350" s="204"/>
      <c r="BO2350" s="204"/>
      <c r="BP2350" s="204"/>
      <c r="BQ2350" s="204"/>
      <c r="BR2350" s="204"/>
      <c r="BS2350" s="204"/>
      <c r="BT2350" s="204"/>
      <c r="BU2350" s="204"/>
      <c r="BV2350" s="204"/>
      <c r="BW2350" s="204"/>
      <c r="BX2350" s="204"/>
      <c r="BY2350" s="204"/>
      <c r="BZ2350" s="204"/>
      <c r="CA2350" s="204"/>
      <c r="CB2350" s="204"/>
      <c r="CC2350" s="204"/>
      <c r="CD2350" s="204"/>
    </row>
    <row r="2351" spans="61:82" x14ac:dyDescent="0.25">
      <c r="BI2351" s="204"/>
      <c r="BJ2351" s="204"/>
      <c r="BK2351" s="204"/>
      <c r="BL2351" s="204"/>
      <c r="BM2351" s="204"/>
      <c r="BN2351" s="204"/>
      <c r="BO2351" s="204"/>
      <c r="BP2351" s="204"/>
      <c r="BQ2351" s="204"/>
      <c r="BR2351" s="204"/>
      <c r="BS2351" s="204"/>
      <c r="BT2351" s="204"/>
      <c r="BU2351" s="204"/>
      <c r="BV2351" s="204"/>
      <c r="BW2351" s="204"/>
      <c r="BX2351" s="204"/>
      <c r="BY2351" s="204"/>
      <c r="BZ2351" s="204"/>
      <c r="CA2351" s="204"/>
      <c r="CB2351" s="204"/>
      <c r="CC2351" s="204"/>
      <c r="CD2351" s="204"/>
    </row>
    <row r="2352" spans="61:82" x14ac:dyDescent="0.25">
      <c r="BI2352" s="204"/>
      <c r="BJ2352" s="204"/>
      <c r="BK2352" s="204"/>
      <c r="BL2352" s="204"/>
      <c r="BM2352" s="204"/>
      <c r="BN2352" s="204"/>
      <c r="BO2352" s="204"/>
      <c r="BP2352" s="204"/>
      <c r="BQ2352" s="204"/>
      <c r="BR2352" s="204"/>
      <c r="BS2352" s="204"/>
      <c r="BT2352" s="204"/>
      <c r="BU2352" s="204"/>
      <c r="BV2352" s="204"/>
      <c r="BW2352" s="204"/>
      <c r="BX2352" s="204"/>
      <c r="BY2352" s="204"/>
      <c r="BZ2352" s="204"/>
      <c r="CA2352" s="204"/>
      <c r="CB2352" s="204"/>
      <c r="CC2352" s="204"/>
      <c r="CD2352" s="204"/>
    </row>
    <row r="2353" spans="61:82" x14ac:dyDescent="0.25">
      <c r="BI2353" s="204"/>
      <c r="BJ2353" s="204"/>
      <c r="BK2353" s="204"/>
      <c r="BL2353" s="204"/>
      <c r="BM2353" s="204"/>
      <c r="BN2353" s="204"/>
      <c r="BO2353" s="204"/>
      <c r="BP2353" s="204"/>
      <c r="BQ2353" s="204"/>
      <c r="BR2353" s="204"/>
      <c r="BS2353" s="204"/>
      <c r="BT2353" s="204"/>
      <c r="BU2353" s="204"/>
      <c r="BV2353" s="204"/>
      <c r="BW2353" s="204"/>
      <c r="BX2353" s="204"/>
      <c r="BY2353" s="204"/>
      <c r="BZ2353" s="204"/>
      <c r="CA2353" s="204"/>
      <c r="CB2353" s="204"/>
      <c r="CC2353" s="204"/>
      <c r="CD2353" s="204"/>
    </row>
    <row r="2354" spans="61:82" x14ac:dyDescent="0.25">
      <c r="BI2354" s="204"/>
      <c r="BJ2354" s="204"/>
      <c r="BK2354" s="204"/>
      <c r="BL2354" s="204"/>
      <c r="BM2354" s="204"/>
      <c r="BN2354" s="204"/>
      <c r="BO2354" s="204"/>
      <c r="BP2354" s="204"/>
      <c r="BQ2354" s="204"/>
      <c r="BR2354" s="204"/>
      <c r="BS2354" s="204"/>
      <c r="BT2354" s="204"/>
      <c r="BU2354" s="204"/>
      <c r="BV2354" s="204"/>
      <c r="BW2354" s="204"/>
      <c r="BX2354" s="204"/>
      <c r="BY2354" s="204"/>
      <c r="BZ2354" s="204"/>
      <c r="CA2354" s="204"/>
      <c r="CB2354" s="204"/>
      <c r="CC2354" s="204"/>
      <c r="CD2354" s="204"/>
    </row>
    <row r="2355" spans="61:82" x14ac:dyDescent="0.25">
      <c r="BI2355" s="204"/>
      <c r="BJ2355" s="204"/>
      <c r="BK2355" s="204"/>
      <c r="BL2355" s="204"/>
      <c r="BM2355" s="204"/>
      <c r="BN2355" s="204"/>
      <c r="BO2355" s="204"/>
      <c r="BP2355" s="204"/>
      <c r="BQ2355" s="204"/>
      <c r="BR2355" s="204"/>
      <c r="BS2355" s="204"/>
      <c r="BT2355" s="204"/>
      <c r="BU2355" s="204"/>
      <c r="BV2355" s="204"/>
      <c r="BW2355" s="204"/>
      <c r="BX2355" s="204"/>
      <c r="BY2355" s="204"/>
      <c r="BZ2355" s="204"/>
      <c r="CA2355" s="204"/>
      <c r="CB2355" s="204"/>
      <c r="CC2355" s="204"/>
      <c r="CD2355" s="204"/>
    </row>
    <row r="2356" spans="61:82" x14ac:dyDescent="0.25">
      <c r="BI2356" s="204"/>
      <c r="BJ2356" s="204"/>
      <c r="BK2356" s="204"/>
      <c r="BL2356" s="204"/>
      <c r="BM2356" s="204"/>
      <c r="BN2356" s="204"/>
      <c r="BO2356" s="204"/>
      <c r="BP2356" s="204"/>
      <c r="BQ2356" s="204"/>
      <c r="BR2356" s="204"/>
      <c r="BS2356" s="204"/>
      <c r="BT2356" s="204"/>
      <c r="BU2356" s="204"/>
      <c r="BV2356" s="204"/>
      <c r="BW2356" s="204"/>
      <c r="BX2356" s="204"/>
      <c r="BY2356" s="204"/>
      <c r="BZ2356" s="204"/>
      <c r="CA2356" s="204"/>
      <c r="CB2356" s="204"/>
      <c r="CC2356" s="204"/>
      <c r="CD2356" s="204"/>
    </row>
    <row r="2357" spans="61:82" x14ac:dyDescent="0.25">
      <c r="BI2357" s="204"/>
      <c r="BJ2357" s="204"/>
      <c r="BK2357" s="204"/>
      <c r="BL2357" s="204"/>
      <c r="BM2357" s="204"/>
      <c r="BN2357" s="204"/>
      <c r="BO2357" s="204"/>
      <c r="BP2357" s="204"/>
      <c r="BQ2357" s="204"/>
      <c r="BR2357" s="204"/>
      <c r="BS2357" s="204"/>
      <c r="BT2357" s="204"/>
      <c r="BU2357" s="204"/>
      <c r="BV2357" s="204"/>
      <c r="BW2357" s="204"/>
      <c r="BX2357" s="204"/>
      <c r="BY2357" s="204"/>
      <c r="BZ2357" s="204"/>
      <c r="CA2357" s="204"/>
      <c r="CB2357" s="204"/>
      <c r="CC2357" s="204"/>
      <c r="CD2357" s="204"/>
    </row>
    <row r="2358" spans="61:82" x14ac:dyDescent="0.25">
      <c r="BI2358" s="204"/>
      <c r="BJ2358" s="204"/>
      <c r="BK2358" s="204"/>
      <c r="BL2358" s="204"/>
      <c r="BM2358" s="204"/>
      <c r="BN2358" s="204"/>
      <c r="BO2358" s="204"/>
      <c r="BP2358" s="204"/>
      <c r="BQ2358" s="204"/>
      <c r="BR2358" s="204"/>
      <c r="BS2358" s="204"/>
      <c r="BT2358" s="204"/>
      <c r="BU2358" s="204"/>
      <c r="BV2358" s="204"/>
      <c r="BW2358" s="204"/>
      <c r="BX2358" s="204"/>
      <c r="BY2358" s="204"/>
      <c r="BZ2358" s="204"/>
      <c r="CA2358" s="204"/>
      <c r="CB2358" s="204"/>
      <c r="CC2358" s="204"/>
      <c r="CD2358" s="204"/>
    </row>
    <row r="2359" spans="61:82" x14ac:dyDescent="0.25">
      <c r="BI2359" s="204"/>
      <c r="BJ2359" s="204"/>
      <c r="BK2359" s="204"/>
      <c r="BL2359" s="204"/>
      <c r="BM2359" s="204"/>
      <c r="BN2359" s="204"/>
      <c r="BO2359" s="204"/>
      <c r="BP2359" s="204"/>
      <c r="BQ2359" s="204"/>
      <c r="BR2359" s="204"/>
      <c r="BS2359" s="204"/>
      <c r="BT2359" s="204"/>
      <c r="BU2359" s="204"/>
      <c r="BV2359" s="204"/>
      <c r="BW2359" s="204"/>
      <c r="BX2359" s="204"/>
      <c r="BY2359" s="204"/>
      <c r="BZ2359" s="204"/>
      <c r="CA2359" s="204"/>
      <c r="CB2359" s="204"/>
      <c r="CC2359" s="204"/>
      <c r="CD2359" s="204"/>
    </row>
    <row r="2360" spans="61:82" x14ac:dyDescent="0.25">
      <c r="BI2360" s="204"/>
      <c r="BJ2360" s="204"/>
      <c r="BK2360" s="204"/>
      <c r="BL2360" s="204"/>
      <c r="BM2360" s="204"/>
      <c r="BN2360" s="204"/>
      <c r="BO2360" s="204"/>
      <c r="BP2360" s="204"/>
      <c r="BQ2360" s="204"/>
      <c r="BR2360" s="204"/>
      <c r="BS2360" s="204"/>
      <c r="BT2360" s="204"/>
      <c r="BU2360" s="204"/>
      <c r="BV2360" s="204"/>
      <c r="BW2360" s="204"/>
      <c r="BX2360" s="204"/>
      <c r="BY2360" s="204"/>
      <c r="BZ2360" s="204"/>
      <c r="CA2360" s="204"/>
      <c r="CB2360" s="204"/>
      <c r="CC2360" s="204"/>
      <c r="CD2360" s="204"/>
    </row>
    <row r="2361" spans="61:82" x14ac:dyDescent="0.25">
      <c r="BI2361" s="204"/>
      <c r="BJ2361" s="204"/>
      <c r="BK2361" s="204"/>
      <c r="BL2361" s="204"/>
      <c r="BM2361" s="204"/>
      <c r="BN2361" s="204"/>
      <c r="BO2361" s="204"/>
      <c r="BP2361" s="204"/>
      <c r="BQ2361" s="204"/>
      <c r="BR2361" s="204"/>
      <c r="BS2361" s="204"/>
      <c r="BT2361" s="204"/>
      <c r="BU2361" s="204"/>
      <c r="BV2361" s="204"/>
      <c r="BW2361" s="204"/>
      <c r="BX2361" s="204"/>
      <c r="BY2361" s="204"/>
      <c r="BZ2361" s="204"/>
      <c r="CA2361" s="204"/>
      <c r="CB2361" s="204"/>
      <c r="CC2361" s="204"/>
      <c r="CD2361" s="204"/>
    </row>
    <row r="2362" spans="61:82" x14ac:dyDescent="0.25">
      <c r="BI2362" s="204"/>
      <c r="BJ2362" s="204"/>
      <c r="BK2362" s="204"/>
      <c r="BL2362" s="204"/>
      <c r="BM2362" s="204"/>
      <c r="BN2362" s="204"/>
      <c r="BO2362" s="204"/>
      <c r="BP2362" s="204"/>
      <c r="BQ2362" s="204"/>
      <c r="BR2362" s="204"/>
      <c r="BS2362" s="204"/>
      <c r="BT2362" s="204"/>
      <c r="BU2362" s="204"/>
      <c r="BV2362" s="204"/>
      <c r="BW2362" s="204"/>
      <c r="BX2362" s="204"/>
      <c r="BY2362" s="204"/>
      <c r="BZ2362" s="204"/>
      <c r="CA2362" s="204"/>
      <c r="CB2362" s="204"/>
      <c r="CC2362" s="204"/>
      <c r="CD2362" s="204"/>
    </row>
    <row r="2363" spans="61:82" x14ac:dyDescent="0.25">
      <c r="BI2363" s="204"/>
      <c r="BJ2363" s="204"/>
      <c r="BK2363" s="204"/>
      <c r="BL2363" s="204"/>
      <c r="BM2363" s="204"/>
      <c r="BN2363" s="204"/>
      <c r="BO2363" s="204"/>
      <c r="BP2363" s="204"/>
      <c r="BQ2363" s="204"/>
      <c r="BR2363" s="204"/>
      <c r="BS2363" s="204"/>
      <c r="BT2363" s="204"/>
      <c r="BU2363" s="204"/>
      <c r="BV2363" s="204"/>
      <c r="BW2363" s="204"/>
      <c r="BX2363" s="204"/>
      <c r="BY2363" s="204"/>
      <c r="BZ2363" s="204"/>
      <c r="CA2363" s="204"/>
      <c r="CB2363" s="204"/>
      <c r="CC2363" s="204"/>
      <c r="CD2363" s="204"/>
    </row>
    <row r="2364" spans="61:82" x14ac:dyDescent="0.25">
      <c r="BI2364" s="204"/>
      <c r="BJ2364" s="204"/>
      <c r="BK2364" s="204"/>
      <c r="BL2364" s="204"/>
      <c r="BM2364" s="204"/>
      <c r="BN2364" s="204"/>
      <c r="BO2364" s="204"/>
      <c r="BP2364" s="204"/>
      <c r="BQ2364" s="204"/>
      <c r="BR2364" s="204"/>
      <c r="BS2364" s="204"/>
      <c r="BT2364" s="204"/>
      <c r="BU2364" s="204"/>
      <c r="BV2364" s="204"/>
      <c r="BW2364" s="204"/>
      <c r="BX2364" s="204"/>
      <c r="BY2364" s="204"/>
      <c r="BZ2364" s="204"/>
      <c r="CA2364" s="204"/>
      <c r="CB2364" s="204"/>
      <c r="CC2364" s="204"/>
      <c r="CD2364" s="204"/>
    </row>
    <row r="2365" spans="61:82" x14ac:dyDescent="0.25">
      <c r="BI2365" s="204"/>
      <c r="BJ2365" s="204"/>
      <c r="BK2365" s="204"/>
      <c r="BL2365" s="204"/>
      <c r="BM2365" s="204"/>
      <c r="BN2365" s="204"/>
      <c r="BO2365" s="204"/>
      <c r="BP2365" s="204"/>
      <c r="BQ2365" s="204"/>
      <c r="BR2365" s="204"/>
      <c r="BS2365" s="204"/>
      <c r="BT2365" s="204"/>
      <c r="BU2365" s="204"/>
      <c r="BV2365" s="204"/>
      <c r="BW2365" s="204"/>
      <c r="BX2365" s="204"/>
      <c r="BY2365" s="204"/>
      <c r="BZ2365" s="204"/>
      <c r="CA2365" s="204"/>
      <c r="CB2365" s="204"/>
      <c r="CC2365" s="204"/>
      <c r="CD2365" s="204"/>
    </row>
    <row r="2366" spans="61:82" x14ac:dyDescent="0.25">
      <c r="BI2366" s="204"/>
      <c r="BJ2366" s="204"/>
      <c r="BK2366" s="204"/>
      <c r="BL2366" s="204"/>
      <c r="BM2366" s="204"/>
      <c r="BN2366" s="204"/>
      <c r="BO2366" s="204"/>
      <c r="BP2366" s="204"/>
      <c r="BQ2366" s="204"/>
      <c r="BR2366" s="204"/>
      <c r="BS2366" s="204"/>
      <c r="BT2366" s="204"/>
      <c r="BU2366" s="204"/>
      <c r="BV2366" s="204"/>
      <c r="BW2366" s="204"/>
      <c r="BX2366" s="204"/>
      <c r="BY2366" s="204"/>
      <c r="BZ2366" s="204"/>
      <c r="CA2366" s="204"/>
      <c r="CB2366" s="204"/>
      <c r="CC2366" s="204"/>
      <c r="CD2366" s="204"/>
    </row>
    <row r="2367" spans="61:82" x14ac:dyDescent="0.25">
      <c r="BI2367" s="204"/>
      <c r="BJ2367" s="204"/>
      <c r="BK2367" s="204"/>
      <c r="BL2367" s="204"/>
      <c r="BM2367" s="204"/>
      <c r="BN2367" s="204"/>
      <c r="BO2367" s="204"/>
      <c r="BP2367" s="204"/>
      <c r="BQ2367" s="204"/>
      <c r="BR2367" s="204"/>
      <c r="BS2367" s="204"/>
      <c r="BT2367" s="204"/>
      <c r="BU2367" s="204"/>
      <c r="BV2367" s="204"/>
      <c r="BW2367" s="204"/>
      <c r="BX2367" s="204"/>
      <c r="BY2367" s="204"/>
      <c r="BZ2367" s="204"/>
      <c r="CA2367" s="204"/>
      <c r="CB2367" s="204"/>
      <c r="CC2367" s="204"/>
      <c r="CD2367" s="204"/>
    </row>
    <row r="2368" spans="61:82" x14ac:dyDescent="0.25">
      <c r="BI2368" s="204"/>
      <c r="BJ2368" s="204"/>
      <c r="BK2368" s="204"/>
      <c r="BL2368" s="204"/>
      <c r="BM2368" s="204"/>
      <c r="BN2368" s="204"/>
      <c r="BO2368" s="204"/>
      <c r="BP2368" s="204"/>
      <c r="BQ2368" s="204"/>
      <c r="BR2368" s="204"/>
      <c r="BS2368" s="204"/>
      <c r="BT2368" s="204"/>
      <c r="BU2368" s="204"/>
      <c r="BV2368" s="204"/>
      <c r="BW2368" s="204"/>
      <c r="BX2368" s="204"/>
      <c r="BY2368" s="204"/>
      <c r="BZ2368" s="204"/>
      <c r="CA2368" s="204"/>
      <c r="CB2368" s="204"/>
      <c r="CC2368" s="204"/>
      <c r="CD2368" s="204"/>
    </row>
    <row r="2369" spans="61:82" x14ac:dyDescent="0.25">
      <c r="BI2369" s="204"/>
      <c r="BJ2369" s="204"/>
      <c r="BK2369" s="204"/>
      <c r="BL2369" s="204"/>
      <c r="BM2369" s="204"/>
      <c r="BN2369" s="204"/>
      <c r="BO2369" s="204"/>
      <c r="BP2369" s="204"/>
      <c r="BQ2369" s="204"/>
      <c r="BR2369" s="204"/>
      <c r="BS2369" s="204"/>
      <c r="BT2369" s="204"/>
      <c r="BU2369" s="204"/>
      <c r="BV2369" s="204"/>
      <c r="BW2369" s="204"/>
      <c r="BX2369" s="204"/>
      <c r="BY2369" s="204"/>
      <c r="BZ2369" s="204"/>
      <c r="CA2369" s="204"/>
      <c r="CB2369" s="204"/>
      <c r="CC2369" s="204"/>
      <c r="CD2369" s="204"/>
    </row>
    <row r="2370" spans="61:82" x14ac:dyDescent="0.25">
      <c r="BI2370" s="204"/>
      <c r="BJ2370" s="204"/>
      <c r="BK2370" s="204"/>
      <c r="BL2370" s="204"/>
      <c r="BM2370" s="204"/>
      <c r="BN2370" s="204"/>
      <c r="BO2370" s="204"/>
      <c r="BP2370" s="204"/>
      <c r="BQ2370" s="204"/>
      <c r="BR2370" s="204"/>
      <c r="BS2370" s="204"/>
      <c r="BT2370" s="204"/>
      <c r="BU2370" s="204"/>
      <c r="BV2370" s="204"/>
      <c r="BW2370" s="204"/>
      <c r="BX2370" s="204"/>
      <c r="BY2370" s="204"/>
      <c r="BZ2370" s="204"/>
      <c r="CA2370" s="204"/>
      <c r="CB2370" s="204"/>
      <c r="CC2370" s="204"/>
      <c r="CD2370" s="204"/>
    </row>
    <row r="2371" spans="61:82" x14ac:dyDescent="0.25">
      <c r="BI2371" s="204"/>
      <c r="BJ2371" s="204"/>
      <c r="BK2371" s="204"/>
      <c r="BL2371" s="204"/>
      <c r="BM2371" s="204"/>
      <c r="BN2371" s="204"/>
      <c r="BO2371" s="204"/>
      <c r="BP2371" s="204"/>
      <c r="BQ2371" s="204"/>
      <c r="BR2371" s="204"/>
      <c r="BS2371" s="204"/>
      <c r="BT2371" s="204"/>
      <c r="BU2371" s="204"/>
      <c r="BV2371" s="204"/>
      <c r="BW2371" s="204"/>
      <c r="BX2371" s="204"/>
      <c r="BY2371" s="204"/>
      <c r="BZ2371" s="204"/>
      <c r="CA2371" s="204"/>
      <c r="CB2371" s="204"/>
      <c r="CC2371" s="204"/>
      <c r="CD2371" s="204"/>
    </row>
    <row r="2372" spans="61:82" x14ac:dyDescent="0.25">
      <c r="BI2372" s="204"/>
      <c r="BJ2372" s="204"/>
      <c r="BK2372" s="204"/>
      <c r="BL2372" s="204"/>
      <c r="BM2372" s="204"/>
      <c r="BN2372" s="204"/>
      <c r="BO2372" s="204"/>
      <c r="BP2372" s="204"/>
      <c r="BQ2372" s="204"/>
      <c r="BR2372" s="204"/>
      <c r="BS2372" s="204"/>
      <c r="BT2372" s="204"/>
      <c r="BU2372" s="204"/>
      <c r="BV2372" s="204"/>
      <c r="BW2372" s="204"/>
      <c r="BX2372" s="204"/>
      <c r="BY2372" s="204"/>
      <c r="BZ2372" s="204"/>
      <c r="CA2372" s="204"/>
      <c r="CB2372" s="204"/>
      <c r="CC2372" s="204"/>
      <c r="CD2372" s="204"/>
    </row>
    <row r="2373" spans="61:82" x14ac:dyDescent="0.25">
      <c r="BI2373" s="204"/>
      <c r="BJ2373" s="204"/>
      <c r="BK2373" s="204"/>
      <c r="BL2373" s="204"/>
      <c r="BM2373" s="204"/>
      <c r="BN2373" s="204"/>
      <c r="BO2373" s="204"/>
      <c r="BP2373" s="204"/>
      <c r="BQ2373" s="204"/>
      <c r="BR2373" s="204"/>
      <c r="BS2373" s="204"/>
      <c r="BT2373" s="204"/>
      <c r="BU2373" s="204"/>
      <c r="BV2373" s="204"/>
      <c r="BW2373" s="204"/>
      <c r="BX2373" s="204"/>
      <c r="BY2373" s="204"/>
      <c r="BZ2373" s="204"/>
      <c r="CA2373" s="204"/>
      <c r="CB2373" s="204"/>
      <c r="CC2373" s="204"/>
      <c r="CD2373" s="204"/>
    </row>
    <row r="2374" spans="61:82" x14ac:dyDescent="0.25">
      <c r="BI2374" s="204"/>
      <c r="BJ2374" s="204"/>
      <c r="BK2374" s="204"/>
      <c r="BL2374" s="204"/>
      <c r="BM2374" s="204"/>
      <c r="BN2374" s="204"/>
      <c r="BO2374" s="204"/>
      <c r="BP2374" s="204"/>
      <c r="BQ2374" s="204"/>
      <c r="BR2374" s="204"/>
      <c r="BS2374" s="204"/>
      <c r="BT2374" s="204"/>
      <c r="BU2374" s="204"/>
      <c r="BV2374" s="204"/>
      <c r="BW2374" s="204"/>
      <c r="BX2374" s="204"/>
      <c r="BY2374" s="204"/>
      <c r="BZ2374" s="204"/>
      <c r="CA2374" s="204"/>
      <c r="CB2374" s="204"/>
      <c r="CC2374" s="204"/>
      <c r="CD2374" s="204"/>
    </row>
    <row r="2375" spans="61:82" x14ac:dyDescent="0.25">
      <c r="BI2375" s="204"/>
      <c r="BJ2375" s="204"/>
      <c r="BK2375" s="204"/>
      <c r="BL2375" s="204"/>
      <c r="BM2375" s="204"/>
      <c r="BN2375" s="204"/>
      <c r="BO2375" s="204"/>
      <c r="BP2375" s="204"/>
      <c r="BQ2375" s="204"/>
      <c r="BR2375" s="204"/>
      <c r="BS2375" s="204"/>
      <c r="BT2375" s="204"/>
      <c r="BU2375" s="204"/>
      <c r="BV2375" s="204"/>
      <c r="BW2375" s="204"/>
      <c r="BX2375" s="204"/>
      <c r="BY2375" s="204"/>
      <c r="BZ2375" s="204"/>
      <c r="CA2375" s="204"/>
      <c r="CB2375" s="204"/>
      <c r="CC2375" s="204"/>
      <c r="CD2375" s="204"/>
    </row>
    <row r="2376" spans="61:82" x14ac:dyDescent="0.25">
      <c r="BI2376" s="204"/>
      <c r="BJ2376" s="204"/>
      <c r="BK2376" s="204"/>
      <c r="BL2376" s="204"/>
      <c r="BM2376" s="204"/>
      <c r="BN2376" s="204"/>
      <c r="BO2376" s="204"/>
      <c r="BP2376" s="204"/>
      <c r="BQ2376" s="204"/>
      <c r="BR2376" s="204"/>
      <c r="BS2376" s="204"/>
      <c r="BT2376" s="204"/>
      <c r="BU2376" s="204"/>
      <c r="BV2376" s="204"/>
      <c r="BW2376" s="204"/>
      <c r="BX2376" s="204"/>
      <c r="BY2376" s="204"/>
      <c r="BZ2376" s="204"/>
      <c r="CA2376" s="204"/>
      <c r="CB2376" s="204"/>
      <c r="CC2376" s="204"/>
      <c r="CD2376" s="204"/>
    </row>
    <row r="2377" spans="61:82" x14ac:dyDescent="0.25">
      <c r="BI2377" s="204"/>
      <c r="BJ2377" s="204"/>
      <c r="BK2377" s="204"/>
      <c r="BL2377" s="204"/>
      <c r="BM2377" s="204"/>
      <c r="BN2377" s="204"/>
      <c r="BO2377" s="204"/>
      <c r="BP2377" s="204"/>
      <c r="BQ2377" s="204"/>
      <c r="BR2377" s="204"/>
      <c r="BS2377" s="204"/>
      <c r="BT2377" s="204"/>
      <c r="BU2377" s="204"/>
      <c r="BV2377" s="204"/>
      <c r="BW2377" s="204"/>
      <c r="BX2377" s="204"/>
      <c r="BY2377" s="204"/>
      <c r="BZ2377" s="204"/>
      <c r="CA2377" s="204"/>
      <c r="CB2377" s="204"/>
      <c r="CC2377" s="204"/>
      <c r="CD2377" s="204"/>
    </row>
    <row r="2378" spans="61:82" x14ac:dyDescent="0.25">
      <c r="BI2378" s="204"/>
      <c r="BJ2378" s="204"/>
      <c r="BK2378" s="204"/>
      <c r="BL2378" s="204"/>
      <c r="BM2378" s="204"/>
      <c r="BN2378" s="204"/>
      <c r="BO2378" s="204"/>
      <c r="BP2378" s="204"/>
      <c r="BQ2378" s="204"/>
      <c r="BR2378" s="204"/>
      <c r="BS2378" s="204"/>
      <c r="BT2378" s="204"/>
      <c r="BU2378" s="204"/>
      <c r="BV2378" s="204"/>
      <c r="BW2378" s="204"/>
      <c r="BX2378" s="204"/>
      <c r="BY2378" s="204"/>
      <c r="BZ2378" s="204"/>
      <c r="CA2378" s="204"/>
      <c r="CB2378" s="204"/>
      <c r="CC2378" s="204"/>
      <c r="CD2378" s="204"/>
    </row>
    <row r="2379" spans="61:82" x14ac:dyDescent="0.25">
      <c r="BI2379" s="204"/>
      <c r="BJ2379" s="204"/>
      <c r="BK2379" s="204"/>
      <c r="BL2379" s="204"/>
      <c r="BM2379" s="204"/>
      <c r="BN2379" s="204"/>
      <c r="BO2379" s="204"/>
      <c r="BP2379" s="204"/>
      <c r="BQ2379" s="204"/>
      <c r="BR2379" s="204"/>
      <c r="BS2379" s="204"/>
      <c r="BT2379" s="204"/>
      <c r="BU2379" s="204"/>
      <c r="BV2379" s="204"/>
      <c r="BW2379" s="204"/>
      <c r="BX2379" s="204"/>
      <c r="BY2379" s="204"/>
      <c r="BZ2379" s="204"/>
      <c r="CA2379" s="204"/>
      <c r="CB2379" s="204"/>
      <c r="CC2379" s="204"/>
      <c r="CD2379" s="204"/>
    </row>
    <row r="2380" spans="61:82" x14ac:dyDescent="0.25">
      <c r="BI2380" s="204"/>
      <c r="BJ2380" s="204"/>
      <c r="BK2380" s="204"/>
      <c r="BL2380" s="204"/>
      <c r="BM2380" s="204"/>
      <c r="BN2380" s="204"/>
      <c r="BO2380" s="204"/>
      <c r="BP2380" s="204"/>
      <c r="BQ2380" s="204"/>
      <c r="BR2380" s="204"/>
      <c r="BS2380" s="204"/>
      <c r="BT2380" s="204"/>
      <c r="BU2380" s="204"/>
      <c r="BV2380" s="204"/>
      <c r="BW2380" s="204"/>
      <c r="BX2380" s="204"/>
      <c r="BY2380" s="204"/>
      <c r="BZ2380" s="204"/>
      <c r="CA2380" s="204"/>
      <c r="CB2380" s="204"/>
      <c r="CC2380" s="204"/>
      <c r="CD2380" s="204"/>
    </row>
    <row r="2381" spans="61:82" x14ac:dyDescent="0.25">
      <c r="BI2381" s="204"/>
      <c r="BJ2381" s="204"/>
      <c r="BK2381" s="204"/>
      <c r="BL2381" s="204"/>
      <c r="BM2381" s="204"/>
      <c r="BN2381" s="204"/>
      <c r="BO2381" s="204"/>
      <c r="BP2381" s="204"/>
      <c r="BQ2381" s="204"/>
      <c r="BR2381" s="204"/>
      <c r="BS2381" s="204"/>
      <c r="BT2381" s="204"/>
      <c r="BU2381" s="204"/>
      <c r="BV2381" s="204"/>
      <c r="BW2381" s="204"/>
      <c r="BX2381" s="204"/>
      <c r="BY2381" s="204"/>
      <c r="BZ2381" s="204"/>
      <c r="CA2381" s="204"/>
      <c r="CB2381" s="204"/>
      <c r="CC2381" s="204"/>
      <c r="CD2381" s="204"/>
    </row>
    <row r="2382" spans="61:82" x14ac:dyDescent="0.25">
      <c r="BI2382" s="204"/>
      <c r="BJ2382" s="204"/>
      <c r="BK2382" s="204"/>
      <c r="BL2382" s="204"/>
      <c r="BM2382" s="204"/>
      <c r="BN2382" s="204"/>
      <c r="BO2382" s="204"/>
      <c r="BP2382" s="204"/>
      <c r="BQ2382" s="204"/>
      <c r="BR2382" s="204"/>
      <c r="BS2382" s="204"/>
      <c r="BT2382" s="204"/>
      <c r="BU2382" s="204"/>
      <c r="BV2382" s="204"/>
      <c r="BW2382" s="204"/>
      <c r="BX2382" s="204"/>
      <c r="BY2382" s="204"/>
      <c r="BZ2382" s="204"/>
      <c r="CA2382" s="204"/>
      <c r="CB2382" s="204"/>
      <c r="CC2382" s="204"/>
      <c r="CD2382" s="204"/>
    </row>
    <row r="2383" spans="61:82" x14ac:dyDescent="0.25">
      <c r="BI2383" s="204"/>
      <c r="BJ2383" s="204"/>
      <c r="BK2383" s="204"/>
      <c r="BL2383" s="204"/>
      <c r="BM2383" s="204"/>
      <c r="BN2383" s="204"/>
      <c r="BO2383" s="204"/>
      <c r="BP2383" s="204"/>
      <c r="BQ2383" s="204"/>
      <c r="BR2383" s="204"/>
      <c r="BS2383" s="204"/>
      <c r="BT2383" s="204"/>
      <c r="BU2383" s="204"/>
      <c r="BV2383" s="204"/>
      <c r="BW2383" s="204"/>
      <c r="BX2383" s="204"/>
      <c r="BY2383" s="204"/>
      <c r="BZ2383" s="204"/>
      <c r="CA2383" s="204"/>
      <c r="CB2383" s="204"/>
      <c r="CC2383" s="204"/>
      <c r="CD2383" s="204"/>
    </row>
    <row r="2384" spans="61:82" x14ac:dyDescent="0.25">
      <c r="BI2384" s="204"/>
      <c r="BJ2384" s="204"/>
      <c r="BK2384" s="204"/>
      <c r="BL2384" s="204"/>
      <c r="BM2384" s="204"/>
      <c r="BN2384" s="204"/>
      <c r="BO2384" s="204"/>
      <c r="BP2384" s="204"/>
      <c r="BQ2384" s="204"/>
      <c r="BR2384" s="204"/>
      <c r="BS2384" s="204"/>
      <c r="BT2384" s="204"/>
      <c r="BU2384" s="204"/>
      <c r="BV2384" s="204"/>
      <c r="BW2384" s="204"/>
      <c r="BX2384" s="204"/>
      <c r="BY2384" s="204"/>
      <c r="BZ2384" s="204"/>
      <c r="CA2384" s="204"/>
      <c r="CB2384" s="204"/>
      <c r="CC2384" s="204"/>
      <c r="CD2384" s="204"/>
    </row>
    <row r="2385" spans="61:82" x14ac:dyDescent="0.25">
      <c r="BI2385" s="204"/>
      <c r="BJ2385" s="204"/>
      <c r="BK2385" s="204"/>
      <c r="BL2385" s="204"/>
      <c r="BM2385" s="204"/>
      <c r="BN2385" s="204"/>
      <c r="BO2385" s="204"/>
      <c r="BP2385" s="204"/>
      <c r="BQ2385" s="204"/>
      <c r="BR2385" s="204"/>
      <c r="BS2385" s="204"/>
      <c r="BT2385" s="204"/>
      <c r="BU2385" s="204"/>
      <c r="BV2385" s="204"/>
      <c r="BW2385" s="204"/>
      <c r="BX2385" s="204"/>
      <c r="BY2385" s="204"/>
      <c r="BZ2385" s="204"/>
      <c r="CA2385" s="204"/>
      <c r="CB2385" s="204"/>
      <c r="CC2385" s="204"/>
      <c r="CD2385" s="204"/>
    </row>
    <row r="2386" spans="61:82" x14ac:dyDescent="0.25">
      <c r="BI2386" s="204"/>
      <c r="BJ2386" s="204"/>
      <c r="BK2386" s="204"/>
      <c r="BL2386" s="204"/>
      <c r="BM2386" s="204"/>
      <c r="BN2386" s="204"/>
      <c r="BO2386" s="204"/>
      <c r="BP2386" s="204"/>
      <c r="BQ2386" s="204"/>
      <c r="BR2386" s="204"/>
      <c r="BS2386" s="204"/>
      <c r="BT2386" s="204"/>
      <c r="BU2386" s="204"/>
      <c r="BV2386" s="204"/>
      <c r="BW2386" s="204"/>
      <c r="BX2386" s="204"/>
      <c r="BY2386" s="204"/>
      <c r="BZ2386" s="204"/>
      <c r="CA2386" s="204"/>
      <c r="CB2386" s="204"/>
      <c r="CC2386" s="204"/>
      <c r="CD2386" s="204"/>
    </row>
    <row r="2387" spans="61:82" x14ac:dyDescent="0.25">
      <c r="BI2387" s="204"/>
      <c r="BJ2387" s="204"/>
      <c r="BK2387" s="204"/>
      <c r="BL2387" s="204"/>
      <c r="BM2387" s="204"/>
      <c r="BN2387" s="204"/>
      <c r="BO2387" s="204"/>
      <c r="BP2387" s="204"/>
      <c r="BQ2387" s="204"/>
      <c r="BR2387" s="204"/>
      <c r="BS2387" s="204"/>
      <c r="BT2387" s="204"/>
      <c r="BU2387" s="204"/>
      <c r="BV2387" s="204"/>
      <c r="BW2387" s="204"/>
      <c r="BX2387" s="204"/>
      <c r="BY2387" s="204"/>
      <c r="BZ2387" s="204"/>
      <c r="CA2387" s="204"/>
      <c r="CB2387" s="204"/>
      <c r="CC2387" s="204"/>
      <c r="CD2387" s="204"/>
    </row>
    <row r="2388" spans="61:82" x14ac:dyDescent="0.25">
      <c r="BI2388" s="204"/>
      <c r="BJ2388" s="204"/>
      <c r="BK2388" s="204"/>
      <c r="BL2388" s="204"/>
      <c r="BM2388" s="204"/>
      <c r="BN2388" s="204"/>
      <c r="BO2388" s="204"/>
      <c r="BP2388" s="204"/>
      <c r="BQ2388" s="204"/>
      <c r="BR2388" s="204"/>
      <c r="BS2388" s="204"/>
      <c r="BT2388" s="204"/>
      <c r="BU2388" s="204"/>
      <c r="BV2388" s="204"/>
      <c r="BW2388" s="204"/>
      <c r="BX2388" s="204"/>
      <c r="BY2388" s="204"/>
      <c r="BZ2388" s="204"/>
      <c r="CA2388" s="204"/>
      <c r="CB2388" s="204"/>
      <c r="CC2388" s="204"/>
      <c r="CD2388" s="204"/>
    </row>
    <row r="2389" spans="61:82" x14ac:dyDescent="0.25">
      <c r="BI2389" s="204"/>
      <c r="BJ2389" s="204"/>
      <c r="BK2389" s="204"/>
      <c r="BL2389" s="204"/>
      <c r="BM2389" s="204"/>
      <c r="BN2389" s="204"/>
      <c r="BO2389" s="204"/>
      <c r="BP2389" s="204"/>
      <c r="BQ2389" s="204"/>
      <c r="BR2389" s="204"/>
      <c r="BS2389" s="204"/>
      <c r="BT2389" s="204"/>
      <c r="BU2389" s="204"/>
      <c r="BV2389" s="204"/>
      <c r="BW2389" s="204"/>
      <c r="BX2389" s="204"/>
      <c r="BY2389" s="204"/>
      <c r="BZ2389" s="204"/>
      <c r="CA2389" s="204"/>
      <c r="CB2389" s="204"/>
      <c r="CC2389" s="204"/>
      <c r="CD2389" s="204"/>
    </row>
    <row r="2390" spans="61:82" x14ac:dyDescent="0.25">
      <c r="BI2390" s="204"/>
      <c r="BJ2390" s="204"/>
      <c r="BK2390" s="204"/>
      <c r="BL2390" s="204"/>
      <c r="BM2390" s="204"/>
      <c r="BN2390" s="204"/>
      <c r="BO2390" s="204"/>
      <c r="BP2390" s="204"/>
      <c r="BQ2390" s="204"/>
      <c r="BR2390" s="204"/>
      <c r="BS2390" s="204"/>
      <c r="BT2390" s="204"/>
      <c r="BU2390" s="204"/>
      <c r="BV2390" s="204"/>
      <c r="BW2390" s="204"/>
      <c r="BX2390" s="204"/>
      <c r="BY2390" s="204"/>
      <c r="BZ2390" s="204"/>
      <c r="CA2390" s="204"/>
      <c r="CB2390" s="204"/>
      <c r="CC2390" s="204"/>
      <c r="CD2390" s="204"/>
    </row>
    <row r="2391" spans="61:82" x14ac:dyDescent="0.25">
      <c r="BI2391" s="204"/>
      <c r="BJ2391" s="204"/>
      <c r="BK2391" s="204"/>
      <c r="BL2391" s="204"/>
      <c r="BM2391" s="204"/>
      <c r="BN2391" s="204"/>
      <c r="BO2391" s="204"/>
      <c r="BP2391" s="204"/>
      <c r="BQ2391" s="204"/>
      <c r="BR2391" s="204"/>
      <c r="BS2391" s="204"/>
      <c r="BT2391" s="204"/>
      <c r="BU2391" s="204"/>
      <c r="BV2391" s="204"/>
      <c r="BW2391" s="204"/>
      <c r="BX2391" s="204"/>
      <c r="BY2391" s="204"/>
      <c r="BZ2391" s="204"/>
      <c r="CA2391" s="204"/>
      <c r="CB2391" s="204"/>
      <c r="CC2391" s="204"/>
      <c r="CD2391" s="204"/>
    </row>
    <row r="2392" spans="61:82" x14ac:dyDescent="0.25">
      <c r="BI2392" s="204"/>
      <c r="BJ2392" s="204"/>
      <c r="BK2392" s="204"/>
      <c r="BL2392" s="204"/>
      <c r="BM2392" s="204"/>
      <c r="BN2392" s="204"/>
      <c r="BO2392" s="204"/>
      <c r="BP2392" s="204"/>
      <c r="BQ2392" s="204"/>
      <c r="BR2392" s="204"/>
      <c r="BS2392" s="204"/>
      <c r="BT2392" s="204"/>
      <c r="BU2392" s="204"/>
      <c r="BV2392" s="204"/>
      <c r="BW2392" s="204"/>
      <c r="BX2392" s="204"/>
      <c r="BY2392" s="204"/>
      <c r="BZ2392" s="204"/>
      <c r="CA2392" s="204"/>
      <c r="CB2392" s="204"/>
      <c r="CC2392" s="204"/>
      <c r="CD2392" s="204"/>
    </row>
    <row r="2393" spans="61:82" x14ac:dyDescent="0.25">
      <c r="BI2393" s="204"/>
      <c r="BJ2393" s="204"/>
      <c r="BK2393" s="204"/>
      <c r="BL2393" s="204"/>
      <c r="BM2393" s="204"/>
      <c r="BN2393" s="204"/>
      <c r="BO2393" s="204"/>
      <c r="BP2393" s="204"/>
      <c r="BQ2393" s="204"/>
      <c r="BR2393" s="204"/>
      <c r="BS2393" s="204"/>
      <c r="BT2393" s="204"/>
      <c r="BU2393" s="204"/>
      <c r="BV2393" s="204"/>
      <c r="BW2393" s="204"/>
      <c r="BX2393" s="204"/>
      <c r="BY2393" s="204"/>
      <c r="BZ2393" s="204"/>
      <c r="CA2393" s="204"/>
      <c r="CB2393" s="204"/>
      <c r="CC2393" s="204"/>
      <c r="CD2393" s="204"/>
    </row>
    <row r="2394" spans="61:82" x14ac:dyDescent="0.25">
      <c r="BI2394" s="204"/>
      <c r="BJ2394" s="204"/>
      <c r="BK2394" s="204"/>
      <c r="BL2394" s="204"/>
      <c r="BM2394" s="204"/>
      <c r="BN2394" s="204"/>
      <c r="BO2394" s="204"/>
      <c r="BP2394" s="204"/>
      <c r="BQ2394" s="204"/>
      <c r="BR2394" s="204"/>
      <c r="BS2394" s="204"/>
      <c r="BT2394" s="204"/>
      <c r="BU2394" s="204"/>
      <c r="BV2394" s="204"/>
      <c r="BW2394" s="204"/>
      <c r="BX2394" s="204"/>
      <c r="BY2394" s="204"/>
      <c r="BZ2394" s="204"/>
      <c r="CA2394" s="204"/>
      <c r="CB2394" s="204"/>
      <c r="CC2394" s="204"/>
      <c r="CD2394" s="204"/>
    </row>
    <row r="2395" spans="61:82" x14ac:dyDescent="0.25">
      <c r="BI2395" s="204"/>
      <c r="BJ2395" s="204"/>
      <c r="BK2395" s="204"/>
      <c r="BL2395" s="204"/>
      <c r="BM2395" s="204"/>
      <c r="BN2395" s="204"/>
      <c r="BO2395" s="204"/>
      <c r="BP2395" s="204"/>
      <c r="BQ2395" s="204"/>
      <c r="BR2395" s="204"/>
      <c r="BS2395" s="204"/>
      <c r="BT2395" s="204"/>
      <c r="BU2395" s="204"/>
      <c r="BV2395" s="204"/>
      <c r="BW2395" s="204"/>
      <c r="BX2395" s="204"/>
      <c r="BY2395" s="204"/>
      <c r="BZ2395" s="204"/>
      <c r="CA2395" s="204"/>
      <c r="CB2395" s="204"/>
      <c r="CC2395" s="204"/>
      <c r="CD2395" s="204"/>
    </row>
    <row r="2396" spans="61:82" x14ac:dyDescent="0.25">
      <c r="BI2396" s="204"/>
      <c r="BJ2396" s="204"/>
      <c r="BK2396" s="204"/>
      <c r="BL2396" s="204"/>
      <c r="BM2396" s="204"/>
      <c r="BN2396" s="204"/>
      <c r="BO2396" s="204"/>
      <c r="BP2396" s="204"/>
      <c r="BQ2396" s="204"/>
      <c r="BR2396" s="204"/>
      <c r="BS2396" s="204"/>
      <c r="BT2396" s="204"/>
      <c r="BU2396" s="204"/>
      <c r="BV2396" s="204"/>
      <c r="BW2396" s="204"/>
      <c r="BX2396" s="204"/>
      <c r="BY2396" s="204"/>
      <c r="BZ2396" s="204"/>
      <c r="CA2396" s="204"/>
      <c r="CB2396" s="204"/>
      <c r="CC2396" s="204"/>
      <c r="CD2396" s="204"/>
    </row>
    <row r="2397" spans="61:82" x14ac:dyDescent="0.25">
      <c r="BI2397" s="204"/>
      <c r="BJ2397" s="204"/>
      <c r="BK2397" s="204"/>
      <c r="BL2397" s="204"/>
      <c r="BM2397" s="204"/>
      <c r="BN2397" s="204"/>
      <c r="BO2397" s="204"/>
      <c r="BP2397" s="204"/>
      <c r="BQ2397" s="204"/>
      <c r="BR2397" s="204"/>
      <c r="BS2397" s="204"/>
      <c r="BT2397" s="204"/>
      <c r="BU2397" s="204"/>
      <c r="BV2397" s="204"/>
      <c r="BW2397" s="204"/>
      <c r="BX2397" s="204"/>
      <c r="BY2397" s="204"/>
      <c r="BZ2397" s="204"/>
      <c r="CA2397" s="204"/>
      <c r="CB2397" s="204"/>
      <c r="CC2397" s="204"/>
      <c r="CD2397" s="204"/>
    </row>
    <row r="2398" spans="61:82" x14ac:dyDescent="0.25">
      <c r="BI2398" s="204"/>
      <c r="BJ2398" s="204"/>
      <c r="BK2398" s="204"/>
      <c r="BL2398" s="204"/>
      <c r="BM2398" s="204"/>
      <c r="BN2398" s="204"/>
      <c r="BO2398" s="204"/>
      <c r="BP2398" s="204"/>
      <c r="BQ2398" s="204"/>
      <c r="BR2398" s="204"/>
      <c r="BS2398" s="204"/>
      <c r="BT2398" s="204"/>
      <c r="BU2398" s="204"/>
      <c r="BV2398" s="204"/>
      <c r="BW2398" s="204"/>
      <c r="BX2398" s="204"/>
      <c r="BY2398" s="204"/>
      <c r="BZ2398" s="204"/>
      <c r="CA2398" s="204"/>
      <c r="CB2398" s="204"/>
      <c r="CC2398" s="204"/>
      <c r="CD2398" s="204"/>
    </row>
    <row r="2399" spans="61:82" x14ac:dyDescent="0.25">
      <c r="BI2399" s="204"/>
      <c r="BJ2399" s="204"/>
      <c r="BK2399" s="204"/>
      <c r="BL2399" s="204"/>
      <c r="BM2399" s="204"/>
      <c r="BN2399" s="204"/>
      <c r="BO2399" s="204"/>
      <c r="BP2399" s="204"/>
      <c r="BQ2399" s="204"/>
      <c r="BR2399" s="204"/>
      <c r="BS2399" s="204"/>
      <c r="BT2399" s="204"/>
      <c r="BU2399" s="204"/>
      <c r="BV2399" s="204"/>
      <c r="BW2399" s="204"/>
      <c r="BX2399" s="204"/>
      <c r="BY2399" s="204"/>
      <c r="BZ2399" s="204"/>
      <c r="CA2399" s="204"/>
      <c r="CB2399" s="204"/>
      <c r="CC2399" s="204"/>
      <c r="CD2399" s="204"/>
    </row>
    <row r="2400" spans="61:82" x14ac:dyDescent="0.25">
      <c r="BI2400" s="204"/>
      <c r="BJ2400" s="204"/>
      <c r="BK2400" s="204"/>
      <c r="BL2400" s="204"/>
      <c r="BM2400" s="204"/>
      <c r="BN2400" s="204"/>
      <c r="BO2400" s="204"/>
      <c r="BP2400" s="204"/>
      <c r="BQ2400" s="204"/>
      <c r="BR2400" s="204"/>
      <c r="BS2400" s="204"/>
      <c r="BT2400" s="204"/>
      <c r="BU2400" s="204"/>
      <c r="BV2400" s="204"/>
      <c r="BW2400" s="204"/>
      <c r="BX2400" s="204"/>
      <c r="BY2400" s="204"/>
      <c r="BZ2400" s="204"/>
      <c r="CA2400" s="204"/>
      <c r="CB2400" s="204"/>
      <c r="CC2400" s="204"/>
      <c r="CD2400" s="204"/>
    </row>
    <row r="2401" spans="61:82" x14ac:dyDescent="0.25">
      <c r="BI2401" s="204"/>
      <c r="BJ2401" s="204"/>
      <c r="BK2401" s="204"/>
      <c r="BL2401" s="204"/>
      <c r="BM2401" s="204"/>
      <c r="BN2401" s="204"/>
      <c r="BO2401" s="204"/>
      <c r="BP2401" s="204"/>
      <c r="BQ2401" s="204"/>
      <c r="BR2401" s="204"/>
      <c r="BS2401" s="204"/>
      <c r="BT2401" s="204"/>
      <c r="BU2401" s="204"/>
      <c r="BV2401" s="204"/>
      <c r="BW2401" s="204"/>
      <c r="BX2401" s="204"/>
      <c r="BY2401" s="204"/>
      <c r="BZ2401" s="204"/>
      <c r="CA2401" s="204"/>
      <c r="CB2401" s="204"/>
      <c r="CC2401" s="204"/>
      <c r="CD2401" s="204"/>
    </row>
    <row r="2402" spans="61:82" x14ac:dyDescent="0.25">
      <c r="BI2402" s="204"/>
      <c r="BJ2402" s="204"/>
      <c r="BK2402" s="204"/>
      <c r="BL2402" s="204"/>
      <c r="BM2402" s="204"/>
      <c r="BN2402" s="204"/>
      <c r="BO2402" s="204"/>
      <c r="BP2402" s="204"/>
      <c r="BQ2402" s="204"/>
      <c r="BR2402" s="204"/>
      <c r="BS2402" s="204"/>
      <c r="BT2402" s="204"/>
      <c r="BU2402" s="204"/>
      <c r="BV2402" s="204"/>
      <c r="BW2402" s="204"/>
      <c r="BX2402" s="204"/>
      <c r="BY2402" s="204"/>
      <c r="BZ2402" s="204"/>
      <c r="CA2402" s="204"/>
      <c r="CB2402" s="204"/>
      <c r="CC2402" s="204"/>
      <c r="CD2402" s="204"/>
    </row>
    <row r="2403" spans="61:82" x14ac:dyDescent="0.25">
      <c r="BI2403" s="204"/>
      <c r="BJ2403" s="204"/>
      <c r="BK2403" s="204"/>
      <c r="BL2403" s="204"/>
      <c r="BM2403" s="204"/>
      <c r="BN2403" s="204"/>
      <c r="BO2403" s="204"/>
      <c r="BP2403" s="204"/>
      <c r="BQ2403" s="204"/>
      <c r="BR2403" s="204"/>
      <c r="BS2403" s="204"/>
      <c r="BT2403" s="204"/>
      <c r="BU2403" s="204"/>
      <c r="BV2403" s="204"/>
      <c r="BW2403" s="204"/>
      <c r="BX2403" s="204"/>
      <c r="BY2403" s="204"/>
      <c r="BZ2403" s="204"/>
      <c r="CA2403" s="204"/>
      <c r="CB2403" s="204"/>
      <c r="CC2403" s="204"/>
      <c r="CD2403" s="204"/>
    </row>
    <row r="2404" spans="61:82" x14ac:dyDescent="0.25">
      <c r="BI2404" s="204"/>
      <c r="BJ2404" s="204"/>
      <c r="BK2404" s="204"/>
      <c r="BL2404" s="204"/>
      <c r="BM2404" s="204"/>
      <c r="BN2404" s="204"/>
      <c r="BO2404" s="204"/>
      <c r="BP2404" s="204"/>
      <c r="BQ2404" s="204"/>
      <c r="BR2404" s="204"/>
      <c r="BS2404" s="204"/>
      <c r="BT2404" s="204"/>
      <c r="BU2404" s="204"/>
      <c r="BV2404" s="204"/>
      <c r="BW2404" s="204"/>
      <c r="BX2404" s="204"/>
      <c r="BY2404" s="204"/>
      <c r="BZ2404" s="204"/>
      <c r="CA2404" s="204"/>
      <c r="CB2404" s="204"/>
      <c r="CC2404" s="204"/>
      <c r="CD2404" s="204"/>
    </row>
    <row r="2405" spans="61:82" x14ac:dyDescent="0.25">
      <c r="BI2405" s="204"/>
      <c r="BJ2405" s="204"/>
      <c r="BK2405" s="204"/>
      <c r="BL2405" s="204"/>
      <c r="BM2405" s="204"/>
      <c r="BN2405" s="204"/>
      <c r="BO2405" s="204"/>
      <c r="BP2405" s="204"/>
      <c r="BQ2405" s="204"/>
      <c r="BR2405" s="204"/>
      <c r="BS2405" s="204"/>
      <c r="BT2405" s="204"/>
      <c r="BU2405" s="204"/>
      <c r="BV2405" s="204"/>
      <c r="BW2405" s="204"/>
      <c r="BX2405" s="204"/>
      <c r="BY2405" s="204"/>
      <c r="BZ2405" s="204"/>
      <c r="CA2405" s="204"/>
      <c r="CB2405" s="204"/>
      <c r="CC2405" s="204"/>
      <c r="CD2405" s="204"/>
    </row>
    <row r="2406" spans="61:82" x14ac:dyDescent="0.25">
      <c r="BI2406" s="204"/>
      <c r="BJ2406" s="204"/>
      <c r="BK2406" s="204"/>
      <c r="BL2406" s="204"/>
      <c r="BM2406" s="204"/>
      <c r="BN2406" s="204"/>
      <c r="BO2406" s="204"/>
      <c r="BP2406" s="204"/>
      <c r="BQ2406" s="204"/>
      <c r="BR2406" s="204"/>
      <c r="BS2406" s="204"/>
      <c r="BT2406" s="204"/>
      <c r="BU2406" s="204"/>
      <c r="BV2406" s="204"/>
      <c r="BW2406" s="204"/>
      <c r="BX2406" s="204"/>
      <c r="BY2406" s="204"/>
      <c r="BZ2406" s="204"/>
      <c r="CA2406" s="204"/>
      <c r="CB2406" s="204"/>
      <c r="CC2406" s="204"/>
      <c r="CD2406" s="204"/>
    </row>
    <row r="2407" spans="61:82" x14ac:dyDescent="0.25">
      <c r="BI2407" s="204"/>
      <c r="BJ2407" s="204"/>
      <c r="BK2407" s="204"/>
      <c r="BL2407" s="204"/>
      <c r="BM2407" s="204"/>
      <c r="BN2407" s="204"/>
      <c r="BO2407" s="204"/>
      <c r="BP2407" s="204"/>
      <c r="BQ2407" s="204"/>
      <c r="BR2407" s="204"/>
      <c r="BS2407" s="204"/>
      <c r="BT2407" s="204"/>
      <c r="BU2407" s="204"/>
      <c r="BV2407" s="204"/>
      <c r="BW2407" s="204"/>
      <c r="BX2407" s="204"/>
      <c r="BY2407" s="204"/>
      <c r="BZ2407" s="204"/>
      <c r="CA2407" s="204"/>
      <c r="CB2407" s="204"/>
      <c r="CC2407" s="204"/>
      <c r="CD2407" s="204"/>
    </row>
    <row r="2408" spans="61:82" x14ac:dyDescent="0.25">
      <c r="BI2408" s="204"/>
      <c r="BJ2408" s="204"/>
      <c r="BK2408" s="204"/>
      <c r="BL2408" s="204"/>
      <c r="BM2408" s="204"/>
      <c r="BN2408" s="204"/>
      <c r="BO2408" s="204"/>
      <c r="BP2408" s="204"/>
      <c r="BQ2408" s="204"/>
      <c r="BR2408" s="204"/>
      <c r="BS2408" s="204"/>
      <c r="BT2408" s="204"/>
      <c r="BU2408" s="204"/>
      <c r="BV2408" s="204"/>
      <c r="BW2408" s="204"/>
      <c r="BX2408" s="204"/>
      <c r="BY2408" s="204"/>
      <c r="BZ2408" s="204"/>
      <c r="CA2408" s="204"/>
      <c r="CB2408" s="204"/>
      <c r="CC2408" s="204"/>
      <c r="CD2408" s="204"/>
    </row>
    <row r="2409" spans="61:82" x14ac:dyDescent="0.25">
      <c r="BI2409" s="204"/>
      <c r="BJ2409" s="204"/>
      <c r="BK2409" s="204"/>
      <c r="BL2409" s="204"/>
      <c r="BM2409" s="204"/>
      <c r="BN2409" s="204"/>
      <c r="BO2409" s="204"/>
      <c r="BP2409" s="204"/>
      <c r="BQ2409" s="204"/>
      <c r="BR2409" s="204"/>
      <c r="BS2409" s="204"/>
      <c r="BT2409" s="204"/>
      <c r="BU2409" s="204"/>
      <c r="BV2409" s="204"/>
      <c r="BW2409" s="204"/>
      <c r="BX2409" s="204"/>
      <c r="BY2409" s="204"/>
      <c r="BZ2409" s="204"/>
      <c r="CA2409" s="204"/>
      <c r="CB2409" s="204"/>
      <c r="CC2409" s="204"/>
      <c r="CD2409" s="204"/>
    </row>
    <row r="2410" spans="61:82" x14ac:dyDescent="0.25">
      <c r="BI2410" s="204"/>
      <c r="BJ2410" s="204"/>
      <c r="BK2410" s="204"/>
      <c r="BL2410" s="204"/>
      <c r="BM2410" s="204"/>
      <c r="BN2410" s="204"/>
      <c r="BO2410" s="204"/>
      <c r="BP2410" s="204"/>
      <c r="BQ2410" s="204"/>
      <c r="BR2410" s="204"/>
      <c r="BS2410" s="204"/>
      <c r="BT2410" s="204"/>
      <c r="BU2410" s="204"/>
      <c r="BV2410" s="204"/>
      <c r="BW2410" s="204"/>
      <c r="BX2410" s="204"/>
      <c r="BY2410" s="204"/>
      <c r="BZ2410" s="204"/>
      <c r="CA2410" s="204"/>
      <c r="CB2410" s="204"/>
      <c r="CC2410" s="204"/>
      <c r="CD2410" s="204"/>
    </row>
    <row r="2411" spans="61:82" x14ac:dyDescent="0.25">
      <c r="BI2411" s="204"/>
      <c r="BJ2411" s="204"/>
      <c r="BK2411" s="204"/>
      <c r="BL2411" s="204"/>
      <c r="BM2411" s="204"/>
      <c r="BN2411" s="204"/>
      <c r="BO2411" s="204"/>
      <c r="BP2411" s="204"/>
      <c r="BQ2411" s="204"/>
      <c r="BR2411" s="204"/>
      <c r="BS2411" s="204"/>
      <c r="BT2411" s="204"/>
      <c r="BU2411" s="204"/>
      <c r="BV2411" s="204"/>
      <c r="BW2411" s="204"/>
      <c r="BX2411" s="204"/>
      <c r="BY2411" s="204"/>
      <c r="BZ2411" s="204"/>
      <c r="CA2411" s="204"/>
      <c r="CB2411" s="204"/>
      <c r="CC2411" s="204"/>
      <c r="CD2411" s="204"/>
    </row>
    <row r="2412" spans="61:82" x14ac:dyDescent="0.25">
      <c r="BI2412" s="204"/>
      <c r="BJ2412" s="204"/>
      <c r="BK2412" s="204"/>
      <c r="BL2412" s="204"/>
      <c r="BM2412" s="204"/>
      <c r="BN2412" s="204"/>
      <c r="BO2412" s="204"/>
      <c r="BP2412" s="204"/>
      <c r="BQ2412" s="204"/>
      <c r="BR2412" s="204"/>
      <c r="BS2412" s="204"/>
      <c r="BT2412" s="204"/>
      <c r="BU2412" s="204"/>
      <c r="BV2412" s="204"/>
      <c r="BW2412" s="204"/>
      <c r="BX2412" s="204"/>
      <c r="BY2412" s="204"/>
      <c r="BZ2412" s="204"/>
      <c r="CA2412" s="204"/>
      <c r="CB2412" s="204"/>
      <c r="CC2412" s="204"/>
      <c r="CD2412" s="204"/>
    </row>
    <row r="2413" spans="61:82" x14ac:dyDescent="0.25">
      <c r="BI2413" s="204"/>
      <c r="BJ2413" s="204"/>
      <c r="BK2413" s="204"/>
      <c r="BL2413" s="204"/>
      <c r="BM2413" s="204"/>
      <c r="BN2413" s="204"/>
      <c r="BO2413" s="204"/>
      <c r="BP2413" s="204"/>
      <c r="BQ2413" s="204"/>
      <c r="BR2413" s="204"/>
      <c r="BS2413" s="204"/>
      <c r="BT2413" s="204"/>
      <c r="BU2413" s="204"/>
      <c r="BV2413" s="204"/>
      <c r="BW2413" s="204"/>
      <c r="BX2413" s="204"/>
      <c r="BY2413" s="204"/>
      <c r="BZ2413" s="204"/>
      <c r="CA2413" s="204"/>
      <c r="CB2413" s="204"/>
      <c r="CC2413" s="204"/>
      <c r="CD2413" s="204"/>
    </row>
    <row r="2414" spans="61:82" x14ac:dyDescent="0.25">
      <c r="BI2414" s="204"/>
      <c r="BJ2414" s="204"/>
      <c r="BK2414" s="204"/>
      <c r="BL2414" s="204"/>
      <c r="BM2414" s="204"/>
      <c r="BN2414" s="204"/>
      <c r="BO2414" s="204"/>
      <c r="BP2414" s="204"/>
      <c r="BQ2414" s="204"/>
      <c r="BR2414" s="204"/>
      <c r="BS2414" s="204"/>
      <c r="BT2414" s="204"/>
      <c r="BU2414" s="204"/>
      <c r="BV2414" s="204"/>
      <c r="BW2414" s="204"/>
      <c r="BX2414" s="204"/>
      <c r="BY2414" s="204"/>
      <c r="BZ2414" s="204"/>
      <c r="CA2414" s="204"/>
      <c r="CB2414" s="204"/>
      <c r="CC2414" s="204"/>
      <c r="CD2414" s="204"/>
    </row>
    <row r="2415" spans="61:82" x14ac:dyDescent="0.25">
      <c r="BI2415" s="204"/>
      <c r="BJ2415" s="204"/>
      <c r="BK2415" s="204"/>
      <c r="BL2415" s="204"/>
      <c r="BM2415" s="204"/>
      <c r="BN2415" s="204"/>
      <c r="BO2415" s="204"/>
      <c r="BP2415" s="204"/>
      <c r="BQ2415" s="204"/>
      <c r="BR2415" s="204"/>
      <c r="BS2415" s="204"/>
      <c r="BT2415" s="204"/>
      <c r="BU2415" s="204"/>
      <c r="BV2415" s="204"/>
      <c r="BW2415" s="204"/>
      <c r="BX2415" s="204"/>
      <c r="BY2415" s="204"/>
      <c r="BZ2415" s="204"/>
      <c r="CA2415" s="204"/>
      <c r="CB2415" s="204"/>
      <c r="CC2415" s="204"/>
      <c r="CD2415" s="204"/>
    </row>
    <row r="2416" spans="61:82" x14ac:dyDescent="0.25">
      <c r="BI2416" s="204"/>
      <c r="BJ2416" s="204"/>
      <c r="BK2416" s="204"/>
      <c r="BL2416" s="204"/>
      <c r="BM2416" s="204"/>
      <c r="BN2416" s="204"/>
      <c r="BO2416" s="204"/>
      <c r="BP2416" s="204"/>
      <c r="BQ2416" s="204"/>
      <c r="BR2416" s="204"/>
      <c r="BS2416" s="204"/>
      <c r="BT2416" s="204"/>
      <c r="BU2416" s="204"/>
      <c r="BV2416" s="204"/>
      <c r="BW2416" s="204"/>
      <c r="BX2416" s="204"/>
      <c r="BY2416" s="204"/>
      <c r="BZ2416" s="204"/>
      <c r="CA2416" s="204"/>
      <c r="CB2416" s="204"/>
      <c r="CC2416" s="204"/>
      <c r="CD2416" s="204"/>
    </row>
    <row r="2417" spans="61:82" x14ac:dyDescent="0.25">
      <c r="BI2417" s="204"/>
      <c r="BJ2417" s="204"/>
      <c r="BK2417" s="204"/>
      <c r="BL2417" s="204"/>
      <c r="BM2417" s="204"/>
      <c r="BN2417" s="204"/>
      <c r="BO2417" s="204"/>
      <c r="BP2417" s="204"/>
      <c r="BQ2417" s="204"/>
      <c r="BR2417" s="204"/>
      <c r="BS2417" s="204"/>
      <c r="BT2417" s="204"/>
      <c r="BU2417" s="204"/>
      <c r="BV2417" s="204"/>
      <c r="BW2417" s="204"/>
      <c r="BX2417" s="204"/>
      <c r="BY2417" s="204"/>
      <c r="BZ2417" s="204"/>
      <c r="CA2417" s="204"/>
      <c r="CB2417" s="204"/>
      <c r="CC2417" s="204"/>
      <c r="CD2417" s="204"/>
    </row>
    <row r="2418" spans="61:82" x14ac:dyDescent="0.25">
      <c r="BI2418" s="204"/>
      <c r="BJ2418" s="204"/>
      <c r="BK2418" s="204"/>
      <c r="BL2418" s="204"/>
      <c r="BM2418" s="204"/>
      <c r="BN2418" s="204"/>
      <c r="BO2418" s="204"/>
      <c r="BP2418" s="204"/>
      <c r="BQ2418" s="204"/>
      <c r="BR2418" s="204"/>
      <c r="BS2418" s="204"/>
      <c r="BT2418" s="204"/>
      <c r="BU2418" s="204"/>
      <c r="BV2418" s="204"/>
      <c r="BW2418" s="204"/>
      <c r="BX2418" s="204"/>
      <c r="BY2418" s="204"/>
      <c r="BZ2418" s="204"/>
      <c r="CA2418" s="204"/>
      <c r="CB2418" s="204"/>
      <c r="CC2418" s="204"/>
      <c r="CD2418" s="204"/>
    </row>
    <row r="2419" spans="61:82" x14ac:dyDescent="0.25">
      <c r="BI2419" s="204"/>
      <c r="BJ2419" s="204"/>
      <c r="BK2419" s="204"/>
      <c r="BL2419" s="204"/>
      <c r="BM2419" s="204"/>
      <c r="BN2419" s="204"/>
      <c r="BO2419" s="204"/>
      <c r="BP2419" s="204"/>
      <c r="BQ2419" s="204"/>
      <c r="BR2419" s="204"/>
      <c r="BS2419" s="204"/>
      <c r="BT2419" s="204"/>
      <c r="BU2419" s="204"/>
      <c r="BV2419" s="204"/>
      <c r="BW2419" s="204"/>
      <c r="BX2419" s="204"/>
      <c r="BY2419" s="204"/>
      <c r="BZ2419" s="204"/>
      <c r="CA2419" s="204"/>
      <c r="CB2419" s="204"/>
      <c r="CC2419" s="204"/>
      <c r="CD2419" s="204"/>
    </row>
    <row r="2420" spans="61:82" x14ac:dyDescent="0.25">
      <c r="BI2420" s="204"/>
      <c r="BJ2420" s="204"/>
      <c r="BK2420" s="204"/>
      <c r="BL2420" s="204"/>
      <c r="BM2420" s="204"/>
      <c r="BN2420" s="204"/>
      <c r="BO2420" s="204"/>
      <c r="BP2420" s="204"/>
      <c r="BQ2420" s="204"/>
      <c r="BR2420" s="204"/>
      <c r="BS2420" s="204"/>
      <c r="BT2420" s="204"/>
      <c r="BU2420" s="204"/>
      <c r="BV2420" s="204"/>
      <c r="BW2420" s="204"/>
      <c r="BX2420" s="204"/>
      <c r="BY2420" s="204"/>
      <c r="BZ2420" s="204"/>
      <c r="CA2420" s="204"/>
      <c r="CB2420" s="204"/>
      <c r="CC2420" s="204"/>
      <c r="CD2420" s="204"/>
    </row>
    <row r="2421" spans="61:82" x14ac:dyDescent="0.25">
      <c r="BI2421" s="204"/>
      <c r="BJ2421" s="204"/>
      <c r="BK2421" s="204"/>
      <c r="BL2421" s="204"/>
      <c r="BM2421" s="204"/>
      <c r="BN2421" s="204"/>
      <c r="BO2421" s="204"/>
      <c r="BP2421" s="204"/>
      <c r="BQ2421" s="204"/>
      <c r="BR2421" s="204"/>
      <c r="BS2421" s="204"/>
      <c r="BT2421" s="204"/>
      <c r="BU2421" s="204"/>
      <c r="BV2421" s="204"/>
      <c r="BW2421" s="204"/>
      <c r="BX2421" s="204"/>
      <c r="BY2421" s="204"/>
      <c r="BZ2421" s="204"/>
      <c r="CA2421" s="204"/>
      <c r="CB2421" s="204"/>
      <c r="CC2421" s="204"/>
      <c r="CD2421" s="204"/>
    </row>
    <row r="2422" spans="61:82" x14ac:dyDescent="0.25">
      <c r="BI2422" s="204"/>
      <c r="BJ2422" s="204"/>
      <c r="BK2422" s="204"/>
      <c r="BL2422" s="204"/>
      <c r="BM2422" s="204"/>
      <c r="BN2422" s="204"/>
      <c r="BO2422" s="204"/>
      <c r="BP2422" s="204"/>
      <c r="BQ2422" s="204"/>
      <c r="BR2422" s="204"/>
      <c r="BS2422" s="204"/>
      <c r="BT2422" s="204"/>
      <c r="BU2422" s="204"/>
      <c r="BV2422" s="204"/>
      <c r="BW2422" s="204"/>
      <c r="BX2422" s="204"/>
      <c r="BY2422" s="204"/>
      <c r="BZ2422" s="204"/>
      <c r="CA2422" s="204"/>
      <c r="CB2422" s="204"/>
      <c r="CC2422" s="204"/>
      <c r="CD2422" s="204"/>
    </row>
    <row r="2423" spans="61:82" x14ac:dyDescent="0.25">
      <c r="BI2423" s="204"/>
      <c r="BJ2423" s="204"/>
      <c r="BK2423" s="204"/>
      <c r="BL2423" s="204"/>
      <c r="BM2423" s="204"/>
      <c r="BN2423" s="204"/>
      <c r="BO2423" s="204"/>
      <c r="BP2423" s="204"/>
      <c r="BQ2423" s="204"/>
      <c r="BR2423" s="204"/>
      <c r="BS2423" s="204"/>
      <c r="BT2423" s="204"/>
      <c r="BU2423" s="204"/>
      <c r="BV2423" s="204"/>
      <c r="BW2423" s="204"/>
      <c r="BX2423" s="204"/>
      <c r="BY2423" s="204"/>
      <c r="BZ2423" s="204"/>
      <c r="CA2423" s="204"/>
      <c r="CB2423" s="204"/>
      <c r="CC2423" s="204"/>
      <c r="CD2423" s="204"/>
    </row>
    <row r="2424" spans="61:82" x14ac:dyDescent="0.25">
      <c r="BI2424" s="204"/>
      <c r="BJ2424" s="204"/>
      <c r="BK2424" s="204"/>
      <c r="BL2424" s="204"/>
      <c r="BM2424" s="204"/>
      <c r="BN2424" s="204"/>
      <c r="BO2424" s="204"/>
      <c r="BP2424" s="204"/>
      <c r="BQ2424" s="204"/>
      <c r="BR2424" s="204"/>
      <c r="BS2424" s="204"/>
      <c r="BT2424" s="204"/>
      <c r="BU2424" s="204"/>
      <c r="BV2424" s="204"/>
      <c r="BW2424" s="204"/>
      <c r="BX2424" s="204"/>
      <c r="BY2424" s="204"/>
      <c r="BZ2424" s="204"/>
      <c r="CA2424" s="204"/>
      <c r="CB2424" s="204"/>
      <c r="CC2424" s="204"/>
      <c r="CD2424" s="204"/>
    </row>
    <row r="2425" spans="61:82" x14ac:dyDescent="0.25">
      <c r="BI2425" s="204"/>
      <c r="BJ2425" s="204"/>
      <c r="BK2425" s="204"/>
      <c r="BL2425" s="204"/>
      <c r="BM2425" s="204"/>
      <c r="BN2425" s="204"/>
      <c r="BO2425" s="204"/>
      <c r="BP2425" s="204"/>
      <c r="BQ2425" s="204"/>
      <c r="BR2425" s="204"/>
      <c r="BS2425" s="204"/>
      <c r="BT2425" s="204"/>
      <c r="BU2425" s="204"/>
      <c r="BV2425" s="204"/>
      <c r="BW2425" s="204"/>
      <c r="BX2425" s="204"/>
      <c r="BY2425" s="204"/>
      <c r="BZ2425" s="204"/>
      <c r="CA2425" s="204"/>
      <c r="CB2425" s="204"/>
      <c r="CC2425" s="204"/>
      <c r="CD2425" s="204"/>
    </row>
    <row r="2426" spans="61:82" x14ac:dyDescent="0.25">
      <c r="BI2426" s="204"/>
      <c r="BJ2426" s="204"/>
      <c r="BK2426" s="204"/>
      <c r="BL2426" s="204"/>
      <c r="BM2426" s="204"/>
      <c r="BN2426" s="204"/>
      <c r="BO2426" s="204"/>
      <c r="BP2426" s="204"/>
      <c r="BQ2426" s="204"/>
      <c r="BR2426" s="204"/>
      <c r="BS2426" s="204"/>
      <c r="BT2426" s="204"/>
      <c r="BU2426" s="204"/>
      <c r="BV2426" s="204"/>
      <c r="BW2426" s="204"/>
      <c r="BX2426" s="204"/>
      <c r="BY2426" s="204"/>
      <c r="BZ2426" s="204"/>
      <c r="CA2426" s="204"/>
      <c r="CB2426" s="204"/>
      <c r="CC2426" s="204"/>
      <c r="CD2426" s="204"/>
    </row>
    <row r="2427" spans="61:82" x14ac:dyDescent="0.25">
      <c r="BI2427" s="204"/>
      <c r="BJ2427" s="204"/>
      <c r="BK2427" s="204"/>
      <c r="BL2427" s="204"/>
      <c r="BM2427" s="204"/>
      <c r="BN2427" s="204"/>
      <c r="BO2427" s="204"/>
      <c r="BP2427" s="204"/>
      <c r="BQ2427" s="204"/>
      <c r="BR2427" s="204"/>
      <c r="BS2427" s="204"/>
      <c r="BT2427" s="204"/>
      <c r="BU2427" s="204"/>
      <c r="BV2427" s="204"/>
      <c r="BW2427" s="204"/>
      <c r="BX2427" s="204"/>
      <c r="BY2427" s="204"/>
      <c r="BZ2427" s="204"/>
      <c r="CA2427" s="204"/>
      <c r="CB2427" s="204"/>
      <c r="CC2427" s="204"/>
      <c r="CD2427" s="204"/>
    </row>
    <row r="2428" spans="61:82" x14ac:dyDescent="0.25">
      <c r="BI2428" s="204"/>
      <c r="BJ2428" s="204"/>
      <c r="BK2428" s="204"/>
      <c r="BL2428" s="204"/>
      <c r="BM2428" s="204"/>
      <c r="BN2428" s="204"/>
      <c r="BO2428" s="204"/>
      <c r="BP2428" s="204"/>
      <c r="BQ2428" s="204"/>
      <c r="BR2428" s="204"/>
      <c r="BS2428" s="204"/>
      <c r="BT2428" s="204"/>
      <c r="BU2428" s="204"/>
      <c r="BV2428" s="204"/>
      <c r="BW2428" s="204"/>
      <c r="BX2428" s="204"/>
      <c r="BY2428" s="204"/>
      <c r="BZ2428" s="204"/>
      <c r="CA2428" s="204"/>
      <c r="CB2428" s="204"/>
      <c r="CC2428" s="204"/>
      <c r="CD2428" s="204"/>
    </row>
    <row r="2429" spans="61:82" x14ac:dyDescent="0.25">
      <c r="BI2429" s="204"/>
      <c r="BJ2429" s="204"/>
      <c r="BK2429" s="204"/>
      <c r="BL2429" s="204"/>
      <c r="BM2429" s="204"/>
      <c r="BN2429" s="204"/>
      <c r="BO2429" s="204"/>
      <c r="BP2429" s="204"/>
      <c r="BQ2429" s="204"/>
      <c r="BR2429" s="204"/>
      <c r="BS2429" s="204"/>
      <c r="BT2429" s="204"/>
      <c r="BU2429" s="204"/>
      <c r="BV2429" s="204"/>
      <c r="BW2429" s="204"/>
      <c r="BX2429" s="204"/>
      <c r="BY2429" s="204"/>
      <c r="BZ2429" s="204"/>
      <c r="CA2429" s="204"/>
      <c r="CB2429" s="204"/>
      <c r="CC2429" s="204"/>
      <c r="CD2429" s="204"/>
    </row>
    <row r="2430" spans="61:82" x14ac:dyDescent="0.25">
      <c r="BI2430" s="204"/>
      <c r="BJ2430" s="204"/>
      <c r="BK2430" s="204"/>
      <c r="BL2430" s="204"/>
      <c r="BM2430" s="204"/>
      <c r="BN2430" s="204"/>
      <c r="BO2430" s="204"/>
      <c r="BP2430" s="204"/>
      <c r="BQ2430" s="204"/>
      <c r="BR2430" s="204"/>
      <c r="BS2430" s="204"/>
      <c r="BT2430" s="204"/>
      <c r="BU2430" s="204"/>
      <c r="BV2430" s="204"/>
      <c r="BW2430" s="204"/>
      <c r="BX2430" s="204"/>
      <c r="BY2430" s="204"/>
      <c r="BZ2430" s="204"/>
      <c r="CA2430" s="204"/>
      <c r="CB2430" s="204"/>
      <c r="CC2430" s="204"/>
      <c r="CD2430" s="204"/>
    </row>
    <row r="2431" spans="61:82" x14ac:dyDescent="0.25">
      <c r="BI2431" s="204"/>
      <c r="BJ2431" s="204"/>
      <c r="BK2431" s="204"/>
      <c r="BL2431" s="204"/>
      <c r="BM2431" s="204"/>
      <c r="BN2431" s="204"/>
      <c r="BO2431" s="204"/>
      <c r="BP2431" s="204"/>
      <c r="BQ2431" s="204"/>
      <c r="BR2431" s="204"/>
      <c r="BS2431" s="204"/>
      <c r="BT2431" s="204"/>
      <c r="BU2431" s="204"/>
      <c r="BV2431" s="204"/>
      <c r="BW2431" s="204"/>
      <c r="BX2431" s="204"/>
      <c r="BY2431" s="204"/>
      <c r="BZ2431" s="204"/>
      <c r="CA2431" s="204"/>
      <c r="CB2431" s="204"/>
      <c r="CC2431" s="204"/>
      <c r="CD2431" s="204"/>
    </row>
    <row r="2432" spans="61:82" x14ac:dyDescent="0.25">
      <c r="BI2432" s="204"/>
      <c r="BJ2432" s="204"/>
      <c r="BK2432" s="204"/>
      <c r="BL2432" s="204"/>
      <c r="BM2432" s="204"/>
      <c r="BN2432" s="204"/>
      <c r="BO2432" s="204"/>
      <c r="BP2432" s="204"/>
      <c r="BQ2432" s="204"/>
      <c r="BR2432" s="204"/>
      <c r="BS2432" s="204"/>
      <c r="BT2432" s="204"/>
      <c r="BU2432" s="204"/>
      <c r="BV2432" s="204"/>
      <c r="BW2432" s="204"/>
      <c r="BX2432" s="204"/>
      <c r="BY2432" s="204"/>
      <c r="BZ2432" s="204"/>
      <c r="CA2432" s="204"/>
      <c r="CB2432" s="204"/>
      <c r="CC2432" s="204"/>
      <c r="CD2432" s="204"/>
    </row>
    <row r="2433" spans="61:82" x14ac:dyDescent="0.25">
      <c r="BI2433" s="204"/>
      <c r="BJ2433" s="204"/>
      <c r="BK2433" s="204"/>
      <c r="BL2433" s="204"/>
      <c r="BM2433" s="204"/>
      <c r="BN2433" s="204"/>
      <c r="BO2433" s="204"/>
      <c r="BP2433" s="204"/>
      <c r="BQ2433" s="204"/>
      <c r="BR2433" s="204"/>
      <c r="BS2433" s="204"/>
      <c r="BT2433" s="204"/>
      <c r="BU2433" s="204"/>
      <c r="BV2433" s="204"/>
      <c r="BW2433" s="204"/>
      <c r="BX2433" s="204"/>
      <c r="BY2433" s="204"/>
      <c r="BZ2433" s="204"/>
      <c r="CA2433" s="204"/>
      <c r="CB2433" s="204"/>
      <c r="CC2433" s="204"/>
      <c r="CD2433" s="204"/>
    </row>
    <row r="2434" spans="61:82" x14ac:dyDescent="0.25">
      <c r="BI2434" s="204"/>
      <c r="BJ2434" s="204"/>
      <c r="BK2434" s="204"/>
      <c r="BL2434" s="204"/>
      <c r="BM2434" s="204"/>
      <c r="BN2434" s="204"/>
      <c r="BO2434" s="204"/>
      <c r="BP2434" s="204"/>
      <c r="BQ2434" s="204"/>
      <c r="BR2434" s="204"/>
      <c r="BS2434" s="204"/>
      <c r="BT2434" s="204"/>
      <c r="BU2434" s="204"/>
      <c r="BV2434" s="204"/>
      <c r="BW2434" s="204"/>
      <c r="BX2434" s="204"/>
      <c r="BY2434" s="204"/>
      <c r="BZ2434" s="204"/>
      <c r="CA2434" s="204"/>
      <c r="CB2434" s="204"/>
      <c r="CC2434" s="204"/>
      <c r="CD2434" s="204"/>
    </row>
    <row r="2435" spans="61:82" x14ac:dyDescent="0.25">
      <c r="BI2435" s="204"/>
      <c r="BJ2435" s="204"/>
      <c r="BK2435" s="204"/>
      <c r="BL2435" s="204"/>
      <c r="BM2435" s="204"/>
      <c r="BN2435" s="204"/>
      <c r="BO2435" s="204"/>
      <c r="BP2435" s="204"/>
      <c r="BQ2435" s="204"/>
      <c r="BR2435" s="204"/>
      <c r="BS2435" s="204"/>
      <c r="BT2435" s="204"/>
      <c r="BU2435" s="204"/>
      <c r="BV2435" s="204"/>
      <c r="BW2435" s="204"/>
      <c r="BX2435" s="204"/>
      <c r="BY2435" s="204"/>
      <c r="BZ2435" s="204"/>
      <c r="CA2435" s="204"/>
      <c r="CB2435" s="204"/>
      <c r="CC2435" s="204"/>
      <c r="CD2435" s="204"/>
    </row>
    <row r="2436" spans="61:82" x14ac:dyDescent="0.25">
      <c r="BI2436" s="204"/>
      <c r="BJ2436" s="204"/>
      <c r="BK2436" s="204"/>
      <c r="BL2436" s="204"/>
      <c r="BM2436" s="204"/>
      <c r="BN2436" s="204"/>
      <c r="BO2436" s="204"/>
      <c r="BP2436" s="204"/>
      <c r="BQ2436" s="204"/>
      <c r="BR2436" s="204"/>
      <c r="BS2436" s="204"/>
      <c r="BT2436" s="204"/>
      <c r="BU2436" s="204"/>
      <c r="BV2436" s="204"/>
      <c r="BW2436" s="204"/>
      <c r="BX2436" s="204"/>
      <c r="BY2436" s="204"/>
      <c r="BZ2436" s="204"/>
      <c r="CA2436" s="204"/>
      <c r="CB2436" s="204"/>
      <c r="CC2436" s="204"/>
      <c r="CD2436" s="204"/>
    </row>
    <row r="2437" spans="61:82" x14ac:dyDescent="0.25">
      <c r="BI2437" s="204"/>
      <c r="BJ2437" s="204"/>
      <c r="BK2437" s="204"/>
      <c r="BL2437" s="204"/>
      <c r="BM2437" s="204"/>
      <c r="BN2437" s="204"/>
      <c r="BO2437" s="204"/>
      <c r="BP2437" s="204"/>
      <c r="BQ2437" s="204"/>
      <c r="BR2437" s="204"/>
      <c r="BS2437" s="204"/>
      <c r="BT2437" s="204"/>
      <c r="BU2437" s="204"/>
      <c r="BV2437" s="204"/>
      <c r="BW2437" s="204"/>
      <c r="BX2437" s="204"/>
      <c r="BY2437" s="204"/>
      <c r="BZ2437" s="204"/>
      <c r="CA2437" s="204"/>
      <c r="CB2437" s="204"/>
      <c r="CC2437" s="204"/>
      <c r="CD2437" s="204"/>
    </row>
    <row r="2438" spans="61:82" x14ac:dyDescent="0.25">
      <c r="BI2438" s="204"/>
      <c r="BJ2438" s="204"/>
      <c r="BK2438" s="204"/>
      <c r="BL2438" s="204"/>
      <c r="BM2438" s="204"/>
      <c r="BN2438" s="204"/>
      <c r="BO2438" s="204"/>
      <c r="BP2438" s="204"/>
      <c r="BQ2438" s="204"/>
      <c r="BR2438" s="204"/>
      <c r="BS2438" s="204"/>
      <c r="BT2438" s="204"/>
      <c r="BU2438" s="204"/>
      <c r="BV2438" s="204"/>
      <c r="BW2438" s="204"/>
      <c r="BX2438" s="204"/>
      <c r="BY2438" s="204"/>
      <c r="BZ2438" s="204"/>
      <c r="CA2438" s="204"/>
      <c r="CB2438" s="204"/>
      <c r="CC2438" s="204"/>
      <c r="CD2438" s="204"/>
    </row>
    <row r="2439" spans="61:82" x14ac:dyDescent="0.25">
      <c r="BI2439" s="204"/>
      <c r="BJ2439" s="204"/>
      <c r="BK2439" s="204"/>
      <c r="BL2439" s="204"/>
      <c r="BM2439" s="204"/>
      <c r="BN2439" s="204"/>
      <c r="BO2439" s="204"/>
      <c r="BP2439" s="204"/>
      <c r="BQ2439" s="204"/>
      <c r="BR2439" s="204"/>
      <c r="BS2439" s="204"/>
      <c r="BT2439" s="204"/>
      <c r="BU2439" s="204"/>
      <c r="BV2439" s="204"/>
      <c r="BW2439" s="204"/>
      <c r="BX2439" s="204"/>
      <c r="BY2439" s="204"/>
      <c r="BZ2439" s="204"/>
      <c r="CA2439" s="204"/>
      <c r="CB2439" s="204"/>
      <c r="CC2439" s="204"/>
      <c r="CD2439" s="204"/>
    </row>
    <row r="2440" spans="61:82" x14ac:dyDescent="0.25">
      <c r="BI2440" s="204"/>
      <c r="BJ2440" s="204"/>
      <c r="BK2440" s="204"/>
      <c r="BL2440" s="204"/>
      <c r="BM2440" s="204"/>
      <c r="BN2440" s="204"/>
      <c r="BO2440" s="204"/>
      <c r="BP2440" s="204"/>
      <c r="BQ2440" s="204"/>
      <c r="BR2440" s="204"/>
      <c r="BS2440" s="204"/>
      <c r="BT2440" s="204"/>
      <c r="BU2440" s="204"/>
      <c r="BV2440" s="204"/>
      <c r="BW2440" s="204"/>
      <c r="BX2440" s="204"/>
      <c r="BY2440" s="204"/>
      <c r="BZ2440" s="204"/>
      <c r="CA2440" s="204"/>
      <c r="CB2440" s="204"/>
      <c r="CC2440" s="204"/>
      <c r="CD2440" s="204"/>
    </row>
    <row r="2441" spans="61:82" x14ac:dyDescent="0.25">
      <c r="BI2441" s="204"/>
      <c r="BJ2441" s="204"/>
      <c r="BK2441" s="204"/>
      <c r="BL2441" s="204"/>
      <c r="BM2441" s="204"/>
      <c r="BN2441" s="204"/>
      <c r="BO2441" s="204"/>
      <c r="BP2441" s="204"/>
      <c r="BQ2441" s="204"/>
      <c r="BR2441" s="204"/>
      <c r="BS2441" s="204"/>
      <c r="BT2441" s="204"/>
      <c r="BU2441" s="204"/>
      <c r="BV2441" s="204"/>
      <c r="BW2441" s="204"/>
      <c r="BX2441" s="204"/>
      <c r="BY2441" s="204"/>
      <c r="BZ2441" s="204"/>
      <c r="CA2441" s="204"/>
      <c r="CB2441" s="204"/>
      <c r="CC2441" s="204"/>
      <c r="CD2441" s="204"/>
    </row>
    <row r="2442" spans="61:82" x14ac:dyDescent="0.25">
      <c r="BI2442" s="204"/>
      <c r="BJ2442" s="204"/>
      <c r="BK2442" s="204"/>
      <c r="BL2442" s="204"/>
      <c r="BM2442" s="204"/>
      <c r="BN2442" s="204"/>
      <c r="BO2442" s="204"/>
      <c r="BP2442" s="204"/>
      <c r="BQ2442" s="204"/>
      <c r="BR2442" s="204"/>
      <c r="BS2442" s="204"/>
      <c r="BT2442" s="204"/>
      <c r="BU2442" s="204"/>
      <c r="BV2442" s="204"/>
      <c r="BW2442" s="204"/>
      <c r="BX2442" s="204"/>
      <c r="BY2442" s="204"/>
      <c r="BZ2442" s="204"/>
      <c r="CA2442" s="204"/>
      <c r="CB2442" s="204"/>
      <c r="CC2442" s="204"/>
      <c r="CD2442" s="204"/>
    </row>
    <row r="2443" spans="61:82" x14ac:dyDescent="0.25">
      <c r="BI2443" s="204"/>
      <c r="BJ2443" s="204"/>
      <c r="BK2443" s="204"/>
      <c r="BL2443" s="204"/>
      <c r="BM2443" s="204"/>
      <c r="BN2443" s="204"/>
      <c r="BO2443" s="204"/>
      <c r="BP2443" s="204"/>
      <c r="BQ2443" s="204"/>
      <c r="BR2443" s="204"/>
      <c r="BS2443" s="204"/>
      <c r="BT2443" s="204"/>
      <c r="BU2443" s="204"/>
      <c r="BV2443" s="204"/>
      <c r="BW2443" s="204"/>
      <c r="BX2443" s="204"/>
      <c r="BY2443" s="204"/>
      <c r="BZ2443" s="204"/>
      <c r="CA2443" s="204"/>
      <c r="CB2443" s="204"/>
      <c r="CC2443" s="204"/>
      <c r="CD2443" s="204"/>
    </row>
    <row r="2444" spans="61:82" x14ac:dyDescent="0.25">
      <c r="BI2444" s="204"/>
      <c r="BJ2444" s="204"/>
      <c r="BK2444" s="204"/>
      <c r="BL2444" s="204"/>
      <c r="BM2444" s="204"/>
      <c r="BN2444" s="204"/>
      <c r="BO2444" s="204"/>
      <c r="BP2444" s="204"/>
      <c r="BQ2444" s="204"/>
      <c r="BR2444" s="204"/>
      <c r="BS2444" s="204"/>
      <c r="BT2444" s="204"/>
      <c r="BU2444" s="204"/>
      <c r="BV2444" s="204"/>
      <c r="BW2444" s="204"/>
      <c r="BX2444" s="204"/>
      <c r="BY2444" s="204"/>
      <c r="BZ2444" s="204"/>
      <c r="CA2444" s="204"/>
      <c r="CB2444" s="204"/>
      <c r="CC2444" s="204"/>
      <c r="CD2444" s="204"/>
    </row>
    <row r="2445" spans="61:82" x14ac:dyDescent="0.25">
      <c r="BI2445" s="204"/>
      <c r="BJ2445" s="204"/>
      <c r="BK2445" s="204"/>
      <c r="BL2445" s="204"/>
      <c r="BM2445" s="204"/>
      <c r="BN2445" s="204"/>
      <c r="BO2445" s="204"/>
      <c r="BP2445" s="204"/>
      <c r="BQ2445" s="204"/>
      <c r="BR2445" s="204"/>
      <c r="BS2445" s="204"/>
      <c r="BT2445" s="204"/>
      <c r="BU2445" s="204"/>
      <c r="BV2445" s="204"/>
      <c r="BW2445" s="204"/>
      <c r="BX2445" s="204"/>
      <c r="BY2445" s="204"/>
      <c r="BZ2445" s="204"/>
      <c r="CA2445" s="204"/>
      <c r="CB2445" s="204"/>
      <c r="CC2445" s="204"/>
      <c r="CD2445" s="204"/>
    </row>
    <row r="2446" spans="61:82" x14ac:dyDescent="0.25">
      <c r="BI2446" s="204"/>
      <c r="BJ2446" s="204"/>
      <c r="BK2446" s="204"/>
      <c r="BL2446" s="204"/>
      <c r="BM2446" s="204"/>
      <c r="BN2446" s="204"/>
      <c r="BO2446" s="204"/>
      <c r="BP2446" s="204"/>
      <c r="BQ2446" s="204"/>
      <c r="BR2446" s="204"/>
      <c r="BS2446" s="204"/>
      <c r="BT2446" s="204"/>
      <c r="BU2446" s="204"/>
      <c r="BV2446" s="204"/>
      <c r="BW2446" s="204"/>
      <c r="BX2446" s="204"/>
      <c r="BY2446" s="204"/>
      <c r="BZ2446" s="204"/>
      <c r="CA2446" s="204"/>
      <c r="CB2446" s="204"/>
      <c r="CC2446" s="204"/>
      <c r="CD2446" s="204"/>
    </row>
    <row r="2447" spans="61:82" x14ac:dyDescent="0.25">
      <c r="BI2447" s="204"/>
      <c r="BJ2447" s="204"/>
      <c r="BK2447" s="204"/>
      <c r="BL2447" s="204"/>
      <c r="BM2447" s="204"/>
      <c r="BN2447" s="204"/>
      <c r="BO2447" s="204"/>
      <c r="BP2447" s="204"/>
      <c r="BQ2447" s="204"/>
      <c r="BR2447" s="204"/>
      <c r="BS2447" s="204"/>
      <c r="BT2447" s="204"/>
      <c r="BU2447" s="204"/>
      <c r="BV2447" s="204"/>
      <c r="BW2447" s="204"/>
      <c r="BX2447" s="204"/>
      <c r="BY2447" s="204"/>
      <c r="BZ2447" s="204"/>
      <c r="CA2447" s="204"/>
      <c r="CB2447" s="204"/>
      <c r="CC2447" s="204"/>
      <c r="CD2447" s="204"/>
    </row>
    <row r="2448" spans="61:82" x14ac:dyDescent="0.25">
      <c r="BI2448" s="204"/>
      <c r="BJ2448" s="204"/>
      <c r="BK2448" s="204"/>
      <c r="BL2448" s="204"/>
      <c r="BM2448" s="204"/>
      <c r="BN2448" s="204"/>
      <c r="BO2448" s="204"/>
      <c r="BP2448" s="204"/>
      <c r="BQ2448" s="204"/>
      <c r="BR2448" s="204"/>
      <c r="BS2448" s="204"/>
      <c r="BT2448" s="204"/>
      <c r="BU2448" s="204"/>
      <c r="BV2448" s="204"/>
      <c r="BW2448" s="204"/>
      <c r="BX2448" s="204"/>
      <c r="BY2448" s="204"/>
      <c r="BZ2448" s="204"/>
      <c r="CA2448" s="204"/>
      <c r="CB2448" s="204"/>
      <c r="CC2448" s="204"/>
      <c r="CD2448" s="204"/>
    </row>
    <row r="2449" spans="61:82" x14ac:dyDescent="0.25">
      <c r="BI2449" s="204"/>
      <c r="BJ2449" s="204"/>
      <c r="BK2449" s="204"/>
      <c r="BL2449" s="204"/>
      <c r="BM2449" s="204"/>
      <c r="BN2449" s="204"/>
      <c r="BO2449" s="204"/>
      <c r="BP2449" s="204"/>
      <c r="BQ2449" s="204"/>
      <c r="BR2449" s="204"/>
      <c r="BS2449" s="204"/>
      <c r="BT2449" s="204"/>
      <c r="BU2449" s="204"/>
      <c r="BV2449" s="204"/>
      <c r="BW2449" s="204"/>
      <c r="BX2449" s="204"/>
      <c r="BY2449" s="204"/>
      <c r="BZ2449" s="204"/>
      <c r="CA2449" s="204"/>
      <c r="CB2449" s="204"/>
      <c r="CC2449" s="204"/>
      <c r="CD2449" s="204"/>
    </row>
    <row r="2450" spans="61:82" x14ac:dyDescent="0.25">
      <c r="BI2450" s="204"/>
      <c r="BJ2450" s="204"/>
      <c r="BK2450" s="204"/>
      <c r="BL2450" s="204"/>
      <c r="BM2450" s="204"/>
      <c r="BN2450" s="204"/>
      <c r="BO2450" s="204"/>
      <c r="BP2450" s="204"/>
      <c r="BQ2450" s="204"/>
      <c r="BR2450" s="204"/>
      <c r="BS2450" s="204"/>
      <c r="BT2450" s="204"/>
      <c r="BU2450" s="204"/>
      <c r="BV2450" s="204"/>
      <c r="BW2450" s="204"/>
      <c r="BX2450" s="204"/>
      <c r="BY2450" s="204"/>
      <c r="BZ2450" s="204"/>
      <c r="CA2450" s="204"/>
      <c r="CB2450" s="204"/>
      <c r="CC2450" s="204"/>
      <c r="CD2450" s="204"/>
    </row>
    <row r="2451" spans="61:82" x14ac:dyDescent="0.25">
      <c r="BI2451" s="204"/>
      <c r="BJ2451" s="204"/>
      <c r="BK2451" s="204"/>
      <c r="BL2451" s="204"/>
      <c r="BM2451" s="204"/>
      <c r="BN2451" s="204"/>
      <c r="BO2451" s="204"/>
      <c r="BP2451" s="204"/>
      <c r="BQ2451" s="204"/>
      <c r="BR2451" s="204"/>
      <c r="BS2451" s="204"/>
      <c r="BT2451" s="204"/>
      <c r="BU2451" s="204"/>
      <c r="BV2451" s="204"/>
      <c r="BW2451" s="204"/>
      <c r="BX2451" s="204"/>
      <c r="BY2451" s="204"/>
      <c r="BZ2451" s="204"/>
      <c r="CA2451" s="204"/>
      <c r="CB2451" s="204"/>
      <c r="CC2451" s="204"/>
      <c r="CD2451" s="204"/>
    </row>
    <row r="2452" spans="61:82" x14ac:dyDescent="0.25">
      <c r="BI2452" s="204"/>
      <c r="BJ2452" s="204"/>
      <c r="BK2452" s="204"/>
      <c r="BL2452" s="204"/>
      <c r="BM2452" s="204"/>
      <c r="BN2452" s="204"/>
      <c r="BO2452" s="204"/>
      <c r="BP2452" s="204"/>
      <c r="BQ2452" s="204"/>
      <c r="BR2452" s="204"/>
      <c r="BS2452" s="204"/>
      <c r="BT2452" s="204"/>
      <c r="BU2452" s="204"/>
      <c r="BV2452" s="204"/>
      <c r="BW2452" s="204"/>
      <c r="BX2452" s="204"/>
      <c r="BY2452" s="204"/>
      <c r="BZ2452" s="204"/>
      <c r="CA2452" s="204"/>
      <c r="CB2452" s="204"/>
      <c r="CC2452" s="204"/>
      <c r="CD2452" s="204"/>
    </row>
    <row r="2453" spans="61:82" x14ac:dyDescent="0.25">
      <c r="BI2453" s="204"/>
      <c r="BJ2453" s="204"/>
      <c r="BK2453" s="204"/>
      <c r="BL2453" s="204"/>
      <c r="BM2453" s="204"/>
      <c r="BN2453" s="204"/>
      <c r="BO2453" s="204"/>
      <c r="BP2453" s="204"/>
      <c r="BQ2453" s="204"/>
      <c r="BR2453" s="204"/>
      <c r="BS2453" s="204"/>
      <c r="BT2453" s="204"/>
      <c r="BU2453" s="204"/>
      <c r="BV2453" s="204"/>
      <c r="BW2453" s="204"/>
      <c r="BX2453" s="204"/>
      <c r="BY2453" s="204"/>
      <c r="BZ2453" s="204"/>
      <c r="CA2453" s="204"/>
      <c r="CB2453" s="204"/>
      <c r="CC2453" s="204"/>
      <c r="CD2453" s="204"/>
    </row>
    <row r="2454" spans="61:82" x14ac:dyDescent="0.25">
      <c r="BI2454" s="204"/>
      <c r="BJ2454" s="204"/>
      <c r="BK2454" s="204"/>
      <c r="BL2454" s="204"/>
      <c r="BM2454" s="204"/>
      <c r="BN2454" s="204"/>
      <c r="BO2454" s="204"/>
      <c r="BP2454" s="204"/>
      <c r="BQ2454" s="204"/>
      <c r="BR2454" s="204"/>
      <c r="BS2454" s="204"/>
      <c r="BT2454" s="204"/>
      <c r="BU2454" s="204"/>
      <c r="BV2454" s="204"/>
      <c r="BW2454" s="204"/>
      <c r="BX2454" s="204"/>
      <c r="BY2454" s="204"/>
      <c r="BZ2454" s="204"/>
      <c r="CA2454" s="204"/>
      <c r="CB2454" s="204"/>
      <c r="CC2454" s="204"/>
      <c r="CD2454" s="204"/>
    </row>
    <row r="2455" spans="61:82" x14ac:dyDescent="0.25">
      <c r="BI2455" s="204"/>
      <c r="BJ2455" s="204"/>
      <c r="BK2455" s="204"/>
      <c r="BL2455" s="204"/>
      <c r="BM2455" s="204"/>
      <c r="BN2455" s="204"/>
      <c r="BO2455" s="204"/>
      <c r="BP2455" s="204"/>
      <c r="BQ2455" s="204"/>
      <c r="BR2455" s="204"/>
      <c r="BS2455" s="204"/>
      <c r="BT2455" s="204"/>
      <c r="BU2455" s="204"/>
      <c r="BV2455" s="204"/>
      <c r="BW2455" s="204"/>
      <c r="BX2455" s="204"/>
      <c r="BY2455" s="204"/>
      <c r="BZ2455" s="204"/>
      <c r="CA2455" s="204"/>
      <c r="CB2455" s="204"/>
      <c r="CC2455" s="204"/>
      <c r="CD2455" s="204"/>
    </row>
    <row r="2456" spans="61:82" x14ac:dyDescent="0.25">
      <c r="BI2456" s="204"/>
      <c r="BJ2456" s="204"/>
      <c r="BK2456" s="204"/>
      <c r="BL2456" s="204"/>
      <c r="BM2456" s="204"/>
      <c r="BN2456" s="204"/>
      <c r="BO2456" s="204"/>
      <c r="BP2456" s="204"/>
      <c r="BQ2456" s="204"/>
      <c r="BR2456" s="204"/>
      <c r="BS2456" s="204"/>
      <c r="BT2456" s="204"/>
      <c r="BU2456" s="204"/>
      <c r="BV2456" s="204"/>
      <c r="BW2456" s="204"/>
      <c r="BX2456" s="204"/>
      <c r="BY2456" s="204"/>
      <c r="BZ2456" s="204"/>
      <c r="CA2456" s="204"/>
      <c r="CB2456" s="204"/>
      <c r="CC2456" s="204"/>
      <c r="CD2456" s="204"/>
    </row>
    <row r="2457" spans="61:82" x14ac:dyDescent="0.25">
      <c r="BI2457" s="204"/>
      <c r="BJ2457" s="204"/>
      <c r="BK2457" s="204"/>
      <c r="BL2457" s="204"/>
      <c r="BM2457" s="204"/>
      <c r="BN2457" s="204"/>
      <c r="BO2457" s="204"/>
      <c r="BP2457" s="204"/>
      <c r="BQ2457" s="204"/>
      <c r="BR2457" s="204"/>
      <c r="BS2457" s="204"/>
      <c r="BT2457" s="204"/>
      <c r="BU2457" s="204"/>
      <c r="BV2457" s="204"/>
      <c r="BW2457" s="204"/>
      <c r="BX2457" s="204"/>
      <c r="BY2457" s="204"/>
      <c r="BZ2457" s="204"/>
      <c r="CA2457" s="204"/>
      <c r="CB2457" s="204"/>
      <c r="CC2457" s="204"/>
      <c r="CD2457" s="204"/>
    </row>
    <row r="2458" spans="61:82" x14ac:dyDescent="0.25">
      <c r="BI2458" s="204"/>
      <c r="BJ2458" s="204"/>
      <c r="BK2458" s="204"/>
      <c r="BL2458" s="204"/>
      <c r="BM2458" s="204"/>
      <c r="BN2458" s="204"/>
      <c r="BO2458" s="204"/>
      <c r="BP2458" s="204"/>
      <c r="BQ2458" s="204"/>
      <c r="BR2458" s="204"/>
      <c r="BS2458" s="204"/>
      <c r="BT2458" s="204"/>
      <c r="BU2458" s="204"/>
      <c r="BV2458" s="204"/>
      <c r="BW2458" s="204"/>
      <c r="BX2458" s="204"/>
      <c r="BY2458" s="204"/>
      <c r="BZ2458" s="204"/>
      <c r="CA2458" s="204"/>
      <c r="CB2458" s="204"/>
      <c r="CC2458" s="204"/>
      <c r="CD2458" s="204"/>
    </row>
    <row r="2459" spans="61:82" x14ac:dyDescent="0.25">
      <c r="BI2459" s="204"/>
      <c r="BJ2459" s="204"/>
      <c r="BK2459" s="204"/>
      <c r="BL2459" s="204"/>
      <c r="BM2459" s="204"/>
      <c r="BN2459" s="204"/>
      <c r="BO2459" s="204"/>
      <c r="BP2459" s="204"/>
      <c r="BQ2459" s="204"/>
      <c r="BR2459" s="204"/>
      <c r="BS2459" s="204"/>
      <c r="BT2459" s="204"/>
      <c r="BU2459" s="204"/>
      <c r="BV2459" s="204"/>
      <c r="BW2459" s="204"/>
      <c r="BX2459" s="204"/>
      <c r="BY2459" s="204"/>
      <c r="BZ2459" s="204"/>
      <c r="CA2459" s="204"/>
      <c r="CB2459" s="204"/>
      <c r="CC2459" s="204"/>
      <c r="CD2459" s="204"/>
    </row>
    <row r="2460" spans="61:82" x14ac:dyDescent="0.25">
      <c r="BI2460" s="204"/>
      <c r="BJ2460" s="204"/>
      <c r="BK2460" s="204"/>
      <c r="BL2460" s="204"/>
      <c r="BM2460" s="204"/>
      <c r="BN2460" s="204"/>
      <c r="BO2460" s="204"/>
      <c r="BP2460" s="204"/>
      <c r="BQ2460" s="204"/>
      <c r="BR2460" s="204"/>
      <c r="BS2460" s="204"/>
      <c r="BT2460" s="204"/>
      <c r="BU2460" s="204"/>
      <c r="BV2460" s="204"/>
      <c r="BW2460" s="204"/>
      <c r="BX2460" s="204"/>
      <c r="BY2460" s="204"/>
      <c r="BZ2460" s="204"/>
      <c r="CA2460" s="204"/>
      <c r="CB2460" s="204"/>
      <c r="CC2460" s="204"/>
      <c r="CD2460" s="204"/>
    </row>
    <row r="2461" spans="61:82" x14ac:dyDescent="0.25">
      <c r="BI2461" s="204"/>
      <c r="BJ2461" s="204"/>
      <c r="BK2461" s="204"/>
      <c r="BL2461" s="204"/>
      <c r="BM2461" s="204"/>
      <c r="BN2461" s="204"/>
      <c r="BO2461" s="204"/>
      <c r="BP2461" s="204"/>
      <c r="BQ2461" s="204"/>
      <c r="BR2461" s="204"/>
      <c r="BS2461" s="204"/>
      <c r="BT2461" s="204"/>
      <c r="BU2461" s="204"/>
      <c r="BV2461" s="204"/>
      <c r="BW2461" s="204"/>
      <c r="BX2461" s="204"/>
      <c r="BY2461" s="204"/>
      <c r="BZ2461" s="204"/>
      <c r="CA2461" s="204"/>
      <c r="CB2461" s="204"/>
      <c r="CC2461" s="204"/>
      <c r="CD2461" s="204"/>
    </row>
    <row r="2462" spans="61:82" x14ac:dyDescent="0.25">
      <c r="BI2462" s="204"/>
      <c r="BJ2462" s="204"/>
      <c r="BK2462" s="204"/>
      <c r="BL2462" s="204"/>
      <c r="BM2462" s="204"/>
      <c r="BN2462" s="204"/>
      <c r="BO2462" s="204"/>
      <c r="BP2462" s="204"/>
      <c r="BQ2462" s="204"/>
      <c r="BR2462" s="204"/>
      <c r="BS2462" s="204"/>
      <c r="BT2462" s="204"/>
      <c r="BU2462" s="204"/>
      <c r="BV2462" s="204"/>
      <c r="BW2462" s="204"/>
      <c r="BX2462" s="204"/>
      <c r="BY2462" s="204"/>
      <c r="BZ2462" s="204"/>
      <c r="CA2462" s="204"/>
      <c r="CB2462" s="204"/>
      <c r="CC2462" s="204"/>
      <c r="CD2462" s="204"/>
    </row>
    <row r="2463" spans="61:82" x14ac:dyDescent="0.25">
      <c r="BI2463" s="204"/>
      <c r="BJ2463" s="204"/>
      <c r="BK2463" s="204"/>
      <c r="BL2463" s="204"/>
      <c r="BM2463" s="204"/>
      <c r="BN2463" s="204"/>
      <c r="BO2463" s="204"/>
      <c r="BP2463" s="204"/>
      <c r="BQ2463" s="204"/>
      <c r="BR2463" s="204"/>
      <c r="BS2463" s="204"/>
      <c r="BT2463" s="204"/>
      <c r="BU2463" s="204"/>
      <c r="BV2463" s="204"/>
      <c r="BW2463" s="204"/>
      <c r="BX2463" s="204"/>
      <c r="BY2463" s="204"/>
      <c r="BZ2463" s="204"/>
      <c r="CA2463" s="204"/>
      <c r="CB2463" s="204"/>
      <c r="CC2463" s="204"/>
      <c r="CD2463" s="204"/>
    </row>
    <row r="2464" spans="61:82" x14ac:dyDescent="0.25">
      <c r="BI2464" s="204"/>
      <c r="BJ2464" s="204"/>
      <c r="BK2464" s="204"/>
      <c r="BL2464" s="204"/>
      <c r="BM2464" s="204"/>
      <c r="BN2464" s="204"/>
      <c r="BO2464" s="204"/>
      <c r="BP2464" s="204"/>
      <c r="BQ2464" s="204"/>
      <c r="BR2464" s="204"/>
      <c r="BS2464" s="204"/>
      <c r="BT2464" s="204"/>
      <c r="BU2464" s="204"/>
      <c r="BV2464" s="204"/>
      <c r="BW2464" s="204"/>
      <c r="BX2464" s="204"/>
      <c r="BY2464" s="204"/>
      <c r="BZ2464" s="204"/>
      <c r="CA2464" s="204"/>
      <c r="CB2464" s="204"/>
      <c r="CC2464" s="204"/>
      <c r="CD2464" s="204"/>
    </row>
    <row r="2465" spans="61:82" x14ac:dyDescent="0.25">
      <c r="BI2465" s="204"/>
      <c r="BJ2465" s="204"/>
      <c r="BK2465" s="204"/>
      <c r="BL2465" s="204"/>
      <c r="BM2465" s="204"/>
      <c r="BN2465" s="204"/>
      <c r="BO2465" s="204"/>
      <c r="BP2465" s="204"/>
      <c r="BQ2465" s="204"/>
      <c r="BR2465" s="204"/>
      <c r="BS2465" s="204"/>
      <c r="BT2465" s="204"/>
      <c r="BU2465" s="204"/>
      <c r="BV2465" s="204"/>
      <c r="BW2465" s="204"/>
      <c r="BX2465" s="204"/>
      <c r="BY2465" s="204"/>
      <c r="BZ2465" s="204"/>
      <c r="CA2465" s="204"/>
      <c r="CB2465" s="204"/>
      <c r="CC2465" s="204"/>
      <c r="CD2465" s="204"/>
    </row>
    <row r="2466" spans="61:82" x14ac:dyDescent="0.25">
      <c r="BI2466" s="204"/>
      <c r="BJ2466" s="204"/>
      <c r="BK2466" s="204"/>
      <c r="BL2466" s="204"/>
      <c r="BM2466" s="204"/>
      <c r="BN2466" s="204"/>
      <c r="BO2466" s="204"/>
      <c r="BP2466" s="204"/>
      <c r="BQ2466" s="204"/>
      <c r="BR2466" s="204"/>
      <c r="BS2466" s="204"/>
      <c r="BT2466" s="204"/>
      <c r="BU2466" s="204"/>
      <c r="BV2466" s="204"/>
      <c r="BW2466" s="204"/>
      <c r="BX2466" s="204"/>
      <c r="BY2466" s="204"/>
      <c r="BZ2466" s="204"/>
      <c r="CA2466" s="204"/>
      <c r="CB2466" s="204"/>
      <c r="CC2466" s="204"/>
      <c r="CD2466" s="204"/>
    </row>
    <row r="2467" spans="61:82" x14ac:dyDescent="0.25">
      <c r="BI2467" s="204"/>
      <c r="BJ2467" s="204"/>
      <c r="BK2467" s="204"/>
      <c r="BL2467" s="204"/>
      <c r="BM2467" s="204"/>
      <c r="BN2467" s="204"/>
      <c r="BO2467" s="204"/>
      <c r="BP2467" s="204"/>
      <c r="BQ2467" s="204"/>
      <c r="BR2467" s="204"/>
      <c r="BS2467" s="204"/>
      <c r="BT2467" s="204"/>
      <c r="BU2467" s="204"/>
      <c r="BV2467" s="204"/>
      <c r="BW2467" s="204"/>
      <c r="BX2467" s="204"/>
      <c r="BY2467" s="204"/>
      <c r="BZ2467" s="204"/>
      <c r="CA2467" s="204"/>
      <c r="CB2467" s="204"/>
      <c r="CC2467" s="204"/>
      <c r="CD2467" s="204"/>
    </row>
    <row r="2468" spans="61:82" x14ac:dyDescent="0.25">
      <c r="BI2468" s="204"/>
      <c r="BJ2468" s="204"/>
      <c r="BK2468" s="204"/>
      <c r="BL2468" s="204"/>
      <c r="BM2468" s="204"/>
      <c r="BN2468" s="204"/>
      <c r="BO2468" s="204"/>
      <c r="BP2468" s="204"/>
      <c r="BQ2468" s="204"/>
      <c r="BR2468" s="204"/>
      <c r="BS2468" s="204"/>
      <c r="BT2468" s="204"/>
      <c r="BU2468" s="204"/>
      <c r="BV2468" s="204"/>
      <c r="BW2468" s="204"/>
      <c r="BX2468" s="204"/>
      <c r="BY2468" s="204"/>
      <c r="BZ2468" s="204"/>
      <c r="CA2468" s="204"/>
      <c r="CB2468" s="204"/>
      <c r="CC2468" s="204"/>
      <c r="CD2468" s="204"/>
    </row>
    <row r="2469" spans="61:82" x14ac:dyDescent="0.25">
      <c r="BI2469" s="204"/>
      <c r="BJ2469" s="204"/>
      <c r="BK2469" s="204"/>
      <c r="BL2469" s="204"/>
      <c r="BM2469" s="204"/>
      <c r="BN2469" s="204"/>
      <c r="BO2469" s="204"/>
      <c r="BP2469" s="204"/>
      <c r="BQ2469" s="204"/>
      <c r="BR2469" s="204"/>
      <c r="BS2469" s="204"/>
      <c r="BT2469" s="204"/>
      <c r="BU2469" s="204"/>
      <c r="BV2469" s="204"/>
      <c r="BW2469" s="204"/>
      <c r="BX2469" s="204"/>
      <c r="BY2469" s="204"/>
      <c r="BZ2469" s="204"/>
      <c r="CA2469" s="204"/>
      <c r="CB2469" s="204"/>
      <c r="CC2469" s="204"/>
      <c r="CD2469" s="204"/>
    </row>
    <row r="2470" spans="61:82" x14ac:dyDescent="0.25">
      <c r="BI2470" s="204"/>
      <c r="BJ2470" s="204"/>
      <c r="BK2470" s="204"/>
      <c r="BL2470" s="204"/>
      <c r="BM2470" s="204"/>
      <c r="BN2470" s="204"/>
      <c r="BO2470" s="204"/>
      <c r="BP2470" s="204"/>
      <c r="BQ2470" s="204"/>
      <c r="BR2470" s="204"/>
      <c r="BS2470" s="204"/>
      <c r="BT2470" s="204"/>
      <c r="BU2470" s="204"/>
      <c r="BV2470" s="204"/>
      <c r="BW2470" s="204"/>
      <c r="BX2470" s="204"/>
      <c r="BY2470" s="204"/>
      <c r="BZ2470" s="204"/>
      <c r="CA2470" s="204"/>
      <c r="CB2470" s="204"/>
      <c r="CC2470" s="204"/>
      <c r="CD2470" s="204"/>
    </row>
    <row r="2471" spans="61:82" x14ac:dyDescent="0.25">
      <c r="BI2471" s="204"/>
      <c r="BJ2471" s="204"/>
      <c r="BK2471" s="204"/>
      <c r="BL2471" s="204"/>
      <c r="BM2471" s="204"/>
      <c r="BN2471" s="204"/>
      <c r="BO2471" s="204"/>
      <c r="BP2471" s="204"/>
      <c r="BQ2471" s="204"/>
      <c r="BR2471" s="204"/>
      <c r="BS2471" s="204"/>
      <c r="BT2471" s="204"/>
      <c r="BU2471" s="204"/>
      <c r="BV2471" s="204"/>
      <c r="BW2471" s="204"/>
      <c r="BX2471" s="204"/>
      <c r="BY2471" s="204"/>
      <c r="BZ2471" s="204"/>
      <c r="CA2471" s="204"/>
      <c r="CB2471" s="204"/>
      <c r="CC2471" s="204"/>
      <c r="CD2471" s="204"/>
    </row>
    <row r="2472" spans="61:82" x14ac:dyDescent="0.25">
      <c r="BI2472" s="204"/>
      <c r="BJ2472" s="204"/>
      <c r="BK2472" s="204"/>
      <c r="BL2472" s="204"/>
      <c r="BM2472" s="204"/>
      <c r="BN2472" s="204"/>
      <c r="BO2472" s="204"/>
      <c r="BP2472" s="204"/>
      <c r="BQ2472" s="204"/>
      <c r="BR2472" s="204"/>
      <c r="BS2472" s="204"/>
      <c r="BT2472" s="204"/>
      <c r="BU2472" s="204"/>
      <c r="BV2472" s="204"/>
      <c r="BW2472" s="204"/>
      <c r="BX2472" s="204"/>
      <c r="BY2472" s="204"/>
      <c r="BZ2472" s="204"/>
      <c r="CA2472" s="204"/>
      <c r="CB2472" s="204"/>
      <c r="CC2472" s="204"/>
      <c r="CD2472" s="204"/>
    </row>
    <row r="2473" spans="61:82" x14ac:dyDescent="0.25">
      <c r="BI2473" s="204"/>
      <c r="BJ2473" s="204"/>
      <c r="BK2473" s="204"/>
      <c r="BL2473" s="204"/>
      <c r="BM2473" s="204"/>
      <c r="BN2473" s="204"/>
      <c r="BO2473" s="204"/>
      <c r="BP2473" s="204"/>
      <c r="BQ2473" s="204"/>
      <c r="BR2473" s="204"/>
      <c r="BS2473" s="204"/>
      <c r="BT2473" s="204"/>
      <c r="BU2473" s="204"/>
      <c r="BV2473" s="204"/>
      <c r="BW2473" s="204"/>
      <c r="BX2473" s="204"/>
      <c r="BY2473" s="204"/>
      <c r="BZ2473" s="204"/>
      <c r="CA2473" s="204"/>
      <c r="CB2473" s="204"/>
      <c r="CC2473" s="204"/>
      <c r="CD2473" s="204"/>
    </row>
    <row r="2474" spans="61:82" x14ac:dyDescent="0.25">
      <c r="BI2474" s="204"/>
      <c r="BJ2474" s="204"/>
      <c r="BK2474" s="204"/>
      <c r="BL2474" s="204"/>
      <c r="BM2474" s="204"/>
      <c r="BN2474" s="204"/>
      <c r="BO2474" s="204"/>
      <c r="BP2474" s="204"/>
      <c r="BQ2474" s="204"/>
      <c r="BR2474" s="204"/>
      <c r="BS2474" s="204"/>
      <c r="BT2474" s="204"/>
      <c r="BU2474" s="204"/>
      <c r="BV2474" s="204"/>
      <c r="BW2474" s="204"/>
      <c r="BX2474" s="204"/>
      <c r="BY2474" s="204"/>
      <c r="BZ2474" s="204"/>
      <c r="CA2474" s="204"/>
      <c r="CB2474" s="204"/>
      <c r="CC2474" s="204"/>
      <c r="CD2474" s="204"/>
    </row>
    <row r="2475" spans="61:82" x14ac:dyDescent="0.25">
      <c r="BI2475" s="204"/>
      <c r="BJ2475" s="204"/>
      <c r="BK2475" s="204"/>
      <c r="BL2475" s="204"/>
      <c r="BM2475" s="204"/>
      <c r="BN2475" s="204"/>
      <c r="BO2475" s="204"/>
      <c r="BP2475" s="204"/>
      <c r="BQ2475" s="204"/>
      <c r="BR2475" s="204"/>
      <c r="BS2475" s="204"/>
      <c r="BT2475" s="204"/>
      <c r="BU2475" s="204"/>
      <c r="BV2475" s="204"/>
      <c r="BW2475" s="204"/>
      <c r="BX2475" s="204"/>
      <c r="BY2475" s="204"/>
      <c r="BZ2475" s="204"/>
      <c r="CA2475" s="204"/>
      <c r="CB2475" s="204"/>
      <c r="CC2475" s="204"/>
      <c r="CD2475" s="204"/>
    </row>
    <row r="2476" spans="61:82" x14ac:dyDescent="0.25">
      <c r="BI2476" s="204"/>
      <c r="BJ2476" s="204"/>
      <c r="BK2476" s="204"/>
      <c r="BL2476" s="204"/>
      <c r="BM2476" s="204"/>
      <c r="BN2476" s="204"/>
      <c r="BO2476" s="204"/>
      <c r="BP2476" s="204"/>
      <c r="BQ2476" s="204"/>
      <c r="BR2476" s="204"/>
      <c r="BS2476" s="204"/>
      <c r="BT2476" s="204"/>
      <c r="BU2476" s="204"/>
      <c r="BV2476" s="204"/>
      <c r="BW2476" s="204"/>
      <c r="BX2476" s="204"/>
      <c r="BY2476" s="204"/>
      <c r="BZ2476" s="204"/>
      <c r="CA2476" s="204"/>
      <c r="CB2476" s="204"/>
      <c r="CC2476" s="204"/>
      <c r="CD2476" s="204"/>
    </row>
    <row r="2477" spans="61:82" x14ac:dyDescent="0.25">
      <c r="BI2477" s="204"/>
      <c r="BJ2477" s="204"/>
      <c r="BK2477" s="204"/>
      <c r="BL2477" s="204"/>
      <c r="BM2477" s="204"/>
      <c r="BN2477" s="204"/>
      <c r="BO2477" s="204"/>
      <c r="BP2477" s="204"/>
      <c r="BQ2477" s="204"/>
      <c r="BR2477" s="204"/>
      <c r="BS2477" s="204"/>
      <c r="BT2477" s="204"/>
      <c r="BU2477" s="204"/>
      <c r="BV2477" s="204"/>
      <c r="BW2477" s="204"/>
      <c r="BX2477" s="204"/>
      <c r="BY2477" s="204"/>
      <c r="BZ2477" s="204"/>
      <c r="CA2477" s="204"/>
      <c r="CB2477" s="204"/>
      <c r="CC2477" s="204"/>
      <c r="CD2477" s="204"/>
    </row>
    <row r="2478" spans="61:82" x14ac:dyDescent="0.25">
      <c r="BI2478" s="204"/>
      <c r="BJ2478" s="204"/>
      <c r="BK2478" s="204"/>
      <c r="BL2478" s="204"/>
      <c r="BM2478" s="204"/>
      <c r="BN2478" s="204"/>
      <c r="BO2478" s="204"/>
      <c r="BP2478" s="204"/>
      <c r="BQ2478" s="204"/>
      <c r="BR2478" s="204"/>
      <c r="BS2478" s="204"/>
      <c r="BT2478" s="204"/>
      <c r="BU2478" s="204"/>
      <c r="BV2478" s="204"/>
      <c r="BW2478" s="204"/>
      <c r="BX2478" s="204"/>
      <c r="BY2478" s="204"/>
      <c r="BZ2478" s="204"/>
      <c r="CA2478" s="204"/>
      <c r="CB2478" s="204"/>
      <c r="CC2478" s="204"/>
      <c r="CD2478" s="204"/>
    </row>
    <row r="2479" spans="61:82" x14ac:dyDescent="0.25">
      <c r="BI2479" s="204"/>
      <c r="BJ2479" s="204"/>
      <c r="BK2479" s="204"/>
      <c r="BL2479" s="204"/>
      <c r="BM2479" s="204"/>
      <c r="BN2479" s="204"/>
      <c r="BO2479" s="204"/>
      <c r="BP2479" s="204"/>
      <c r="BQ2479" s="204"/>
      <c r="BR2479" s="204"/>
      <c r="BS2479" s="204"/>
      <c r="BT2479" s="204"/>
      <c r="BU2479" s="204"/>
      <c r="BV2479" s="204"/>
      <c r="BW2479" s="204"/>
      <c r="BX2479" s="204"/>
      <c r="BY2479" s="204"/>
      <c r="BZ2479" s="204"/>
      <c r="CA2479" s="204"/>
      <c r="CB2479" s="204"/>
      <c r="CC2479" s="204"/>
      <c r="CD2479" s="204"/>
    </row>
    <row r="2480" spans="61:82" x14ac:dyDescent="0.25">
      <c r="BI2480" s="204"/>
      <c r="BJ2480" s="204"/>
      <c r="BK2480" s="204"/>
      <c r="BL2480" s="204"/>
      <c r="BM2480" s="204"/>
      <c r="BN2480" s="204"/>
      <c r="BO2480" s="204"/>
      <c r="BP2480" s="204"/>
      <c r="BQ2480" s="204"/>
      <c r="BR2480" s="204"/>
      <c r="BS2480" s="204"/>
      <c r="BT2480" s="204"/>
      <c r="BU2480" s="204"/>
      <c r="BV2480" s="204"/>
      <c r="BW2480" s="204"/>
      <c r="BX2480" s="204"/>
      <c r="BY2480" s="204"/>
      <c r="BZ2480" s="204"/>
      <c r="CA2480" s="204"/>
      <c r="CB2480" s="204"/>
      <c r="CC2480" s="204"/>
      <c r="CD2480" s="204"/>
    </row>
    <row r="2481" spans="61:82" x14ac:dyDescent="0.25">
      <c r="BI2481" s="204"/>
      <c r="BJ2481" s="204"/>
      <c r="BK2481" s="204"/>
      <c r="BL2481" s="204"/>
      <c r="BM2481" s="204"/>
      <c r="BN2481" s="204"/>
      <c r="BO2481" s="204"/>
      <c r="BP2481" s="204"/>
      <c r="BQ2481" s="204"/>
      <c r="BR2481" s="204"/>
      <c r="BS2481" s="204"/>
      <c r="BT2481" s="204"/>
      <c r="BU2481" s="204"/>
      <c r="BV2481" s="204"/>
      <c r="BW2481" s="204"/>
      <c r="BX2481" s="204"/>
      <c r="BY2481" s="204"/>
      <c r="BZ2481" s="204"/>
      <c r="CA2481" s="204"/>
      <c r="CB2481" s="204"/>
      <c r="CC2481" s="204"/>
      <c r="CD2481" s="204"/>
    </row>
    <row r="2482" spans="61:82" x14ac:dyDescent="0.25">
      <c r="BI2482" s="204"/>
      <c r="BJ2482" s="204"/>
      <c r="BK2482" s="204"/>
      <c r="BL2482" s="204"/>
      <c r="BM2482" s="204"/>
      <c r="BN2482" s="204"/>
      <c r="BO2482" s="204"/>
      <c r="BP2482" s="204"/>
      <c r="BQ2482" s="204"/>
      <c r="BR2482" s="204"/>
      <c r="BS2482" s="204"/>
      <c r="BT2482" s="204"/>
      <c r="BU2482" s="204"/>
      <c r="BV2482" s="204"/>
      <c r="BW2482" s="204"/>
      <c r="BX2482" s="204"/>
      <c r="BY2482" s="204"/>
      <c r="BZ2482" s="204"/>
      <c r="CA2482" s="204"/>
      <c r="CB2482" s="204"/>
      <c r="CC2482" s="204"/>
      <c r="CD2482" s="204"/>
    </row>
    <row r="2483" spans="61:82" x14ac:dyDescent="0.25">
      <c r="BI2483" s="204"/>
      <c r="BJ2483" s="204"/>
      <c r="BK2483" s="204"/>
      <c r="BL2483" s="204"/>
      <c r="BM2483" s="204"/>
      <c r="BN2483" s="204"/>
      <c r="BO2483" s="204"/>
      <c r="BP2483" s="204"/>
      <c r="BQ2483" s="204"/>
      <c r="BR2483" s="204"/>
      <c r="BS2483" s="204"/>
      <c r="BT2483" s="204"/>
      <c r="BU2483" s="204"/>
      <c r="BV2483" s="204"/>
      <c r="BW2483" s="204"/>
      <c r="BX2483" s="204"/>
      <c r="BY2483" s="204"/>
      <c r="BZ2483" s="204"/>
      <c r="CA2483" s="204"/>
      <c r="CB2483" s="204"/>
      <c r="CC2483" s="204"/>
      <c r="CD2483" s="204"/>
    </row>
    <row r="2484" spans="61:82" x14ac:dyDescent="0.25">
      <c r="BI2484" s="204"/>
      <c r="BJ2484" s="204"/>
      <c r="BK2484" s="204"/>
      <c r="BL2484" s="204"/>
      <c r="BM2484" s="204"/>
      <c r="BN2484" s="204"/>
      <c r="BO2484" s="204"/>
      <c r="BP2484" s="204"/>
      <c r="BQ2484" s="204"/>
      <c r="BR2484" s="204"/>
      <c r="BS2484" s="204"/>
      <c r="BT2484" s="204"/>
      <c r="BU2484" s="204"/>
      <c r="BV2484" s="204"/>
      <c r="BW2484" s="204"/>
      <c r="BX2484" s="204"/>
      <c r="BY2484" s="204"/>
      <c r="BZ2484" s="204"/>
      <c r="CA2484" s="204"/>
      <c r="CB2484" s="204"/>
      <c r="CC2484" s="204"/>
      <c r="CD2484" s="204"/>
    </row>
    <row r="2485" spans="61:82" x14ac:dyDescent="0.25">
      <c r="BI2485" s="204"/>
      <c r="BJ2485" s="204"/>
      <c r="BK2485" s="204"/>
      <c r="BL2485" s="204"/>
      <c r="BM2485" s="204"/>
      <c r="BN2485" s="204"/>
      <c r="BO2485" s="204"/>
      <c r="BP2485" s="204"/>
      <c r="BQ2485" s="204"/>
      <c r="BR2485" s="204"/>
      <c r="BS2485" s="204"/>
      <c r="BT2485" s="204"/>
      <c r="BU2485" s="204"/>
      <c r="BV2485" s="204"/>
      <c r="BW2485" s="204"/>
      <c r="BX2485" s="204"/>
      <c r="BY2485" s="204"/>
      <c r="BZ2485" s="204"/>
      <c r="CA2485" s="204"/>
      <c r="CB2485" s="204"/>
      <c r="CC2485" s="204"/>
      <c r="CD2485" s="204"/>
    </row>
    <row r="2486" spans="61:82" x14ac:dyDescent="0.25">
      <c r="BI2486" s="204"/>
      <c r="BJ2486" s="204"/>
      <c r="BK2486" s="204"/>
      <c r="BL2486" s="204"/>
      <c r="BM2486" s="204"/>
      <c r="BN2486" s="204"/>
      <c r="BO2486" s="204"/>
      <c r="BP2486" s="204"/>
      <c r="BQ2486" s="204"/>
      <c r="BR2486" s="204"/>
      <c r="BS2486" s="204"/>
      <c r="BT2486" s="204"/>
      <c r="BU2486" s="204"/>
      <c r="BV2486" s="204"/>
      <c r="BW2486" s="204"/>
      <c r="BX2486" s="204"/>
      <c r="BY2486" s="204"/>
      <c r="BZ2486" s="204"/>
      <c r="CA2486" s="204"/>
      <c r="CB2486" s="204"/>
      <c r="CC2486" s="204"/>
      <c r="CD2486" s="204"/>
    </row>
    <row r="2487" spans="61:82" x14ac:dyDescent="0.25">
      <c r="BI2487" s="204"/>
      <c r="BJ2487" s="204"/>
      <c r="BK2487" s="204"/>
      <c r="BL2487" s="204"/>
      <c r="BM2487" s="204"/>
      <c r="BN2487" s="204"/>
      <c r="BO2487" s="204"/>
      <c r="BP2487" s="204"/>
      <c r="BQ2487" s="204"/>
      <c r="BR2487" s="204"/>
      <c r="BS2487" s="204"/>
      <c r="BT2487" s="204"/>
      <c r="BU2487" s="204"/>
      <c r="BV2487" s="204"/>
      <c r="BW2487" s="204"/>
      <c r="BX2487" s="204"/>
      <c r="BY2487" s="204"/>
      <c r="BZ2487" s="204"/>
      <c r="CA2487" s="204"/>
      <c r="CB2487" s="204"/>
      <c r="CC2487" s="204"/>
      <c r="CD2487" s="204"/>
    </row>
    <row r="2488" spans="61:82" x14ac:dyDescent="0.25">
      <c r="BI2488" s="204"/>
      <c r="BJ2488" s="204"/>
      <c r="BK2488" s="204"/>
      <c r="BL2488" s="204"/>
      <c r="BM2488" s="204"/>
      <c r="BN2488" s="204"/>
      <c r="BO2488" s="204"/>
      <c r="BP2488" s="204"/>
      <c r="BQ2488" s="204"/>
      <c r="BR2488" s="204"/>
      <c r="BS2488" s="204"/>
      <c r="BT2488" s="204"/>
      <c r="BU2488" s="204"/>
      <c r="BV2488" s="204"/>
      <c r="BW2488" s="204"/>
      <c r="BX2488" s="204"/>
      <c r="BY2488" s="204"/>
      <c r="BZ2488" s="204"/>
      <c r="CA2488" s="204"/>
      <c r="CB2488" s="204"/>
      <c r="CC2488" s="204"/>
      <c r="CD2488" s="204"/>
    </row>
    <row r="2489" spans="61:82" x14ac:dyDescent="0.25">
      <c r="BI2489" s="204"/>
      <c r="BJ2489" s="204"/>
      <c r="BK2489" s="204"/>
      <c r="BL2489" s="204"/>
      <c r="BM2489" s="204"/>
      <c r="BN2489" s="204"/>
      <c r="BO2489" s="204"/>
      <c r="BP2489" s="204"/>
      <c r="BQ2489" s="204"/>
      <c r="BR2489" s="204"/>
      <c r="BS2489" s="204"/>
      <c r="BT2489" s="204"/>
      <c r="BU2489" s="204"/>
      <c r="BV2489" s="204"/>
      <c r="BW2489" s="204"/>
      <c r="BX2489" s="204"/>
      <c r="BY2489" s="204"/>
      <c r="BZ2489" s="204"/>
      <c r="CA2489" s="204"/>
      <c r="CB2489" s="204"/>
      <c r="CC2489" s="204"/>
      <c r="CD2489" s="204"/>
    </row>
    <row r="2490" spans="61:82" x14ac:dyDescent="0.25">
      <c r="BI2490" s="204"/>
      <c r="BJ2490" s="204"/>
      <c r="BK2490" s="204"/>
      <c r="BL2490" s="204"/>
      <c r="BM2490" s="204"/>
      <c r="BN2490" s="204"/>
      <c r="BO2490" s="204"/>
      <c r="BP2490" s="204"/>
      <c r="BQ2490" s="204"/>
      <c r="BR2490" s="204"/>
      <c r="BS2490" s="204"/>
      <c r="BT2490" s="204"/>
      <c r="BU2490" s="204"/>
      <c r="BV2490" s="204"/>
      <c r="BW2490" s="204"/>
      <c r="BX2490" s="204"/>
      <c r="BY2490" s="204"/>
      <c r="BZ2490" s="204"/>
      <c r="CA2490" s="204"/>
      <c r="CB2490" s="204"/>
      <c r="CC2490" s="204"/>
      <c r="CD2490" s="204"/>
    </row>
    <row r="2491" spans="61:82" x14ac:dyDescent="0.25">
      <c r="BI2491" s="204"/>
      <c r="BJ2491" s="204"/>
      <c r="BK2491" s="204"/>
      <c r="BL2491" s="204"/>
      <c r="BM2491" s="204"/>
      <c r="BN2491" s="204"/>
      <c r="BO2491" s="204"/>
      <c r="BP2491" s="204"/>
      <c r="BQ2491" s="204"/>
      <c r="BR2491" s="204"/>
      <c r="BS2491" s="204"/>
      <c r="BT2491" s="204"/>
      <c r="BU2491" s="204"/>
      <c r="BV2491" s="204"/>
      <c r="BW2491" s="204"/>
      <c r="BX2491" s="204"/>
      <c r="BY2491" s="204"/>
      <c r="BZ2491" s="204"/>
      <c r="CA2491" s="204"/>
      <c r="CB2491" s="204"/>
      <c r="CC2491" s="204"/>
      <c r="CD2491" s="204"/>
    </row>
    <row r="2492" spans="61:82" x14ac:dyDescent="0.25">
      <c r="BI2492" s="204"/>
      <c r="BJ2492" s="204"/>
      <c r="BK2492" s="204"/>
      <c r="BL2492" s="204"/>
      <c r="BM2492" s="204"/>
      <c r="BN2492" s="204"/>
      <c r="BO2492" s="204"/>
      <c r="BP2492" s="204"/>
      <c r="BQ2492" s="204"/>
      <c r="BR2492" s="204"/>
      <c r="BS2492" s="204"/>
      <c r="BT2492" s="204"/>
      <c r="BU2492" s="204"/>
      <c r="BV2492" s="204"/>
      <c r="BW2492" s="204"/>
      <c r="BX2492" s="204"/>
      <c r="BY2492" s="204"/>
      <c r="BZ2492" s="204"/>
      <c r="CA2492" s="204"/>
      <c r="CB2492" s="204"/>
      <c r="CC2492" s="204"/>
      <c r="CD2492" s="204"/>
    </row>
    <row r="2493" spans="61:82" x14ac:dyDescent="0.25">
      <c r="BI2493" s="204"/>
      <c r="BJ2493" s="204"/>
      <c r="BK2493" s="204"/>
      <c r="BL2493" s="204"/>
      <c r="BM2493" s="204"/>
      <c r="BN2493" s="204"/>
      <c r="BO2493" s="204"/>
      <c r="BP2493" s="204"/>
      <c r="BQ2493" s="204"/>
      <c r="BR2493" s="204"/>
      <c r="BS2493" s="204"/>
      <c r="BT2493" s="204"/>
      <c r="BU2493" s="204"/>
      <c r="BV2493" s="204"/>
      <c r="BW2493" s="204"/>
      <c r="BX2493" s="204"/>
      <c r="BY2493" s="204"/>
      <c r="BZ2493" s="204"/>
      <c r="CA2493" s="204"/>
      <c r="CB2493" s="204"/>
      <c r="CC2493" s="204"/>
      <c r="CD2493" s="204"/>
    </row>
    <row r="2494" spans="61:82" x14ac:dyDescent="0.25">
      <c r="BI2494" s="204"/>
      <c r="BJ2494" s="204"/>
      <c r="BK2494" s="204"/>
      <c r="BL2494" s="204"/>
      <c r="BM2494" s="204"/>
      <c r="BN2494" s="204"/>
      <c r="BO2494" s="204"/>
      <c r="BP2494" s="204"/>
      <c r="BQ2494" s="204"/>
      <c r="BR2494" s="204"/>
      <c r="BS2494" s="204"/>
      <c r="BT2494" s="204"/>
      <c r="BU2494" s="204"/>
      <c r="BV2494" s="204"/>
      <c r="BW2494" s="204"/>
      <c r="BX2494" s="204"/>
      <c r="BY2494" s="204"/>
      <c r="BZ2494" s="204"/>
      <c r="CA2494" s="204"/>
      <c r="CB2494" s="204"/>
      <c r="CC2494" s="204"/>
      <c r="CD2494" s="204"/>
    </row>
    <row r="2495" spans="61:82" x14ac:dyDescent="0.25">
      <c r="BI2495" s="204"/>
      <c r="BJ2495" s="204"/>
      <c r="BK2495" s="204"/>
      <c r="BL2495" s="204"/>
      <c r="BM2495" s="204"/>
      <c r="BN2495" s="204"/>
      <c r="BO2495" s="204"/>
      <c r="BP2495" s="204"/>
      <c r="BQ2495" s="204"/>
      <c r="BR2495" s="204"/>
      <c r="BS2495" s="204"/>
      <c r="BT2495" s="204"/>
      <c r="BU2495" s="204"/>
      <c r="BV2495" s="204"/>
      <c r="BW2495" s="204"/>
      <c r="BX2495" s="204"/>
      <c r="BY2495" s="204"/>
      <c r="BZ2495" s="204"/>
      <c r="CA2495" s="204"/>
      <c r="CB2495" s="204"/>
      <c r="CC2495" s="204"/>
      <c r="CD2495" s="204"/>
    </row>
    <row r="2496" spans="61:82" x14ac:dyDescent="0.25">
      <c r="BI2496" s="204"/>
      <c r="BJ2496" s="204"/>
      <c r="BK2496" s="204"/>
      <c r="BL2496" s="204"/>
      <c r="BM2496" s="204"/>
      <c r="BN2496" s="204"/>
      <c r="BO2496" s="204"/>
      <c r="BP2496" s="204"/>
      <c r="BQ2496" s="204"/>
      <c r="BR2496" s="204"/>
      <c r="BS2496" s="204"/>
      <c r="BT2496" s="204"/>
      <c r="BU2496" s="204"/>
      <c r="BV2496" s="204"/>
      <c r="BW2496" s="204"/>
      <c r="BX2496" s="204"/>
      <c r="BY2496" s="204"/>
      <c r="BZ2496" s="204"/>
      <c r="CA2496" s="204"/>
      <c r="CB2496" s="204"/>
      <c r="CC2496" s="204"/>
      <c r="CD2496" s="204"/>
    </row>
    <row r="2497" spans="61:82" x14ac:dyDescent="0.25">
      <c r="BI2497" s="204"/>
      <c r="BJ2497" s="204"/>
      <c r="BK2497" s="204"/>
      <c r="BL2497" s="204"/>
      <c r="BM2497" s="204"/>
      <c r="BN2497" s="204"/>
      <c r="BO2497" s="204"/>
      <c r="BP2497" s="204"/>
      <c r="BQ2497" s="204"/>
      <c r="BR2497" s="204"/>
      <c r="BS2497" s="204"/>
      <c r="BT2497" s="204"/>
      <c r="BU2497" s="204"/>
      <c r="BV2497" s="204"/>
      <c r="BW2497" s="204"/>
      <c r="BX2497" s="204"/>
      <c r="BY2497" s="204"/>
      <c r="BZ2497" s="204"/>
      <c r="CA2497" s="204"/>
      <c r="CB2497" s="204"/>
      <c r="CC2497" s="204"/>
      <c r="CD2497" s="204"/>
    </row>
    <row r="2498" spans="61:82" x14ac:dyDescent="0.25">
      <c r="BI2498" s="204"/>
      <c r="BJ2498" s="204"/>
      <c r="BK2498" s="204"/>
      <c r="BL2498" s="204"/>
      <c r="BM2498" s="204"/>
      <c r="BN2498" s="204"/>
      <c r="BO2498" s="204"/>
      <c r="BP2498" s="204"/>
      <c r="BQ2498" s="204"/>
      <c r="BR2498" s="204"/>
      <c r="BS2498" s="204"/>
      <c r="BT2498" s="204"/>
      <c r="BU2498" s="204"/>
      <c r="BV2498" s="204"/>
      <c r="BW2498" s="204"/>
      <c r="BX2498" s="204"/>
      <c r="BY2498" s="204"/>
      <c r="BZ2498" s="204"/>
      <c r="CA2498" s="204"/>
      <c r="CB2498" s="204"/>
      <c r="CC2498" s="204"/>
      <c r="CD2498" s="204"/>
    </row>
    <row r="2499" spans="61:82" x14ac:dyDescent="0.25">
      <c r="BI2499" s="204"/>
      <c r="BJ2499" s="204"/>
      <c r="BK2499" s="204"/>
      <c r="BL2499" s="204"/>
      <c r="BM2499" s="204"/>
      <c r="BN2499" s="204"/>
      <c r="BO2499" s="204"/>
      <c r="BP2499" s="204"/>
      <c r="BQ2499" s="204"/>
      <c r="BR2499" s="204"/>
      <c r="BS2499" s="204"/>
      <c r="BT2499" s="204"/>
      <c r="BU2499" s="204"/>
      <c r="BV2499" s="204"/>
      <c r="BW2499" s="204"/>
      <c r="BX2499" s="204"/>
      <c r="BY2499" s="204"/>
      <c r="BZ2499" s="204"/>
      <c r="CA2499" s="204"/>
      <c r="CB2499" s="204"/>
      <c r="CC2499" s="204"/>
      <c r="CD2499" s="204"/>
    </row>
    <row r="2500" spans="61:82" x14ac:dyDescent="0.25">
      <c r="BI2500" s="204"/>
      <c r="BJ2500" s="204"/>
      <c r="BK2500" s="204"/>
      <c r="BL2500" s="204"/>
      <c r="BM2500" s="204"/>
      <c r="BN2500" s="204"/>
      <c r="BO2500" s="204"/>
      <c r="BP2500" s="204"/>
      <c r="BQ2500" s="204"/>
      <c r="BR2500" s="204"/>
      <c r="BS2500" s="204"/>
      <c r="BT2500" s="204"/>
      <c r="BU2500" s="204"/>
      <c r="BV2500" s="204"/>
      <c r="BW2500" s="204"/>
      <c r="BX2500" s="204"/>
      <c r="BY2500" s="204"/>
      <c r="BZ2500" s="204"/>
      <c r="CA2500" s="204"/>
      <c r="CB2500" s="204"/>
      <c r="CC2500" s="204"/>
      <c r="CD2500" s="204"/>
    </row>
    <row r="2501" spans="61:82" x14ac:dyDescent="0.25">
      <c r="BI2501" s="204"/>
      <c r="BJ2501" s="204"/>
      <c r="BK2501" s="204"/>
      <c r="BL2501" s="204"/>
      <c r="BM2501" s="204"/>
      <c r="BN2501" s="204"/>
      <c r="BO2501" s="204"/>
      <c r="BP2501" s="204"/>
      <c r="BQ2501" s="204"/>
      <c r="BR2501" s="204"/>
      <c r="BS2501" s="204"/>
      <c r="BT2501" s="204"/>
      <c r="BU2501" s="204"/>
      <c r="BV2501" s="204"/>
      <c r="BW2501" s="204"/>
      <c r="BX2501" s="204"/>
      <c r="BY2501" s="204"/>
      <c r="BZ2501" s="204"/>
      <c r="CA2501" s="204"/>
      <c r="CB2501" s="204"/>
      <c r="CC2501" s="204"/>
      <c r="CD2501" s="204"/>
    </row>
    <row r="2502" spans="61:82" x14ac:dyDescent="0.25">
      <c r="BI2502" s="204"/>
      <c r="BJ2502" s="204"/>
      <c r="BK2502" s="204"/>
      <c r="BL2502" s="204"/>
      <c r="BM2502" s="204"/>
      <c r="BN2502" s="204"/>
      <c r="BO2502" s="204"/>
      <c r="BP2502" s="204"/>
      <c r="BQ2502" s="204"/>
      <c r="BR2502" s="204"/>
      <c r="BS2502" s="204"/>
      <c r="BT2502" s="204"/>
      <c r="BU2502" s="204"/>
      <c r="BV2502" s="204"/>
      <c r="BW2502" s="204"/>
      <c r="BX2502" s="204"/>
      <c r="BY2502" s="204"/>
      <c r="BZ2502" s="204"/>
      <c r="CA2502" s="204"/>
      <c r="CB2502" s="204"/>
      <c r="CC2502" s="204"/>
      <c r="CD2502" s="204"/>
    </row>
    <row r="2503" spans="61:82" x14ac:dyDescent="0.25">
      <c r="BI2503" s="204"/>
      <c r="BJ2503" s="204"/>
      <c r="BK2503" s="204"/>
      <c r="BL2503" s="204"/>
      <c r="BM2503" s="204"/>
      <c r="BN2503" s="204"/>
      <c r="BO2503" s="204"/>
      <c r="BP2503" s="204"/>
      <c r="BQ2503" s="204"/>
      <c r="BR2503" s="204"/>
      <c r="BS2503" s="204"/>
      <c r="BT2503" s="204"/>
      <c r="BU2503" s="204"/>
      <c r="BV2503" s="204"/>
      <c r="BW2503" s="204"/>
      <c r="BX2503" s="204"/>
      <c r="BY2503" s="204"/>
      <c r="BZ2503" s="204"/>
      <c r="CA2503" s="204"/>
      <c r="CB2503" s="204"/>
      <c r="CC2503" s="204"/>
      <c r="CD2503" s="204"/>
    </row>
    <row r="2504" spans="61:82" x14ac:dyDescent="0.25">
      <c r="BI2504" s="204"/>
      <c r="BJ2504" s="204"/>
      <c r="BK2504" s="204"/>
      <c r="BL2504" s="204"/>
      <c r="BM2504" s="204"/>
      <c r="BN2504" s="204"/>
      <c r="BO2504" s="204"/>
      <c r="BP2504" s="204"/>
      <c r="BQ2504" s="204"/>
      <c r="BR2504" s="204"/>
      <c r="BS2504" s="204"/>
      <c r="BT2504" s="204"/>
      <c r="BU2504" s="204"/>
      <c r="BV2504" s="204"/>
      <c r="BW2504" s="204"/>
      <c r="BX2504" s="204"/>
      <c r="BY2504" s="204"/>
      <c r="BZ2504" s="204"/>
      <c r="CA2504" s="204"/>
      <c r="CB2504" s="204"/>
      <c r="CC2504" s="204"/>
      <c r="CD2504" s="204"/>
    </row>
    <row r="2505" spans="61:82" x14ac:dyDescent="0.25">
      <c r="BI2505" s="204"/>
      <c r="BJ2505" s="204"/>
      <c r="BK2505" s="204"/>
      <c r="BL2505" s="204"/>
      <c r="BM2505" s="204"/>
      <c r="BN2505" s="204"/>
      <c r="BO2505" s="204"/>
      <c r="BP2505" s="204"/>
      <c r="BQ2505" s="204"/>
      <c r="BR2505" s="204"/>
      <c r="BS2505" s="204"/>
      <c r="BT2505" s="204"/>
      <c r="BU2505" s="204"/>
      <c r="BV2505" s="204"/>
      <c r="BW2505" s="204"/>
      <c r="BX2505" s="204"/>
      <c r="BY2505" s="204"/>
      <c r="BZ2505" s="204"/>
      <c r="CA2505" s="204"/>
      <c r="CB2505" s="204"/>
      <c r="CC2505" s="204"/>
      <c r="CD2505" s="204"/>
    </row>
    <row r="2506" spans="61:82" x14ac:dyDescent="0.25">
      <c r="BI2506" s="204"/>
      <c r="BJ2506" s="204"/>
      <c r="BK2506" s="204"/>
      <c r="BL2506" s="204"/>
      <c r="BM2506" s="204"/>
      <c r="BN2506" s="204"/>
      <c r="BO2506" s="204"/>
      <c r="BP2506" s="204"/>
      <c r="BQ2506" s="204"/>
      <c r="BR2506" s="204"/>
      <c r="BS2506" s="204"/>
      <c r="BT2506" s="204"/>
      <c r="BU2506" s="204"/>
      <c r="BV2506" s="204"/>
      <c r="BW2506" s="204"/>
      <c r="BX2506" s="204"/>
      <c r="BY2506" s="204"/>
      <c r="BZ2506" s="204"/>
      <c r="CA2506" s="204"/>
      <c r="CB2506" s="204"/>
      <c r="CC2506" s="204"/>
      <c r="CD2506" s="204"/>
    </row>
    <row r="2507" spans="61:82" x14ac:dyDescent="0.25">
      <c r="BI2507" s="204"/>
      <c r="BJ2507" s="204"/>
      <c r="BK2507" s="204"/>
      <c r="BL2507" s="204"/>
      <c r="BM2507" s="204"/>
      <c r="BN2507" s="204"/>
      <c r="BO2507" s="204"/>
      <c r="BP2507" s="204"/>
      <c r="BQ2507" s="204"/>
      <c r="BR2507" s="204"/>
      <c r="BS2507" s="204"/>
      <c r="BT2507" s="204"/>
      <c r="BU2507" s="204"/>
      <c r="BV2507" s="204"/>
      <c r="BW2507" s="204"/>
      <c r="BX2507" s="204"/>
      <c r="BY2507" s="204"/>
      <c r="BZ2507" s="204"/>
      <c r="CA2507" s="204"/>
      <c r="CB2507" s="204"/>
      <c r="CC2507" s="204"/>
      <c r="CD2507" s="204"/>
    </row>
    <row r="2508" spans="61:82" x14ac:dyDescent="0.25">
      <c r="BI2508" s="204"/>
      <c r="BJ2508" s="204"/>
      <c r="BK2508" s="204"/>
      <c r="BL2508" s="204"/>
      <c r="BM2508" s="204"/>
      <c r="BN2508" s="204"/>
      <c r="BO2508" s="204"/>
      <c r="BP2508" s="204"/>
      <c r="BQ2508" s="204"/>
      <c r="BR2508" s="204"/>
      <c r="BS2508" s="204"/>
      <c r="BT2508" s="204"/>
      <c r="BU2508" s="204"/>
      <c r="BV2508" s="204"/>
      <c r="BW2508" s="204"/>
      <c r="BX2508" s="204"/>
      <c r="BY2508" s="204"/>
      <c r="BZ2508" s="204"/>
      <c r="CA2508" s="204"/>
      <c r="CB2508" s="204"/>
      <c r="CC2508" s="204"/>
      <c r="CD2508" s="204"/>
    </row>
    <row r="2509" spans="61:82" x14ac:dyDescent="0.25">
      <c r="BI2509" s="204"/>
      <c r="BJ2509" s="204"/>
      <c r="BK2509" s="204"/>
      <c r="BL2509" s="204"/>
      <c r="BM2509" s="204"/>
      <c r="BN2509" s="204"/>
      <c r="BO2509" s="204"/>
      <c r="BP2509" s="204"/>
      <c r="BQ2509" s="204"/>
      <c r="BR2509" s="204"/>
      <c r="BS2509" s="204"/>
      <c r="BT2509" s="204"/>
      <c r="BU2509" s="204"/>
      <c r="BV2509" s="204"/>
      <c r="BW2509" s="204"/>
      <c r="BX2509" s="204"/>
      <c r="BY2509" s="204"/>
      <c r="BZ2509" s="204"/>
      <c r="CA2509" s="204"/>
      <c r="CB2509" s="204"/>
      <c r="CC2509" s="204"/>
      <c r="CD2509" s="204"/>
    </row>
    <row r="2510" spans="61:82" x14ac:dyDescent="0.25">
      <c r="BI2510" s="204"/>
      <c r="BJ2510" s="204"/>
      <c r="BK2510" s="204"/>
      <c r="BL2510" s="204"/>
      <c r="BM2510" s="204"/>
      <c r="BN2510" s="204"/>
      <c r="BO2510" s="204"/>
      <c r="BP2510" s="204"/>
      <c r="BQ2510" s="204"/>
      <c r="BR2510" s="204"/>
      <c r="BS2510" s="204"/>
      <c r="BT2510" s="204"/>
      <c r="BU2510" s="204"/>
      <c r="BV2510" s="204"/>
      <c r="BW2510" s="204"/>
      <c r="BX2510" s="204"/>
      <c r="BY2510" s="204"/>
      <c r="BZ2510" s="204"/>
      <c r="CA2510" s="204"/>
      <c r="CB2510" s="204"/>
      <c r="CC2510" s="204"/>
      <c r="CD2510" s="204"/>
    </row>
    <row r="2511" spans="61:82" x14ac:dyDescent="0.25">
      <c r="BI2511" s="204"/>
      <c r="BJ2511" s="204"/>
      <c r="BK2511" s="204"/>
      <c r="BL2511" s="204"/>
      <c r="BM2511" s="204"/>
      <c r="BN2511" s="204"/>
      <c r="BO2511" s="204"/>
      <c r="BP2511" s="204"/>
      <c r="BQ2511" s="204"/>
      <c r="BR2511" s="204"/>
      <c r="BS2511" s="204"/>
      <c r="BT2511" s="204"/>
      <c r="BU2511" s="204"/>
      <c r="BV2511" s="204"/>
      <c r="BW2511" s="204"/>
      <c r="BX2511" s="204"/>
      <c r="BY2511" s="204"/>
      <c r="BZ2511" s="204"/>
      <c r="CA2511" s="204"/>
      <c r="CB2511" s="204"/>
      <c r="CC2511" s="204"/>
      <c r="CD2511" s="204"/>
    </row>
    <row r="2512" spans="61:82" x14ac:dyDescent="0.25">
      <c r="BI2512" s="204"/>
      <c r="BJ2512" s="204"/>
      <c r="BK2512" s="204"/>
      <c r="BL2512" s="204"/>
      <c r="BM2512" s="204"/>
      <c r="BN2512" s="204"/>
      <c r="BO2512" s="204"/>
      <c r="BP2512" s="204"/>
      <c r="BQ2512" s="204"/>
      <c r="BR2512" s="204"/>
      <c r="BS2512" s="204"/>
      <c r="BT2512" s="204"/>
      <c r="BU2512" s="204"/>
      <c r="BV2512" s="204"/>
      <c r="BW2512" s="204"/>
      <c r="BX2512" s="204"/>
      <c r="BY2512" s="204"/>
      <c r="BZ2512" s="204"/>
      <c r="CA2512" s="204"/>
      <c r="CB2512" s="204"/>
      <c r="CC2512" s="204"/>
      <c r="CD2512" s="204"/>
    </row>
    <row r="2513" spans="61:82" x14ac:dyDescent="0.25">
      <c r="BI2513" s="204"/>
      <c r="BJ2513" s="204"/>
      <c r="BK2513" s="204"/>
      <c r="BL2513" s="204"/>
      <c r="BM2513" s="204"/>
      <c r="BN2513" s="204"/>
      <c r="BO2513" s="204"/>
      <c r="BP2513" s="204"/>
      <c r="BQ2513" s="204"/>
      <c r="BR2513" s="204"/>
      <c r="BS2513" s="204"/>
      <c r="BT2513" s="204"/>
      <c r="BU2513" s="204"/>
      <c r="BV2513" s="204"/>
      <c r="BW2513" s="204"/>
      <c r="BX2513" s="204"/>
      <c r="BY2513" s="204"/>
      <c r="BZ2513" s="204"/>
      <c r="CA2513" s="204"/>
      <c r="CB2513" s="204"/>
      <c r="CC2513" s="204"/>
      <c r="CD2513" s="204"/>
    </row>
    <row r="2514" spans="61:82" x14ac:dyDescent="0.25">
      <c r="BI2514" s="204"/>
      <c r="BJ2514" s="204"/>
      <c r="BK2514" s="204"/>
      <c r="BL2514" s="204"/>
      <c r="BM2514" s="204"/>
      <c r="BN2514" s="204"/>
      <c r="BO2514" s="204"/>
      <c r="BP2514" s="204"/>
      <c r="BQ2514" s="204"/>
      <c r="BR2514" s="204"/>
      <c r="BS2514" s="204"/>
      <c r="BT2514" s="204"/>
      <c r="BU2514" s="204"/>
      <c r="BV2514" s="204"/>
      <c r="BW2514" s="204"/>
      <c r="BX2514" s="204"/>
      <c r="BY2514" s="204"/>
      <c r="BZ2514" s="204"/>
      <c r="CA2514" s="204"/>
      <c r="CB2514" s="204"/>
      <c r="CC2514" s="204"/>
      <c r="CD2514" s="204"/>
    </row>
    <row r="2515" spans="61:82" x14ac:dyDescent="0.25">
      <c r="BI2515" s="204"/>
      <c r="BJ2515" s="204"/>
      <c r="BK2515" s="204"/>
      <c r="BL2515" s="204"/>
      <c r="BM2515" s="204"/>
      <c r="BN2515" s="204"/>
      <c r="BO2515" s="204"/>
      <c r="BP2515" s="204"/>
      <c r="BQ2515" s="204"/>
      <c r="BR2515" s="204"/>
      <c r="BS2515" s="204"/>
      <c r="BT2515" s="204"/>
      <c r="BU2515" s="204"/>
      <c r="BV2515" s="204"/>
      <c r="BW2515" s="204"/>
      <c r="BX2515" s="204"/>
      <c r="BY2515" s="204"/>
      <c r="BZ2515" s="204"/>
      <c r="CA2515" s="204"/>
      <c r="CB2515" s="204"/>
      <c r="CC2515" s="204"/>
      <c r="CD2515" s="204"/>
    </row>
    <row r="2516" spans="61:82" x14ac:dyDescent="0.25">
      <c r="BI2516" s="204"/>
      <c r="BJ2516" s="204"/>
      <c r="BK2516" s="204"/>
      <c r="BL2516" s="204"/>
      <c r="BM2516" s="204"/>
      <c r="BN2516" s="204"/>
      <c r="BO2516" s="204"/>
      <c r="BP2516" s="204"/>
      <c r="BQ2516" s="204"/>
      <c r="BR2516" s="204"/>
      <c r="BS2516" s="204"/>
      <c r="BT2516" s="204"/>
      <c r="BU2516" s="204"/>
      <c r="BV2516" s="204"/>
      <c r="BW2516" s="204"/>
      <c r="BX2516" s="204"/>
      <c r="BY2516" s="204"/>
      <c r="BZ2516" s="204"/>
      <c r="CA2516" s="204"/>
      <c r="CB2516" s="204"/>
      <c r="CC2516" s="204"/>
      <c r="CD2516" s="204"/>
    </row>
    <row r="2517" spans="61:82" x14ac:dyDescent="0.25">
      <c r="BI2517" s="204"/>
      <c r="BJ2517" s="204"/>
      <c r="BK2517" s="204"/>
      <c r="BL2517" s="204"/>
      <c r="BM2517" s="204"/>
      <c r="BN2517" s="204"/>
      <c r="BO2517" s="204"/>
      <c r="BP2517" s="204"/>
      <c r="BQ2517" s="204"/>
      <c r="BR2517" s="204"/>
      <c r="BS2517" s="204"/>
      <c r="BT2517" s="204"/>
      <c r="BU2517" s="204"/>
      <c r="BV2517" s="204"/>
      <c r="BW2517" s="204"/>
      <c r="BX2517" s="204"/>
      <c r="BY2517" s="204"/>
      <c r="BZ2517" s="204"/>
      <c r="CA2517" s="204"/>
      <c r="CB2517" s="204"/>
      <c r="CC2517" s="204"/>
      <c r="CD2517" s="204"/>
    </row>
    <row r="2518" spans="61:82" x14ac:dyDescent="0.25">
      <c r="BI2518" s="204"/>
      <c r="BJ2518" s="204"/>
      <c r="BK2518" s="204"/>
      <c r="BL2518" s="204"/>
      <c r="BM2518" s="204"/>
      <c r="BN2518" s="204"/>
      <c r="BO2518" s="204"/>
      <c r="BP2518" s="204"/>
      <c r="BQ2518" s="204"/>
      <c r="BR2518" s="204"/>
      <c r="BS2518" s="204"/>
      <c r="BT2518" s="204"/>
      <c r="BU2518" s="204"/>
      <c r="BV2518" s="204"/>
      <c r="BW2518" s="204"/>
      <c r="BX2518" s="204"/>
      <c r="BY2518" s="204"/>
      <c r="BZ2518" s="204"/>
      <c r="CA2518" s="204"/>
      <c r="CB2518" s="204"/>
      <c r="CC2518" s="204"/>
      <c r="CD2518" s="204"/>
    </row>
    <row r="2519" spans="61:82" x14ac:dyDescent="0.25">
      <c r="BI2519" s="204"/>
      <c r="BJ2519" s="204"/>
      <c r="BK2519" s="204"/>
      <c r="BL2519" s="204"/>
      <c r="BM2519" s="204"/>
      <c r="BN2519" s="204"/>
      <c r="BO2519" s="204"/>
      <c r="BP2519" s="204"/>
      <c r="BQ2519" s="204"/>
      <c r="BR2519" s="204"/>
      <c r="BS2519" s="204"/>
      <c r="BT2519" s="204"/>
      <c r="BU2519" s="204"/>
      <c r="BV2519" s="204"/>
      <c r="BW2519" s="204"/>
      <c r="BX2519" s="204"/>
      <c r="BY2519" s="204"/>
      <c r="BZ2519" s="204"/>
      <c r="CA2519" s="204"/>
      <c r="CB2519" s="204"/>
      <c r="CC2519" s="204"/>
      <c r="CD2519" s="204"/>
    </row>
    <row r="2520" spans="61:82" x14ac:dyDescent="0.25">
      <c r="BI2520" s="204"/>
      <c r="BJ2520" s="204"/>
      <c r="BK2520" s="204"/>
      <c r="BL2520" s="204"/>
      <c r="BM2520" s="204"/>
      <c r="BN2520" s="204"/>
      <c r="BO2520" s="204"/>
      <c r="BP2520" s="204"/>
      <c r="BQ2520" s="204"/>
      <c r="BR2520" s="204"/>
      <c r="BS2520" s="204"/>
      <c r="BT2520" s="204"/>
      <c r="BU2520" s="204"/>
      <c r="BV2520" s="204"/>
      <c r="BW2520" s="204"/>
      <c r="BX2520" s="204"/>
      <c r="BY2520" s="204"/>
      <c r="BZ2520" s="204"/>
      <c r="CA2520" s="204"/>
      <c r="CB2520" s="204"/>
      <c r="CC2520" s="204"/>
      <c r="CD2520" s="204"/>
    </row>
    <row r="2521" spans="61:82" x14ac:dyDescent="0.25">
      <c r="BI2521" s="204"/>
      <c r="BJ2521" s="204"/>
      <c r="BK2521" s="204"/>
      <c r="BL2521" s="204"/>
      <c r="BM2521" s="204"/>
      <c r="BN2521" s="204"/>
      <c r="BO2521" s="204"/>
      <c r="BP2521" s="204"/>
      <c r="BQ2521" s="204"/>
      <c r="BR2521" s="204"/>
      <c r="BS2521" s="204"/>
      <c r="BT2521" s="204"/>
      <c r="BU2521" s="204"/>
      <c r="BV2521" s="204"/>
      <c r="BW2521" s="204"/>
      <c r="BX2521" s="204"/>
      <c r="BY2521" s="204"/>
      <c r="BZ2521" s="204"/>
      <c r="CA2521" s="204"/>
      <c r="CB2521" s="204"/>
      <c r="CC2521" s="204"/>
      <c r="CD2521" s="204"/>
    </row>
    <row r="2522" spans="61:82" x14ac:dyDescent="0.25">
      <c r="BI2522" s="204"/>
      <c r="BJ2522" s="204"/>
      <c r="BK2522" s="204"/>
      <c r="BL2522" s="204"/>
      <c r="BM2522" s="204"/>
      <c r="BN2522" s="204"/>
      <c r="BO2522" s="204"/>
      <c r="BP2522" s="204"/>
      <c r="BQ2522" s="204"/>
      <c r="BR2522" s="204"/>
      <c r="BS2522" s="204"/>
      <c r="BT2522" s="204"/>
      <c r="BU2522" s="204"/>
      <c r="BV2522" s="204"/>
      <c r="BW2522" s="204"/>
      <c r="BX2522" s="204"/>
      <c r="BY2522" s="204"/>
      <c r="BZ2522" s="204"/>
      <c r="CA2522" s="204"/>
      <c r="CB2522" s="204"/>
      <c r="CC2522" s="204"/>
      <c r="CD2522" s="204"/>
    </row>
    <row r="2523" spans="61:82" x14ac:dyDescent="0.25">
      <c r="BI2523" s="204"/>
      <c r="BJ2523" s="204"/>
      <c r="BK2523" s="204"/>
      <c r="BL2523" s="204"/>
      <c r="BM2523" s="204"/>
      <c r="BN2523" s="204"/>
      <c r="BO2523" s="204"/>
      <c r="BP2523" s="204"/>
      <c r="BQ2523" s="204"/>
      <c r="BR2523" s="204"/>
      <c r="BS2523" s="204"/>
      <c r="BT2523" s="204"/>
      <c r="BU2523" s="204"/>
      <c r="BV2523" s="204"/>
      <c r="BW2523" s="204"/>
      <c r="BX2523" s="204"/>
      <c r="BY2523" s="204"/>
      <c r="BZ2523" s="204"/>
      <c r="CA2523" s="204"/>
      <c r="CB2523" s="204"/>
      <c r="CC2523" s="204"/>
      <c r="CD2523" s="204"/>
    </row>
    <row r="2524" spans="61:82" x14ac:dyDescent="0.25">
      <c r="BI2524" s="204"/>
      <c r="BJ2524" s="204"/>
      <c r="BK2524" s="204"/>
      <c r="BL2524" s="204"/>
      <c r="BM2524" s="204"/>
      <c r="BN2524" s="204"/>
      <c r="BO2524" s="204"/>
      <c r="BP2524" s="204"/>
      <c r="BQ2524" s="204"/>
      <c r="BR2524" s="204"/>
      <c r="BS2524" s="204"/>
      <c r="BT2524" s="204"/>
      <c r="BU2524" s="204"/>
      <c r="BV2524" s="204"/>
      <c r="BW2524" s="204"/>
      <c r="BX2524" s="204"/>
      <c r="BY2524" s="204"/>
      <c r="BZ2524" s="204"/>
      <c r="CA2524" s="204"/>
      <c r="CB2524" s="204"/>
      <c r="CC2524" s="204"/>
      <c r="CD2524" s="204"/>
    </row>
    <row r="2525" spans="61:82" x14ac:dyDescent="0.25">
      <c r="BI2525" s="204"/>
      <c r="BJ2525" s="204"/>
      <c r="BK2525" s="204"/>
      <c r="BL2525" s="204"/>
      <c r="BM2525" s="204"/>
      <c r="BN2525" s="204"/>
      <c r="BO2525" s="204"/>
      <c r="BP2525" s="204"/>
      <c r="BQ2525" s="204"/>
      <c r="BR2525" s="204"/>
      <c r="BS2525" s="204"/>
      <c r="BT2525" s="204"/>
      <c r="BU2525" s="204"/>
      <c r="BV2525" s="204"/>
      <c r="BW2525" s="204"/>
      <c r="BX2525" s="204"/>
      <c r="BY2525" s="204"/>
      <c r="BZ2525" s="204"/>
      <c r="CA2525" s="204"/>
      <c r="CB2525" s="204"/>
      <c r="CC2525" s="204"/>
      <c r="CD2525" s="204"/>
    </row>
    <row r="2526" spans="61:82" x14ac:dyDescent="0.25">
      <c r="BI2526" s="204"/>
      <c r="BJ2526" s="204"/>
      <c r="BK2526" s="204"/>
      <c r="BL2526" s="204"/>
      <c r="BM2526" s="204"/>
      <c r="BN2526" s="204"/>
      <c r="BO2526" s="204"/>
      <c r="BP2526" s="204"/>
      <c r="BQ2526" s="204"/>
      <c r="BR2526" s="204"/>
      <c r="BS2526" s="204"/>
      <c r="BT2526" s="204"/>
      <c r="BU2526" s="204"/>
      <c r="BV2526" s="204"/>
      <c r="BW2526" s="204"/>
      <c r="BX2526" s="204"/>
      <c r="BY2526" s="204"/>
      <c r="BZ2526" s="204"/>
      <c r="CA2526" s="204"/>
      <c r="CB2526" s="204"/>
      <c r="CC2526" s="204"/>
      <c r="CD2526" s="204"/>
    </row>
    <row r="2527" spans="61:82" x14ac:dyDescent="0.25">
      <c r="BI2527" s="204"/>
      <c r="BJ2527" s="204"/>
      <c r="BK2527" s="204"/>
      <c r="BL2527" s="204"/>
      <c r="BM2527" s="204"/>
      <c r="BN2527" s="204"/>
      <c r="BO2527" s="204"/>
      <c r="BP2527" s="204"/>
      <c r="BQ2527" s="204"/>
      <c r="BR2527" s="204"/>
      <c r="BS2527" s="204"/>
      <c r="BT2527" s="204"/>
      <c r="BU2527" s="204"/>
      <c r="BV2527" s="204"/>
      <c r="BW2527" s="204"/>
      <c r="BX2527" s="204"/>
      <c r="BY2527" s="204"/>
      <c r="BZ2527" s="204"/>
      <c r="CA2527" s="204"/>
      <c r="CB2527" s="204"/>
      <c r="CC2527" s="204"/>
      <c r="CD2527" s="204"/>
    </row>
    <row r="2528" spans="61:82" x14ac:dyDescent="0.25">
      <c r="BI2528" s="204"/>
      <c r="BJ2528" s="204"/>
      <c r="BK2528" s="204"/>
      <c r="BL2528" s="204"/>
      <c r="BM2528" s="204"/>
      <c r="BN2528" s="204"/>
      <c r="BO2528" s="204"/>
      <c r="BP2528" s="204"/>
      <c r="BQ2528" s="204"/>
      <c r="BR2528" s="204"/>
      <c r="BS2528" s="204"/>
      <c r="BT2528" s="204"/>
      <c r="BU2528" s="204"/>
      <c r="BV2528" s="204"/>
      <c r="BW2528" s="204"/>
      <c r="BX2528" s="204"/>
      <c r="BY2528" s="204"/>
      <c r="BZ2528" s="204"/>
      <c r="CA2528" s="204"/>
      <c r="CB2528" s="204"/>
      <c r="CC2528" s="204"/>
      <c r="CD2528" s="204"/>
    </row>
    <row r="2529" spans="61:82" x14ac:dyDescent="0.25">
      <c r="BI2529" s="204"/>
      <c r="BJ2529" s="204"/>
      <c r="BK2529" s="204"/>
      <c r="BL2529" s="204"/>
      <c r="BM2529" s="204"/>
      <c r="BN2529" s="204"/>
      <c r="BO2529" s="204"/>
      <c r="BP2529" s="204"/>
      <c r="BQ2529" s="204"/>
      <c r="BR2529" s="204"/>
      <c r="BS2529" s="204"/>
      <c r="BT2529" s="204"/>
      <c r="BU2529" s="204"/>
      <c r="BV2529" s="204"/>
      <c r="BW2529" s="204"/>
      <c r="BX2529" s="204"/>
      <c r="BY2529" s="204"/>
      <c r="BZ2529" s="204"/>
      <c r="CA2529" s="204"/>
      <c r="CB2529" s="204"/>
      <c r="CC2529" s="204"/>
      <c r="CD2529" s="204"/>
    </row>
    <row r="2530" spans="61:82" x14ac:dyDescent="0.25">
      <c r="BI2530" s="204"/>
      <c r="BJ2530" s="204"/>
      <c r="BK2530" s="204"/>
      <c r="BL2530" s="204"/>
      <c r="BM2530" s="204"/>
      <c r="BN2530" s="204"/>
      <c r="BO2530" s="204"/>
      <c r="BP2530" s="204"/>
      <c r="BQ2530" s="204"/>
      <c r="BR2530" s="204"/>
      <c r="BS2530" s="204"/>
      <c r="BT2530" s="204"/>
      <c r="BU2530" s="204"/>
      <c r="BV2530" s="204"/>
      <c r="BW2530" s="204"/>
      <c r="BX2530" s="204"/>
      <c r="BY2530" s="204"/>
      <c r="BZ2530" s="204"/>
      <c r="CA2530" s="204"/>
      <c r="CB2530" s="204"/>
      <c r="CC2530" s="204"/>
      <c r="CD2530" s="204"/>
    </row>
    <row r="2531" spans="61:82" x14ac:dyDescent="0.25">
      <c r="BI2531" s="204"/>
      <c r="BJ2531" s="204"/>
      <c r="BK2531" s="204"/>
      <c r="BL2531" s="204"/>
      <c r="BM2531" s="204"/>
      <c r="BN2531" s="204"/>
      <c r="BO2531" s="204"/>
      <c r="BP2531" s="204"/>
      <c r="BQ2531" s="204"/>
      <c r="BR2531" s="204"/>
      <c r="BS2531" s="204"/>
      <c r="BT2531" s="204"/>
      <c r="BU2531" s="204"/>
      <c r="BV2531" s="204"/>
      <c r="BW2531" s="204"/>
      <c r="BX2531" s="204"/>
      <c r="BY2531" s="204"/>
      <c r="BZ2531" s="204"/>
      <c r="CA2531" s="204"/>
      <c r="CB2531" s="204"/>
      <c r="CC2531" s="204"/>
      <c r="CD2531" s="204"/>
    </row>
    <row r="2532" spans="61:82" x14ac:dyDescent="0.25">
      <c r="BI2532" s="204"/>
      <c r="BJ2532" s="204"/>
      <c r="BK2532" s="204"/>
      <c r="BL2532" s="204"/>
      <c r="BM2532" s="204"/>
      <c r="BN2532" s="204"/>
      <c r="BO2532" s="204"/>
      <c r="BP2532" s="204"/>
      <c r="BQ2532" s="204"/>
      <c r="BR2532" s="204"/>
      <c r="BS2532" s="204"/>
      <c r="BT2532" s="204"/>
      <c r="BU2532" s="204"/>
      <c r="BV2532" s="204"/>
      <c r="BW2532" s="204"/>
      <c r="BX2532" s="204"/>
      <c r="BY2532" s="204"/>
      <c r="BZ2532" s="204"/>
      <c r="CA2532" s="204"/>
      <c r="CB2532" s="204"/>
      <c r="CC2532" s="204"/>
      <c r="CD2532" s="204"/>
    </row>
    <row r="2533" spans="61:82" x14ac:dyDescent="0.25">
      <c r="BI2533" s="204"/>
      <c r="BJ2533" s="204"/>
      <c r="BK2533" s="204"/>
      <c r="BL2533" s="204"/>
      <c r="BM2533" s="204"/>
      <c r="BN2533" s="204"/>
      <c r="BO2533" s="204"/>
      <c r="BP2533" s="204"/>
      <c r="BQ2533" s="204"/>
      <c r="BR2533" s="204"/>
      <c r="BS2533" s="204"/>
      <c r="BT2533" s="204"/>
      <c r="BU2533" s="204"/>
      <c r="BV2533" s="204"/>
      <c r="BW2533" s="204"/>
      <c r="BX2533" s="204"/>
      <c r="BY2533" s="204"/>
      <c r="BZ2533" s="204"/>
      <c r="CA2533" s="204"/>
      <c r="CB2533" s="204"/>
      <c r="CC2533" s="204"/>
      <c r="CD2533" s="204"/>
    </row>
    <row r="2534" spans="61:82" x14ac:dyDescent="0.25">
      <c r="BI2534" s="204"/>
      <c r="BJ2534" s="204"/>
      <c r="BK2534" s="204"/>
      <c r="BL2534" s="204"/>
      <c r="BM2534" s="204"/>
      <c r="BN2534" s="204"/>
      <c r="BO2534" s="204"/>
      <c r="BP2534" s="204"/>
      <c r="BQ2534" s="204"/>
      <c r="BR2534" s="204"/>
      <c r="BS2534" s="204"/>
      <c r="BT2534" s="204"/>
      <c r="BU2534" s="204"/>
      <c r="BV2534" s="204"/>
      <c r="BW2534" s="204"/>
      <c r="BX2534" s="204"/>
      <c r="BY2534" s="204"/>
      <c r="BZ2534" s="204"/>
      <c r="CA2534" s="204"/>
      <c r="CB2534" s="204"/>
      <c r="CC2534" s="204"/>
      <c r="CD2534" s="204"/>
    </row>
    <row r="2535" spans="61:82" x14ac:dyDescent="0.25">
      <c r="BI2535" s="204"/>
      <c r="BJ2535" s="204"/>
      <c r="BK2535" s="204"/>
      <c r="BL2535" s="204"/>
      <c r="BM2535" s="204"/>
      <c r="BN2535" s="204"/>
      <c r="BO2535" s="204"/>
      <c r="BP2535" s="204"/>
      <c r="BQ2535" s="204"/>
      <c r="BR2535" s="204"/>
      <c r="BS2535" s="204"/>
      <c r="BT2535" s="204"/>
      <c r="BU2535" s="204"/>
      <c r="BV2535" s="204"/>
      <c r="BW2535" s="204"/>
      <c r="BX2535" s="204"/>
      <c r="BY2535" s="204"/>
      <c r="BZ2535" s="204"/>
      <c r="CA2535" s="204"/>
      <c r="CB2535" s="204"/>
      <c r="CC2535" s="204"/>
      <c r="CD2535" s="204"/>
    </row>
    <row r="2536" spans="61:82" x14ac:dyDescent="0.25">
      <c r="BI2536" s="204"/>
      <c r="BJ2536" s="204"/>
      <c r="BK2536" s="204"/>
      <c r="BL2536" s="204"/>
      <c r="BM2536" s="204"/>
      <c r="BN2536" s="204"/>
      <c r="BO2536" s="204"/>
      <c r="BP2536" s="204"/>
      <c r="BQ2536" s="204"/>
      <c r="BR2536" s="204"/>
      <c r="BS2536" s="204"/>
      <c r="BT2536" s="204"/>
      <c r="BU2536" s="204"/>
      <c r="BV2536" s="204"/>
      <c r="BW2536" s="204"/>
      <c r="BX2536" s="204"/>
      <c r="BY2536" s="204"/>
      <c r="BZ2536" s="204"/>
      <c r="CA2536" s="204"/>
      <c r="CB2536" s="204"/>
      <c r="CC2536" s="204"/>
      <c r="CD2536" s="204"/>
    </row>
    <row r="2537" spans="61:82" x14ac:dyDescent="0.25">
      <c r="BI2537" s="204"/>
      <c r="BJ2537" s="204"/>
      <c r="BK2537" s="204"/>
      <c r="BL2537" s="204"/>
      <c r="BM2537" s="204"/>
      <c r="BN2537" s="204"/>
      <c r="BO2537" s="204"/>
      <c r="BP2537" s="204"/>
      <c r="BQ2537" s="204"/>
      <c r="BR2537" s="204"/>
      <c r="BS2537" s="204"/>
      <c r="BT2537" s="204"/>
      <c r="BU2537" s="204"/>
      <c r="BV2537" s="204"/>
      <c r="BW2537" s="204"/>
      <c r="BX2537" s="204"/>
      <c r="BY2537" s="204"/>
      <c r="BZ2537" s="204"/>
      <c r="CA2537" s="204"/>
      <c r="CB2537" s="204"/>
      <c r="CC2537" s="204"/>
      <c r="CD2537" s="204"/>
    </row>
    <row r="2538" spans="61:82" x14ac:dyDescent="0.25">
      <c r="BI2538" s="204"/>
      <c r="BJ2538" s="204"/>
      <c r="BK2538" s="204"/>
      <c r="BL2538" s="204"/>
      <c r="BM2538" s="204"/>
      <c r="BN2538" s="204"/>
      <c r="BO2538" s="204"/>
      <c r="BP2538" s="204"/>
      <c r="BQ2538" s="204"/>
      <c r="BR2538" s="204"/>
      <c r="BS2538" s="204"/>
      <c r="BT2538" s="204"/>
      <c r="BU2538" s="204"/>
      <c r="BV2538" s="204"/>
      <c r="BW2538" s="204"/>
      <c r="BX2538" s="204"/>
      <c r="BY2538" s="204"/>
      <c r="BZ2538" s="204"/>
      <c r="CA2538" s="204"/>
      <c r="CB2538" s="204"/>
      <c r="CC2538" s="204"/>
      <c r="CD2538" s="204"/>
    </row>
    <row r="2539" spans="61:82" x14ac:dyDescent="0.25">
      <c r="BI2539" s="204"/>
      <c r="BJ2539" s="204"/>
      <c r="BK2539" s="204"/>
      <c r="BL2539" s="204"/>
      <c r="BM2539" s="204"/>
      <c r="BN2539" s="204"/>
      <c r="BO2539" s="204"/>
      <c r="BP2539" s="204"/>
      <c r="BQ2539" s="204"/>
      <c r="BR2539" s="204"/>
      <c r="BS2539" s="204"/>
      <c r="BT2539" s="204"/>
      <c r="BU2539" s="204"/>
      <c r="BV2539" s="204"/>
      <c r="BW2539" s="204"/>
      <c r="BX2539" s="204"/>
      <c r="BY2539" s="204"/>
      <c r="BZ2539" s="204"/>
      <c r="CA2539" s="204"/>
      <c r="CB2539" s="204"/>
      <c r="CC2539" s="204"/>
      <c r="CD2539" s="204"/>
    </row>
    <row r="2540" spans="61:82" x14ac:dyDescent="0.25">
      <c r="BI2540" s="204"/>
      <c r="BJ2540" s="204"/>
      <c r="BK2540" s="204"/>
      <c r="BL2540" s="204"/>
      <c r="BM2540" s="204"/>
      <c r="BN2540" s="204"/>
      <c r="BO2540" s="204"/>
      <c r="BP2540" s="204"/>
      <c r="BQ2540" s="204"/>
      <c r="BR2540" s="204"/>
      <c r="BS2540" s="204"/>
      <c r="BT2540" s="204"/>
      <c r="BU2540" s="204"/>
      <c r="BV2540" s="204"/>
      <c r="BW2540" s="204"/>
      <c r="BX2540" s="204"/>
      <c r="BY2540" s="204"/>
      <c r="BZ2540" s="204"/>
      <c r="CA2540" s="204"/>
      <c r="CB2540" s="204"/>
      <c r="CC2540" s="204"/>
      <c r="CD2540" s="204"/>
    </row>
    <row r="2541" spans="61:82" x14ac:dyDescent="0.25">
      <c r="BI2541" s="204"/>
      <c r="BJ2541" s="204"/>
      <c r="BK2541" s="204"/>
      <c r="BL2541" s="204"/>
      <c r="BM2541" s="204"/>
      <c r="BN2541" s="204"/>
      <c r="BO2541" s="204"/>
      <c r="BP2541" s="204"/>
      <c r="BQ2541" s="204"/>
      <c r="BR2541" s="204"/>
      <c r="BS2541" s="204"/>
      <c r="BT2541" s="204"/>
      <c r="BU2541" s="204"/>
      <c r="BV2541" s="204"/>
      <c r="BW2541" s="204"/>
      <c r="BX2541" s="204"/>
      <c r="BY2541" s="204"/>
      <c r="BZ2541" s="204"/>
      <c r="CA2541" s="204"/>
      <c r="CB2541" s="204"/>
      <c r="CC2541" s="204"/>
      <c r="CD2541" s="204"/>
    </row>
    <row r="2542" spans="61:82" x14ac:dyDescent="0.25">
      <c r="BI2542" s="204"/>
      <c r="BJ2542" s="204"/>
      <c r="BK2542" s="204"/>
      <c r="BL2542" s="204"/>
      <c r="BM2542" s="204"/>
      <c r="BN2542" s="204"/>
      <c r="BO2542" s="204"/>
      <c r="BP2542" s="204"/>
      <c r="BQ2542" s="204"/>
      <c r="BR2542" s="204"/>
      <c r="BS2542" s="204"/>
      <c r="BT2542" s="204"/>
      <c r="BU2542" s="204"/>
      <c r="BV2542" s="204"/>
      <c r="BW2542" s="204"/>
      <c r="BX2542" s="204"/>
      <c r="BY2542" s="204"/>
      <c r="BZ2542" s="204"/>
      <c r="CA2542" s="204"/>
      <c r="CB2542" s="204"/>
      <c r="CC2542" s="204"/>
      <c r="CD2542" s="204"/>
    </row>
    <row r="2543" spans="61:82" x14ac:dyDescent="0.25">
      <c r="BI2543" s="204"/>
      <c r="BJ2543" s="204"/>
      <c r="BK2543" s="204"/>
      <c r="BL2543" s="204"/>
      <c r="BM2543" s="204"/>
      <c r="BN2543" s="204"/>
      <c r="BO2543" s="204"/>
      <c r="BP2543" s="204"/>
      <c r="BQ2543" s="204"/>
      <c r="BR2543" s="204"/>
      <c r="BS2543" s="204"/>
      <c r="BT2543" s="204"/>
      <c r="BU2543" s="204"/>
      <c r="BV2543" s="204"/>
      <c r="BW2543" s="204"/>
      <c r="BX2543" s="204"/>
      <c r="BY2543" s="204"/>
      <c r="BZ2543" s="204"/>
      <c r="CA2543" s="204"/>
      <c r="CB2543" s="204"/>
      <c r="CC2543" s="204"/>
      <c r="CD2543" s="204"/>
    </row>
  </sheetData>
  <sortState ref="CS6:CU15">
    <sortCondition descending="1" ref="CU6:CU15"/>
  </sortState>
  <mergeCells count="14">
    <mergeCell ref="BO1:BO4"/>
    <mergeCell ref="BJ1:BJ4"/>
    <mergeCell ref="BK1:BK4"/>
    <mergeCell ref="BL1:BL4"/>
    <mergeCell ref="BM1:BM4"/>
    <mergeCell ref="BN1:BN4"/>
    <mergeCell ref="BV1:BV4"/>
    <mergeCell ref="BW1:BW4"/>
    <mergeCell ref="BP1:BP4"/>
    <mergeCell ref="BQ1:BQ4"/>
    <mergeCell ref="BR1:BR4"/>
    <mergeCell ref="BS1:BS4"/>
    <mergeCell ref="BT1:BT4"/>
    <mergeCell ref="BU1:BU4"/>
  </mergeCells>
  <conditionalFormatting sqref="CP6:CQ15">
    <cfRule type="cellIs" dxfId="69" priority="7" operator="lessThan">
      <formula>0</formula>
    </cfRule>
  </conditionalFormatting>
  <conditionalFormatting sqref="CH39:CL40 CI31 CG37:CH37 CG33:CG35 CH34:CL36 CK31:CL31 CG28:CH31">
    <cfRule type="cellIs" dxfId="68" priority="6" operator="lessThan">
      <formula>0</formula>
    </cfRule>
  </conditionalFormatting>
  <conditionalFormatting sqref="CH39:CL41 CK29:CL31 CH29:CI31">
    <cfRule type="cellIs" dxfId="67" priority="5" operator="lessThan">
      <formula>0</formula>
    </cfRule>
  </conditionalFormatting>
  <conditionalFormatting sqref="CJ31">
    <cfRule type="cellIs" dxfId="66" priority="4" operator="lessThan">
      <formula>0</formula>
    </cfRule>
  </conditionalFormatting>
  <conditionalFormatting sqref="CJ29:CJ31">
    <cfRule type="cellIs" dxfId="65" priority="3" operator="lessThan">
      <formula>0</formula>
    </cfRule>
  </conditionalFormatting>
  <conditionalFormatting sqref="CZ5:CZ15">
    <cfRule type="cellIs" dxfId="64" priority="2" operator="lessThan">
      <formula>0</formula>
    </cfRule>
  </conditionalFormatting>
  <conditionalFormatting sqref="CP34:CQ43">
    <cfRule type="cellIs" dxfId="63" priority="1" operator="lessThan">
      <formula>0</formula>
    </cfRule>
  </conditionalFormatting>
  <pageMargins left="0.7" right="0.7" top="0.75" bottom="0.75" header="0.3" footer="0.3"/>
  <pageSetup orientation="portrait" r:id="rId1"/>
  <drawing r:id="rId2"/>
  <tableParts count="5">
    <tablePart r:id="rId3"/>
    <tablePart r:id="rId4"/>
    <tablePart r:id="rId5"/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F126"/>
  <sheetViews>
    <sheetView topLeftCell="A37" zoomScale="140" zoomScaleNormal="140" workbookViewId="0">
      <selection activeCell="A37" sqref="A1:XFD1048576"/>
    </sheetView>
  </sheetViews>
  <sheetFormatPr defaultRowHeight="12.75" customHeight="1" x14ac:dyDescent="0.25"/>
  <cols>
    <col min="1" max="1" width="5" style="16" customWidth="1"/>
    <col min="2" max="31" width="5" style="14" customWidth="1"/>
    <col min="32" max="32" width="3.5703125" style="14" customWidth="1"/>
    <col min="33" max="34" width="4.28515625" style="14" customWidth="1"/>
    <col min="35" max="35" width="3.28515625" style="14" customWidth="1"/>
    <col min="36" max="36" width="3.42578125" style="32" customWidth="1"/>
    <col min="37" max="46" width="3.42578125" style="28" customWidth="1"/>
    <col min="47" max="52" width="3.7109375" style="28" customWidth="1"/>
    <col min="53" max="55" width="3.7109375" style="16" customWidth="1"/>
    <col min="56" max="65" width="3.5703125" style="16" customWidth="1"/>
    <col min="66" max="69" width="9.140625" style="16"/>
    <col min="70" max="70" width="9.140625" style="14"/>
    <col min="71" max="84" width="9.140625" style="15"/>
    <col min="85" max="16384" width="9.140625" style="14"/>
  </cols>
  <sheetData>
    <row r="1" spans="1:65" ht="30" customHeight="1" x14ac:dyDescent="0.25">
      <c r="A1" s="80" t="s">
        <v>329</v>
      </c>
      <c r="C1" s="13"/>
      <c r="D1" s="13"/>
      <c r="E1" s="13"/>
      <c r="F1" s="13"/>
      <c r="G1" s="201" t="s">
        <v>186</v>
      </c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Y1" s="71"/>
      <c r="Z1" s="319" t="s">
        <v>330</v>
      </c>
      <c r="AA1" s="319"/>
      <c r="AB1" s="319"/>
      <c r="AC1" s="319"/>
      <c r="AD1" s="319"/>
      <c r="AE1" s="319"/>
      <c r="AG1" s="71"/>
      <c r="AH1" s="71"/>
      <c r="AI1" s="13"/>
    </row>
    <row r="2" spans="1:65" ht="13.5" customHeight="1" x14ac:dyDescent="0.25">
      <c r="A2" s="80"/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81"/>
      <c r="Y2" s="81"/>
      <c r="Z2" s="81"/>
      <c r="AA2" s="81"/>
      <c r="AB2" s="81"/>
      <c r="AC2" s="81"/>
      <c r="AD2" s="81"/>
      <c r="AE2" s="81"/>
      <c r="AG2" s="71"/>
      <c r="AH2" s="71"/>
      <c r="AI2" s="13"/>
    </row>
    <row r="3" spans="1:65" ht="13.5" customHeight="1" x14ac:dyDescent="0.25">
      <c r="A3" s="259"/>
      <c r="B3" s="108" t="s">
        <v>51</v>
      </c>
      <c r="C3" s="13"/>
      <c r="D3" s="13"/>
      <c r="E3" s="13"/>
      <c r="F3" s="13"/>
      <c r="G3" s="13"/>
      <c r="H3" s="13"/>
      <c r="I3" s="109" t="s">
        <v>200</v>
      </c>
      <c r="K3" s="109"/>
      <c r="L3" s="13"/>
      <c r="M3" s="13"/>
      <c r="N3" s="13"/>
      <c r="O3" s="13"/>
      <c r="P3" s="13"/>
      <c r="Q3" s="13"/>
      <c r="R3" s="13"/>
      <c r="S3" s="13"/>
      <c r="T3" s="13"/>
      <c r="U3" s="109" t="s">
        <v>201</v>
      </c>
      <c r="V3" s="13"/>
      <c r="W3" s="13"/>
      <c r="X3" s="81"/>
      <c r="Y3" s="81"/>
      <c r="Z3" s="81"/>
      <c r="AA3" s="81"/>
      <c r="AB3" s="81"/>
      <c r="AC3" s="81"/>
      <c r="AD3" s="81"/>
      <c r="AE3" s="81"/>
      <c r="AG3" s="71"/>
      <c r="AH3" s="71"/>
      <c r="AI3" s="13"/>
    </row>
    <row r="4" spans="1:65" ht="13.5" customHeight="1" thickBot="1" x14ac:dyDescent="0.3">
      <c r="A4" s="164"/>
      <c r="C4" s="16">
        <v>2</v>
      </c>
      <c r="D4" s="16">
        <v>3</v>
      </c>
      <c r="E4" s="16">
        <v>4</v>
      </c>
      <c r="F4" s="16">
        <v>5</v>
      </c>
      <c r="G4" s="16">
        <v>14</v>
      </c>
      <c r="H4" s="16"/>
      <c r="I4" s="16"/>
      <c r="J4" s="16">
        <v>3</v>
      </c>
      <c r="K4" s="16">
        <v>4</v>
      </c>
      <c r="L4" s="16">
        <v>5</v>
      </c>
      <c r="M4" s="16">
        <v>6</v>
      </c>
      <c r="N4" s="16">
        <v>7</v>
      </c>
      <c r="O4" s="16">
        <v>8</v>
      </c>
      <c r="P4" s="16">
        <v>9</v>
      </c>
      <c r="Q4" s="16">
        <v>10</v>
      </c>
      <c r="R4" s="16">
        <v>11</v>
      </c>
      <c r="S4" s="16">
        <v>12</v>
      </c>
      <c r="T4" s="16"/>
      <c r="U4" s="16"/>
      <c r="V4" s="142">
        <v>3</v>
      </c>
      <c r="W4" s="142">
        <v>4</v>
      </c>
      <c r="X4" s="142">
        <v>5</v>
      </c>
      <c r="Y4" s="16">
        <v>6</v>
      </c>
      <c r="Z4" s="16">
        <v>7</v>
      </c>
      <c r="AA4" s="16">
        <v>8</v>
      </c>
      <c r="AB4" s="16">
        <v>9</v>
      </c>
      <c r="AC4" s="16">
        <v>10</v>
      </c>
      <c r="AD4" s="16">
        <v>11</v>
      </c>
      <c r="AE4" s="16">
        <v>12</v>
      </c>
      <c r="AG4" s="76"/>
      <c r="AH4" s="76"/>
      <c r="AN4" s="104">
        <v>0.25</v>
      </c>
      <c r="AO4" s="104"/>
      <c r="AP4" s="62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</row>
    <row r="5" spans="1:65" ht="13.5" customHeight="1" x14ac:dyDescent="0.25">
      <c r="A5" s="164"/>
      <c r="B5" s="321" t="s">
        <v>19</v>
      </c>
      <c r="C5" s="325"/>
      <c r="D5" s="323" t="s">
        <v>23</v>
      </c>
      <c r="E5" s="323"/>
      <c r="F5" s="323"/>
      <c r="G5" s="324"/>
      <c r="I5" s="321" t="s">
        <v>19</v>
      </c>
      <c r="J5" s="323" t="s">
        <v>202</v>
      </c>
      <c r="K5" s="323"/>
      <c r="L5" s="323"/>
      <c r="M5" s="323"/>
      <c r="N5" s="323"/>
      <c r="O5" s="323"/>
      <c r="P5" s="323"/>
      <c r="Q5" s="323"/>
      <c r="R5" s="323"/>
      <c r="S5" s="324"/>
      <c r="U5" s="321" t="s">
        <v>19</v>
      </c>
      <c r="V5" s="323" t="s">
        <v>203</v>
      </c>
      <c r="W5" s="323"/>
      <c r="X5" s="323"/>
      <c r="Y5" s="323"/>
      <c r="Z5" s="323"/>
      <c r="AA5" s="323"/>
      <c r="AB5" s="323"/>
      <c r="AC5" s="323"/>
      <c r="AD5" s="323"/>
      <c r="AE5" s="324"/>
      <c r="AN5" s="104"/>
      <c r="AO5" s="104"/>
      <c r="AP5" s="62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</row>
    <row r="6" spans="1:65" ht="13.5" customHeight="1" x14ac:dyDescent="0.25">
      <c r="A6" s="164">
        <v>14</v>
      </c>
      <c r="B6" s="326"/>
      <c r="C6" s="327"/>
      <c r="D6" s="189" t="s">
        <v>185</v>
      </c>
      <c r="E6" s="189" t="s">
        <v>98</v>
      </c>
      <c r="F6" s="191" t="s">
        <v>24</v>
      </c>
      <c r="G6" s="192" t="s">
        <v>25</v>
      </c>
      <c r="I6" s="326"/>
      <c r="J6" s="189" t="s">
        <v>88</v>
      </c>
      <c r="K6" s="189" t="s">
        <v>91</v>
      </c>
      <c r="L6" s="189" t="s">
        <v>89</v>
      </c>
      <c r="M6" s="189" t="s">
        <v>92</v>
      </c>
      <c r="N6" s="189" t="s">
        <v>90</v>
      </c>
      <c r="O6" s="189" t="s">
        <v>95</v>
      </c>
      <c r="P6" s="189" t="s">
        <v>94</v>
      </c>
      <c r="Q6" s="189" t="s">
        <v>97</v>
      </c>
      <c r="R6" s="189" t="s">
        <v>111</v>
      </c>
      <c r="S6" s="190" t="s">
        <v>93</v>
      </c>
      <c r="U6" s="322"/>
      <c r="V6" s="185" t="s">
        <v>88</v>
      </c>
      <c r="W6" s="185" t="s">
        <v>91</v>
      </c>
      <c r="X6" s="185" t="s">
        <v>89</v>
      </c>
      <c r="Y6" s="185" t="s">
        <v>92</v>
      </c>
      <c r="Z6" s="185" t="s">
        <v>90</v>
      </c>
      <c r="AA6" s="185" t="s">
        <v>95</v>
      </c>
      <c r="AB6" s="185" t="s">
        <v>94</v>
      </c>
      <c r="AC6" s="185" t="s">
        <v>97</v>
      </c>
      <c r="AD6" s="185" t="s">
        <v>111</v>
      </c>
      <c r="AE6" s="186" t="s">
        <v>93</v>
      </c>
      <c r="AK6" s="61"/>
      <c r="AN6" s="104">
        <v>1.5</v>
      </c>
      <c r="AO6" s="104">
        <v>0.99749498660405445</v>
      </c>
      <c r="AP6" s="104">
        <v>0</v>
      </c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</row>
    <row r="7" spans="1:65" ht="13.5" customHeight="1" x14ac:dyDescent="0.25">
      <c r="A7" s="164">
        <v>13</v>
      </c>
      <c r="B7" s="330" t="s">
        <v>331</v>
      </c>
      <c r="C7" s="87">
        <v>43312</v>
      </c>
      <c r="D7" s="18">
        <v>6.1478099572673167E-2</v>
      </c>
      <c r="E7" s="18">
        <v>2.3841691170622958E-2</v>
      </c>
      <c r="F7" s="19">
        <v>3.7636408402050209E-2</v>
      </c>
      <c r="G7" s="135">
        <v>0.86875000000000002</v>
      </c>
      <c r="H7" s="188"/>
      <c r="I7" s="144">
        <v>43312</v>
      </c>
      <c r="J7" s="18">
        <v>1.0910915523606235</v>
      </c>
      <c r="K7" s="18">
        <v>0.83116901624218364</v>
      </c>
      <c r="L7" s="18">
        <v>0.16206233746656196</v>
      </c>
      <c r="M7" s="18">
        <v>-0.20207191799475055</v>
      </c>
      <c r="N7" s="18">
        <v>-1.4716588971770084</v>
      </c>
      <c r="O7" s="18">
        <v>0.24265187874668026</v>
      </c>
      <c r="P7" s="18">
        <v>1.651665697678828</v>
      </c>
      <c r="Q7" s="18">
        <v>-0.16693889667919182</v>
      </c>
      <c r="R7" s="18">
        <v>0.40800124457693876</v>
      </c>
      <c r="S7" s="101">
        <v>-0.10568518419763473</v>
      </c>
      <c r="T7" s="188"/>
      <c r="U7" s="187">
        <v>43312</v>
      </c>
      <c r="V7" s="56">
        <v>13.484350079744814</v>
      </c>
      <c r="W7" s="56">
        <v>1.3157894736842102</v>
      </c>
      <c r="X7" s="56">
        <v>11.211622807017543</v>
      </c>
      <c r="Y7" s="56">
        <v>6.8256578947368416</v>
      </c>
      <c r="Z7" s="56">
        <v>15.916566985645932</v>
      </c>
      <c r="AA7" s="56">
        <v>20.604066985645932</v>
      </c>
      <c r="AB7" s="56">
        <v>1.3157894736842102</v>
      </c>
      <c r="AC7" s="56">
        <v>1.3157894736842102</v>
      </c>
      <c r="AD7" s="56">
        <v>18.171850079744818</v>
      </c>
      <c r="AE7" s="20">
        <v>9.838516746411484</v>
      </c>
      <c r="AI7" s="260"/>
      <c r="AJ7" s="193"/>
      <c r="AK7" s="61"/>
      <c r="AN7" s="104"/>
      <c r="AO7" s="104"/>
      <c r="AP7" s="10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</row>
    <row r="8" spans="1:65" ht="13.5" customHeight="1" x14ac:dyDescent="0.25">
      <c r="A8" s="164">
        <v>12</v>
      </c>
      <c r="B8" s="330"/>
      <c r="C8" s="87">
        <v>43343</v>
      </c>
      <c r="D8" s="18">
        <v>0.9752218334669237</v>
      </c>
      <c r="E8" s="18">
        <v>0.64357222310504891</v>
      </c>
      <c r="F8" s="19">
        <v>0.33164961036187479</v>
      </c>
      <c r="G8" s="135">
        <v>0.86875000000000002</v>
      </c>
      <c r="I8" s="144">
        <v>43343</v>
      </c>
      <c r="J8" s="18">
        <v>0.73743922204214662</v>
      </c>
      <c r="K8" s="18">
        <v>0.49395453356981811</v>
      </c>
      <c r="L8" s="18">
        <v>0.17685129440097036</v>
      </c>
      <c r="M8" s="18">
        <v>0.59980243086443785</v>
      </c>
      <c r="N8" s="18">
        <v>1.5767265843890543</v>
      </c>
      <c r="O8" s="18">
        <v>0.25681502936272249</v>
      </c>
      <c r="P8" s="18">
        <v>-1.3459025823159387</v>
      </c>
      <c r="Q8" s="18">
        <v>0.10489399038380309</v>
      </c>
      <c r="R8" s="18">
        <v>2.5389866723739996</v>
      </c>
      <c r="S8" s="101">
        <v>0.60566353643445314</v>
      </c>
      <c r="U8" s="187">
        <v>43343</v>
      </c>
      <c r="V8" s="56">
        <v>13.484350079744814</v>
      </c>
      <c r="W8" s="56">
        <v>1.3157894736842102</v>
      </c>
      <c r="X8" s="56">
        <v>11.211622807017543</v>
      </c>
      <c r="Y8" s="56">
        <v>6.8256578947368416</v>
      </c>
      <c r="Z8" s="56">
        <v>15.916566985645932</v>
      </c>
      <c r="AA8" s="56">
        <v>20.604066985645932</v>
      </c>
      <c r="AB8" s="56">
        <v>1.3157894736842102</v>
      </c>
      <c r="AC8" s="56">
        <v>1.3157894736842102</v>
      </c>
      <c r="AD8" s="56">
        <v>18.171850079744818</v>
      </c>
      <c r="AE8" s="20">
        <v>9.838516746411484</v>
      </c>
      <c r="AI8" s="260"/>
      <c r="AJ8" s="193"/>
      <c r="AK8" s="62"/>
      <c r="AL8" s="62"/>
      <c r="AM8" s="62"/>
      <c r="AN8" s="104">
        <v>1.75</v>
      </c>
      <c r="AO8" s="104">
        <v>0.98398594687393692</v>
      </c>
      <c r="AP8" s="104">
        <v>0</v>
      </c>
      <c r="AQ8" s="62"/>
      <c r="AR8" s="62"/>
      <c r="AS8" s="62"/>
      <c r="AT8" s="62"/>
      <c r="AV8" s="6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63"/>
      <c r="BI8" s="63"/>
      <c r="BJ8" s="63"/>
      <c r="BK8" s="63"/>
      <c r="BL8" s="63"/>
      <c r="BM8" s="63"/>
    </row>
    <row r="9" spans="1:65" ht="13.5" customHeight="1" x14ac:dyDescent="0.25">
      <c r="A9" s="164">
        <v>11</v>
      </c>
      <c r="B9" s="330"/>
      <c r="C9" s="87">
        <v>43371</v>
      </c>
      <c r="D9" s="18">
        <v>-0.73180352059866061</v>
      </c>
      <c r="E9" s="18">
        <v>-0.64389752901239383</v>
      </c>
      <c r="F9" s="19">
        <v>-8.7905991586266774E-2</v>
      </c>
      <c r="G9" s="135">
        <v>0.86875000000000002</v>
      </c>
      <c r="I9" s="144">
        <v>43371</v>
      </c>
      <c r="J9" s="18">
        <v>0.55707505429973825</v>
      </c>
      <c r="K9" s="18">
        <v>-0.35651501300892896</v>
      </c>
      <c r="L9" s="18">
        <v>0.14648987717387207</v>
      </c>
      <c r="M9" s="18">
        <v>-0.51810379436433296</v>
      </c>
      <c r="N9" s="18">
        <v>-2.9621614066701052</v>
      </c>
      <c r="O9" s="18">
        <v>-0.64740328680221726</v>
      </c>
      <c r="P9" s="18">
        <v>1.3261283509993671</v>
      </c>
      <c r="Q9" s="18">
        <v>-0.86202815218452411</v>
      </c>
      <c r="R9" s="18">
        <v>-0.68300743869242897</v>
      </c>
      <c r="S9" s="101">
        <v>-0.61407697910788039</v>
      </c>
      <c r="U9" s="144">
        <v>43371</v>
      </c>
      <c r="V9" s="56">
        <v>13.484350079744814</v>
      </c>
      <c r="W9" s="56">
        <v>1.3157894736842102</v>
      </c>
      <c r="X9" s="56">
        <v>11.211622807017543</v>
      </c>
      <c r="Y9" s="56">
        <v>6.8256578947368416</v>
      </c>
      <c r="Z9" s="56">
        <v>15.916566985645932</v>
      </c>
      <c r="AA9" s="56">
        <v>20.604066985645932</v>
      </c>
      <c r="AB9" s="56">
        <v>1.3157894736842102</v>
      </c>
      <c r="AC9" s="56">
        <v>1.3157894736842102</v>
      </c>
      <c r="AD9" s="56">
        <v>18.171850079744818</v>
      </c>
      <c r="AE9" s="20">
        <v>9.838516746411484</v>
      </c>
      <c r="AI9" s="260"/>
      <c r="AJ9" s="193"/>
      <c r="AK9" s="62"/>
      <c r="AL9" s="62"/>
      <c r="AM9" s="62"/>
      <c r="AN9" s="104">
        <v>2</v>
      </c>
      <c r="AO9" s="104">
        <v>0.90929742682568171</v>
      </c>
      <c r="AP9" s="104">
        <v>0</v>
      </c>
      <c r="AQ9" s="62"/>
      <c r="AR9" s="62"/>
      <c r="AS9" s="62"/>
      <c r="AT9" s="62"/>
      <c r="AV9" s="63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63"/>
      <c r="BI9" s="63"/>
      <c r="BJ9" s="63"/>
      <c r="BK9" s="63"/>
      <c r="BL9" s="63"/>
      <c r="BM9" s="63"/>
    </row>
    <row r="10" spans="1:65" ht="13.5" customHeight="1" x14ac:dyDescent="0.25">
      <c r="A10" s="164">
        <v>10</v>
      </c>
      <c r="B10" s="330"/>
      <c r="C10" s="87">
        <v>43404</v>
      </c>
      <c r="D10" s="18">
        <v>-1.9539591778125993</v>
      </c>
      <c r="E10" s="18">
        <v>-0.7900996687639994</v>
      </c>
      <c r="F10" s="19">
        <v>-1.1638595090485999</v>
      </c>
      <c r="G10" s="135">
        <v>0.86875000000000002</v>
      </c>
      <c r="I10" s="144">
        <v>43404</v>
      </c>
      <c r="J10" s="18">
        <v>-1.5984680306393884</v>
      </c>
      <c r="K10" s="18">
        <v>-1.4604489672060517</v>
      </c>
      <c r="L10" s="18">
        <v>0.18378216187833196</v>
      </c>
      <c r="M10" s="18">
        <v>3.6537947658032977E-2</v>
      </c>
      <c r="N10" s="18">
        <v>-3.0463587341170162</v>
      </c>
      <c r="O10" s="18">
        <v>-0.61579573197237947</v>
      </c>
      <c r="P10" s="18">
        <v>-1.36627792437648</v>
      </c>
      <c r="Q10" s="18">
        <v>-1.1170685281869375</v>
      </c>
      <c r="R10" s="18">
        <v>-6.1309985211539182</v>
      </c>
      <c r="S10" s="101">
        <v>-0.63049070523710782</v>
      </c>
      <c r="U10" s="144">
        <v>43404</v>
      </c>
      <c r="V10" s="56">
        <v>12.997337092731827</v>
      </c>
      <c r="W10" s="56">
        <v>1.3157894736842102</v>
      </c>
      <c r="X10" s="56">
        <v>11.211622807017543</v>
      </c>
      <c r="Y10" s="56">
        <v>6.8256578947368416</v>
      </c>
      <c r="Z10" s="56">
        <v>13.968515037593985</v>
      </c>
      <c r="AA10" s="56">
        <v>18.656015037593988</v>
      </c>
      <c r="AB10" s="56">
        <v>1.3157894736842102</v>
      </c>
      <c r="AC10" s="56">
        <v>1.3157894736842102</v>
      </c>
      <c r="AD10" s="56">
        <v>17.684837092731829</v>
      </c>
      <c r="AE10" s="20">
        <v>14.708646616541355</v>
      </c>
      <c r="AI10" s="260"/>
      <c r="AJ10" s="193"/>
      <c r="AK10" s="62"/>
      <c r="AL10" s="62"/>
      <c r="AM10" s="62"/>
      <c r="AN10" s="104">
        <v>2.25</v>
      </c>
      <c r="AO10" s="104">
        <v>0.7780731968879212</v>
      </c>
      <c r="AP10" s="104">
        <v>0</v>
      </c>
      <c r="AQ10" s="62"/>
      <c r="AR10" s="62"/>
      <c r="AS10" s="62"/>
      <c r="AT10" s="62"/>
      <c r="AV10" s="63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63"/>
      <c r="BI10" s="63"/>
      <c r="BJ10" s="63"/>
      <c r="BK10" s="63"/>
      <c r="BL10" s="63"/>
      <c r="BM10" s="63"/>
    </row>
    <row r="11" spans="1:65" ht="13.5" customHeight="1" x14ac:dyDescent="0.25">
      <c r="A11" s="164">
        <v>9</v>
      </c>
      <c r="B11" s="330"/>
      <c r="C11" s="87">
        <v>43434</v>
      </c>
      <c r="D11" s="18">
        <v>0.85740882615111746</v>
      </c>
      <c r="E11" s="18">
        <v>0.59666826846067611</v>
      </c>
      <c r="F11" s="19">
        <v>0.26074055769044135</v>
      </c>
      <c r="G11" s="135">
        <v>0.86875000000000002</v>
      </c>
      <c r="I11" s="144">
        <v>43434</v>
      </c>
      <c r="J11" s="18">
        <v>-0.86023362990136354</v>
      </c>
      <c r="K11" s="18">
        <v>-0.16650732095092602</v>
      </c>
      <c r="L11" s="18">
        <v>0.19467635056718002</v>
      </c>
      <c r="M11" s="18">
        <v>0.69233201408649414</v>
      </c>
      <c r="N11" s="18">
        <v>1.892426924564683</v>
      </c>
      <c r="O11" s="18">
        <v>1.1068238664082353</v>
      </c>
      <c r="P11" s="18">
        <v>-0.15982682209109145</v>
      </c>
      <c r="Q11" s="18">
        <v>0.31271830073056339</v>
      </c>
      <c r="R11" s="18">
        <v>1.6789972809867937</v>
      </c>
      <c r="S11" s="101">
        <v>0.90118252731634652</v>
      </c>
      <c r="U11" s="144">
        <v>43434</v>
      </c>
      <c r="V11" s="56">
        <v>12.997337092731827</v>
      </c>
      <c r="W11" s="56">
        <v>1.3157894736842102</v>
      </c>
      <c r="X11" s="56">
        <v>11.211622807017543</v>
      </c>
      <c r="Y11" s="56">
        <v>6.8256578947368416</v>
      </c>
      <c r="Z11" s="56">
        <v>13.968515037593985</v>
      </c>
      <c r="AA11" s="56">
        <v>18.656015037593988</v>
      </c>
      <c r="AB11" s="56">
        <v>1.3157894736842102</v>
      </c>
      <c r="AC11" s="56">
        <v>1.3157894736842102</v>
      </c>
      <c r="AD11" s="56">
        <v>17.684837092731829</v>
      </c>
      <c r="AE11" s="20">
        <v>14.708646616541355</v>
      </c>
      <c r="AI11" s="260"/>
      <c r="AJ11" s="193"/>
      <c r="AK11" s="62"/>
      <c r="AL11" s="62"/>
      <c r="AM11" s="62"/>
      <c r="AN11" s="104">
        <v>2.5</v>
      </c>
      <c r="AO11" s="104">
        <v>0.59847214410395655</v>
      </c>
      <c r="AP11" s="104">
        <v>0</v>
      </c>
      <c r="AQ11" s="62"/>
      <c r="AR11" s="62"/>
      <c r="AS11" s="62"/>
      <c r="AT11" s="62"/>
      <c r="AV11" s="63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63"/>
      <c r="BI11" s="63"/>
      <c r="BJ11" s="63"/>
      <c r="BK11" s="63"/>
      <c r="BL11" s="63"/>
      <c r="BM11" s="63"/>
    </row>
    <row r="12" spans="1:65" ht="13.5" customHeight="1" x14ac:dyDescent="0.25">
      <c r="A12" s="164">
        <v>8</v>
      </c>
      <c r="B12" s="330"/>
      <c r="C12" s="87">
        <v>43465</v>
      </c>
      <c r="D12" s="18">
        <v>0.23630187402028088</v>
      </c>
      <c r="E12" s="18">
        <v>1.8371083953664158</v>
      </c>
      <c r="F12" s="19">
        <v>-1.6008065213461349</v>
      </c>
      <c r="G12" s="135">
        <v>0.86875000000000002</v>
      </c>
      <c r="I12" s="144">
        <v>43465</v>
      </c>
      <c r="J12" s="18">
        <v>-2.1413122584745481</v>
      </c>
      <c r="K12" s="18">
        <v>1.4705776859563313</v>
      </c>
      <c r="L12" s="18">
        <v>0.22419011321601623</v>
      </c>
      <c r="M12" s="18">
        <v>1.5012885202590143</v>
      </c>
      <c r="N12" s="18">
        <v>5.4713538979913601</v>
      </c>
      <c r="O12" s="18">
        <v>1.1973289800529363</v>
      </c>
      <c r="P12" s="18">
        <v>1.3660407412499298</v>
      </c>
      <c r="Q12" s="18">
        <v>2.0217947721092422</v>
      </c>
      <c r="R12" s="18">
        <v>-5.2659974683306521</v>
      </c>
      <c r="S12" s="101">
        <v>1.8133761908450063</v>
      </c>
      <c r="U12" s="144">
        <v>43465</v>
      </c>
      <c r="V12" s="56">
        <v>12.997337092731827</v>
      </c>
      <c r="W12" s="56">
        <v>1.3157894736842102</v>
      </c>
      <c r="X12" s="56">
        <v>11.211622807017543</v>
      </c>
      <c r="Y12" s="56">
        <v>6.8256578947368416</v>
      </c>
      <c r="Z12" s="56">
        <v>13.968515037593985</v>
      </c>
      <c r="AA12" s="56">
        <v>18.656015037593988</v>
      </c>
      <c r="AB12" s="56">
        <v>1.3157894736842102</v>
      </c>
      <c r="AC12" s="56">
        <v>1.3157894736842102</v>
      </c>
      <c r="AD12" s="56">
        <v>17.684837092731829</v>
      </c>
      <c r="AE12" s="20">
        <v>14.708646616541355</v>
      </c>
      <c r="AI12" s="260"/>
      <c r="AJ12" s="193"/>
      <c r="AK12" s="62"/>
      <c r="AL12" s="62"/>
      <c r="AM12" s="62"/>
      <c r="AN12" s="104">
        <v>2.75</v>
      </c>
      <c r="AO12" s="104">
        <v>0.38166099205233167</v>
      </c>
      <c r="AP12" s="104">
        <v>0</v>
      </c>
      <c r="AQ12" s="62"/>
      <c r="AR12" s="62"/>
      <c r="AS12" s="62"/>
      <c r="AT12" s="62"/>
      <c r="AV12" s="63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63"/>
      <c r="BI12" s="63"/>
      <c r="BJ12" s="63"/>
      <c r="BK12" s="63"/>
      <c r="BL12" s="63"/>
      <c r="BM12" s="63"/>
    </row>
    <row r="13" spans="1:65" ht="13.5" customHeight="1" x14ac:dyDescent="0.25">
      <c r="A13" s="164">
        <v>7</v>
      </c>
      <c r="B13" s="330"/>
      <c r="C13" s="87">
        <v>43496</v>
      </c>
      <c r="D13" s="18">
        <v>2.1761073572986906</v>
      </c>
      <c r="E13" s="18">
        <v>1.0622495846770441</v>
      </c>
      <c r="F13" s="19">
        <v>1.1138577726216465</v>
      </c>
      <c r="G13" s="135">
        <v>0.86875000000000002</v>
      </c>
      <c r="I13" s="144">
        <v>43496</v>
      </c>
      <c r="J13" s="18">
        <v>4.5203628440943611</v>
      </c>
      <c r="K13" s="18">
        <v>2.3520512403588434</v>
      </c>
      <c r="L13" s="18">
        <v>0.23114491294784489</v>
      </c>
      <c r="M13" s="18">
        <v>0.42937684352013505</v>
      </c>
      <c r="N13" s="18">
        <v>0.67136042985811439</v>
      </c>
      <c r="O13" s="18">
        <v>0.75589160510491915</v>
      </c>
      <c r="P13" s="18">
        <v>3.1869699050437017</v>
      </c>
      <c r="Q13" s="18">
        <v>1.5225030396815331</v>
      </c>
      <c r="R13" s="18">
        <v>7.8970124443847212</v>
      </c>
      <c r="S13" s="101">
        <v>0.79259421268340624</v>
      </c>
      <c r="U13" s="144">
        <v>43496</v>
      </c>
      <c r="V13" s="56">
        <v>10.021146616541355</v>
      </c>
      <c r="W13" s="56">
        <v>1.3157894736842102</v>
      </c>
      <c r="X13" s="56">
        <v>2.8782894736842106</v>
      </c>
      <c r="Y13" s="56">
        <v>15.158991228070173</v>
      </c>
      <c r="Z13" s="56">
        <v>16.944705513784459</v>
      </c>
      <c r="AA13" s="56">
        <v>13.298872180451127</v>
      </c>
      <c r="AB13" s="56">
        <v>1.3157894736842102</v>
      </c>
      <c r="AC13" s="56">
        <v>1.3157894736842102</v>
      </c>
      <c r="AD13" s="56">
        <v>14.708646616541355</v>
      </c>
      <c r="AE13" s="20">
        <v>23.041979949874687</v>
      </c>
      <c r="AI13" s="260"/>
      <c r="AJ13" s="193"/>
      <c r="AK13" s="62"/>
      <c r="AL13" s="62"/>
      <c r="AM13" s="62"/>
      <c r="AN13" s="104">
        <v>3</v>
      </c>
      <c r="AO13" s="104">
        <v>0.14112000805986721</v>
      </c>
      <c r="AP13" s="104">
        <v>0</v>
      </c>
      <c r="AQ13" s="62"/>
      <c r="AR13" s="62"/>
      <c r="AS13" s="62"/>
      <c r="AT13" s="62"/>
      <c r="AV13" s="63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63"/>
      <c r="BI13" s="63"/>
      <c r="BJ13" s="63"/>
      <c r="BK13" s="63"/>
      <c r="BL13" s="63"/>
      <c r="BM13" s="63"/>
    </row>
    <row r="14" spans="1:65" ht="13.5" customHeight="1" x14ac:dyDescent="0.25">
      <c r="A14" s="164">
        <v>6</v>
      </c>
      <c r="B14" s="330"/>
      <c r="C14" s="87">
        <v>43524</v>
      </c>
      <c r="D14" s="18">
        <v>0.55165807590733351</v>
      </c>
      <c r="E14" s="18">
        <v>-5.8017540636468024E-2</v>
      </c>
      <c r="F14" s="19">
        <v>0.60967561654380154</v>
      </c>
      <c r="G14" s="135">
        <v>0.86875000000000002</v>
      </c>
      <c r="I14" s="144">
        <v>43524</v>
      </c>
      <c r="J14" s="18">
        <v>1.6631006128267511</v>
      </c>
      <c r="K14" s="18">
        <v>0.21688378068491776</v>
      </c>
      <c r="L14" s="18">
        <v>0.18597731076808177</v>
      </c>
      <c r="M14" s="18">
        <v>-7.5417184495918388E-2</v>
      </c>
      <c r="N14" s="18">
        <v>-1.2221408726599048</v>
      </c>
      <c r="O14" s="18">
        <v>0.53542231130541129</v>
      </c>
      <c r="P14" s="18">
        <v>0.80077230926816068</v>
      </c>
      <c r="Q14" s="18">
        <v>-0.57559869586356616</v>
      </c>
      <c r="R14" s="18">
        <v>3.6849864418961653</v>
      </c>
      <c r="S14" s="101">
        <v>-9.0570737160888815E-2</v>
      </c>
      <c r="U14" s="144">
        <v>43524</v>
      </c>
      <c r="V14" s="56">
        <v>10.021146616541355</v>
      </c>
      <c r="W14" s="56">
        <v>1.3157894736842102</v>
      </c>
      <c r="X14" s="56">
        <v>2.8782894736842106</v>
      </c>
      <c r="Y14" s="56">
        <v>15.158991228070173</v>
      </c>
      <c r="Z14" s="56">
        <v>16.944705513784459</v>
      </c>
      <c r="AA14" s="56">
        <v>13.298872180451127</v>
      </c>
      <c r="AB14" s="56">
        <v>1.3157894736842102</v>
      </c>
      <c r="AC14" s="56">
        <v>1.3157894736842102</v>
      </c>
      <c r="AD14" s="56">
        <v>14.708646616541355</v>
      </c>
      <c r="AE14" s="20">
        <v>23.041979949874687</v>
      </c>
      <c r="AI14" s="260"/>
      <c r="AJ14" s="193"/>
      <c r="AK14" s="62"/>
      <c r="AL14" s="62"/>
      <c r="AM14" s="62"/>
      <c r="AN14" s="104">
        <v>3.25</v>
      </c>
      <c r="AO14" s="104">
        <v>-0.10819513453010837</v>
      </c>
      <c r="AP14" s="104">
        <v>0</v>
      </c>
      <c r="AQ14" s="62"/>
      <c r="AR14" s="62"/>
      <c r="AS14" s="62"/>
      <c r="AT14" s="62"/>
      <c r="AV14" s="63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63"/>
      <c r="BI14" s="63"/>
      <c r="BJ14" s="63"/>
      <c r="BK14" s="63"/>
      <c r="BL14" s="63"/>
      <c r="BM14" s="63"/>
    </row>
    <row r="15" spans="1:65" ht="13.5" customHeight="1" x14ac:dyDescent="0.25">
      <c r="A15" s="164">
        <v>5</v>
      </c>
      <c r="B15" s="330"/>
      <c r="C15" s="87">
        <v>43553</v>
      </c>
      <c r="D15" s="18">
        <v>1.7981507976214874</v>
      </c>
      <c r="E15" s="18">
        <v>1.9200441189276107</v>
      </c>
      <c r="F15" s="19">
        <v>-0.12189332130612329</v>
      </c>
      <c r="G15" s="135">
        <v>0.86875000000000002</v>
      </c>
      <c r="I15" s="144">
        <v>43553</v>
      </c>
      <c r="J15" s="18">
        <v>0.9404296008596047</v>
      </c>
      <c r="K15" s="18">
        <v>2.504962368703989</v>
      </c>
      <c r="L15" s="18">
        <v>0.24132170038981826</v>
      </c>
      <c r="M15" s="18">
        <v>1.2304405136491114</v>
      </c>
      <c r="N15" s="18">
        <v>5.2552782359447603</v>
      </c>
      <c r="O15" s="18">
        <v>1.5807643338690447</v>
      </c>
      <c r="P15" s="18">
        <v>1.3656241485082488</v>
      </c>
      <c r="Q15" s="18">
        <v>1.2519440092245038</v>
      </c>
      <c r="R15" s="18">
        <v>4.7017375258717742E-2</v>
      </c>
      <c r="S15" s="101">
        <v>1.4556391261443924</v>
      </c>
      <c r="U15" s="144">
        <v>43553</v>
      </c>
      <c r="V15" s="56">
        <v>10.021146616541355</v>
      </c>
      <c r="W15" s="56">
        <v>1.3157894736842102</v>
      </c>
      <c r="X15" s="56">
        <v>2.8782894736842106</v>
      </c>
      <c r="Y15" s="56">
        <v>15.158991228070173</v>
      </c>
      <c r="Z15" s="56">
        <v>16.944705513784459</v>
      </c>
      <c r="AA15" s="56">
        <v>13.298872180451127</v>
      </c>
      <c r="AB15" s="56">
        <v>1.3157894736842102</v>
      </c>
      <c r="AC15" s="56">
        <v>1.3157894736842102</v>
      </c>
      <c r="AD15" s="56">
        <v>14.708646616541355</v>
      </c>
      <c r="AE15" s="20">
        <v>23.041979949874687</v>
      </c>
      <c r="AI15" s="260"/>
      <c r="AJ15" s="193"/>
      <c r="AK15" s="62"/>
      <c r="AL15" s="62"/>
      <c r="AM15" s="62"/>
      <c r="AN15" s="104">
        <v>3.5</v>
      </c>
      <c r="AO15" s="104">
        <v>-0.35078322768961984</v>
      </c>
      <c r="AP15" s="104">
        <v>0</v>
      </c>
      <c r="AQ15" s="62"/>
      <c r="AR15" s="62"/>
      <c r="AS15" s="62"/>
      <c r="AT15" s="62"/>
      <c r="AV15" s="63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63"/>
      <c r="BI15" s="63"/>
      <c r="BJ15" s="63"/>
      <c r="BK15" s="63"/>
      <c r="BL15" s="63"/>
      <c r="BM15" s="63"/>
    </row>
    <row r="16" spans="1:65" ht="13.5" customHeight="1" x14ac:dyDescent="0.25">
      <c r="A16" s="164">
        <v>4</v>
      </c>
      <c r="B16" s="330"/>
      <c r="C16" s="87">
        <v>43585</v>
      </c>
      <c r="D16" s="18">
        <v>0.21786962630403681</v>
      </c>
      <c r="E16" s="18">
        <v>2.5630924184683046E-2</v>
      </c>
      <c r="F16" s="19">
        <v>0.19223870211935376</v>
      </c>
      <c r="G16" s="135">
        <v>0.86875000000000002</v>
      </c>
      <c r="I16" s="144">
        <v>43585</v>
      </c>
      <c r="J16" s="18">
        <v>1.4219166577145836</v>
      </c>
      <c r="K16" s="18">
        <v>0.54294291871319622</v>
      </c>
      <c r="L16" s="18">
        <v>0.19629629629629441</v>
      </c>
      <c r="M16" s="18">
        <v>4.2003790842137789E-2</v>
      </c>
      <c r="N16" s="18">
        <v>-1.7904328060715957</v>
      </c>
      <c r="O16" s="18">
        <v>0.37584993618029472</v>
      </c>
      <c r="P16" s="18">
        <v>0.39744323348458455</v>
      </c>
      <c r="Q16" s="18">
        <v>-0.29610170551149784</v>
      </c>
      <c r="R16" s="18">
        <v>2.5209891743544377</v>
      </c>
      <c r="S16" s="101">
        <v>-5.9102755026063658E-2</v>
      </c>
      <c r="U16" s="144">
        <v>43585</v>
      </c>
      <c r="V16" s="56">
        <v>7.8782894736842106</v>
      </c>
      <c r="W16" s="56">
        <v>9.6491228070175428</v>
      </c>
      <c r="X16" s="56">
        <v>2.8782894736842106</v>
      </c>
      <c r="Y16" s="56">
        <v>6.8256578947368416</v>
      </c>
      <c r="Z16" s="56">
        <v>20.158991228070175</v>
      </c>
      <c r="AA16" s="56">
        <v>16.513157894736842</v>
      </c>
      <c r="AB16" s="56">
        <v>9.6491228070175428</v>
      </c>
      <c r="AC16" s="56">
        <v>1.3157894736842102</v>
      </c>
      <c r="AD16" s="56">
        <v>12.565789473684211</v>
      </c>
      <c r="AE16" s="20">
        <v>12.565789473684211</v>
      </c>
      <c r="AI16" s="260"/>
      <c r="AJ16" s="193"/>
      <c r="AK16" s="62"/>
      <c r="AL16" s="62"/>
      <c r="AM16" s="62"/>
      <c r="AN16" s="104">
        <v>3.75</v>
      </c>
      <c r="AO16" s="104">
        <v>-0.57156131874234373</v>
      </c>
      <c r="AP16" s="104">
        <v>0</v>
      </c>
      <c r="AQ16" s="62"/>
      <c r="AR16" s="62"/>
      <c r="AS16" s="62"/>
      <c r="AT16" s="62"/>
      <c r="AV16" s="63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63"/>
      <c r="BI16" s="63"/>
      <c r="BJ16" s="63"/>
      <c r="BK16" s="63"/>
      <c r="BL16" s="63"/>
      <c r="BM16" s="63"/>
    </row>
    <row r="17" spans="1:65" ht="13.5" customHeight="1" x14ac:dyDescent="0.25">
      <c r="A17" s="164">
        <v>3</v>
      </c>
      <c r="B17" s="330"/>
      <c r="C17" s="87">
        <v>43616</v>
      </c>
      <c r="D17" s="18">
        <v>1.3945393098390932</v>
      </c>
      <c r="E17" s="18">
        <v>1.7751984701310342</v>
      </c>
      <c r="F17" s="19">
        <v>-0.38065916029194091</v>
      </c>
      <c r="G17" s="135">
        <v>0.86875000000000002</v>
      </c>
      <c r="I17" s="144">
        <v>43616</v>
      </c>
      <c r="J17" s="18">
        <v>-1.1886994116684146</v>
      </c>
      <c r="K17" s="18">
        <v>1.4327845172335429</v>
      </c>
      <c r="L17" s="18">
        <v>0.23657265367982294</v>
      </c>
      <c r="M17" s="18">
        <v>1.4773878313625977</v>
      </c>
      <c r="N17" s="18">
        <v>6.5435392284701965</v>
      </c>
      <c r="O17" s="18">
        <v>1.378633272249985</v>
      </c>
      <c r="P17" s="18">
        <v>0.61527721936758262</v>
      </c>
      <c r="Q17" s="18">
        <v>1.3541500814838292</v>
      </c>
      <c r="R17" s="18">
        <v>-4.3300004775965188</v>
      </c>
      <c r="S17" s="101">
        <v>1.2926478326263036</v>
      </c>
      <c r="U17" s="144">
        <v>43616</v>
      </c>
      <c r="V17" s="56">
        <v>7.8782894736842106</v>
      </c>
      <c r="W17" s="56">
        <v>9.6491228070175428</v>
      </c>
      <c r="X17" s="56">
        <v>2.8782894736842106</v>
      </c>
      <c r="Y17" s="56">
        <v>6.8256578947368416</v>
      </c>
      <c r="Z17" s="56">
        <v>20.158991228070175</v>
      </c>
      <c r="AA17" s="56">
        <v>16.513157894736842</v>
      </c>
      <c r="AB17" s="56">
        <v>9.6491228070175428</v>
      </c>
      <c r="AC17" s="56">
        <v>1.3157894736842102</v>
      </c>
      <c r="AD17" s="56">
        <v>12.565789473684211</v>
      </c>
      <c r="AE17" s="20">
        <v>12.565789473684211</v>
      </c>
      <c r="AI17" s="260"/>
      <c r="AJ17" s="193"/>
      <c r="AK17" s="62"/>
      <c r="AL17" s="62"/>
      <c r="AM17" s="62"/>
      <c r="AN17" s="104">
        <v>4</v>
      </c>
      <c r="AO17" s="104">
        <v>-0.7568024953079282</v>
      </c>
      <c r="AP17" s="104">
        <v>0</v>
      </c>
      <c r="AQ17" s="62"/>
      <c r="AR17" s="62"/>
      <c r="AS17" s="62"/>
      <c r="AT17" s="62"/>
      <c r="AV17" s="63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63"/>
      <c r="BI17" s="63"/>
      <c r="BJ17" s="63"/>
      <c r="BK17" s="63"/>
      <c r="BL17" s="63"/>
      <c r="BM17" s="63"/>
    </row>
    <row r="18" spans="1:65" ht="13.5" customHeight="1" x14ac:dyDescent="0.25">
      <c r="A18" s="164">
        <v>2</v>
      </c>
      <c r="B18" s="330"/>
      <c r="C18" s="87">
        <v>43644</v>
      </c>
      <c r="D18" s="18">
        <v>1.7615719895494077</v>
      </c>
      <c r="E18" s="18">
        <v>1.2556066356456119</v>
      </c>
      <c r="F18" s="19">
        <v>0.50596535390379582</v>
      </c>
      <c r="G18" s="135">
        <v>0.86875000000000002</v>
      </c>
      <c r="I18" s="144">
        <v>43644</v>
      </c>
      <c r="J18" s="18">
        <v>2.2793161077193869</v>
      </c>
      <c r="K18" s="18">
        <v>2.4459952596479928</v>
      </c>
      <c r="L18" s="18">
        <v>0.27657926761810447</v>
      </c>
      <c r="M18" s="18">
        <v>0.83215242508560827</v>
      </c>
      <c r="N18" s="18">
        <v>1.335030534466819</v>
      </c>
      <c r="O18" s="18">
        <v>0.36926983593661422</v>
      </c>
      <c r="P18" s="18">
        <v>2.7080361973147227</v>
      </c>
      <c r="Q18" s="18">
        <v>2.2171597428567891</v>
      </c>
      <c r="R18" s="18">
        <v>4.5380165312061571</v>
      </c>
      <c r="S18" s="101">
        <v>0.71944430397785641</v>
      </c>
      <c r="U18" s="144">
        <v>43644</v>
      </c>
      <c r="V18" s="56">
        <v>7.8782894736842106</v>
      </c>
      <c r="W18" s="56">
        <v>9.6491228070175428</v>
      </c>
      <c r="X18" s="56">
        <v>2.8782894736842106</v>
      </c>
      <c r="Y18" s="56">
        <v>6.8256578947368416</v>
      </c>
      <c r="Z18" s="56">
        <v>20.158991228070175</v>
      </c>
      <c r="AA18" s="56">
        <v>16.513157894736842</v>
      </c>
      <c r="AB18" s="56">
        <v>9.6491228070175428</v>
      </c>
      <c r="AC18" s="56">
        <v>1.3157894736842102</v>
      </c>
      <c r="AD18" s="56">
        <v>12.565789473684211</v>
      </c>
      <c r="AE18" s="20">
        <v>12.565789473684211</v>
      </c>
      <c r="AH18" s="33"/>
      <c r="AI18" s="260"/>
      <c r="AJ18" s="193"/>
      <c r="AK18" s="62"/>
      <c r="AL18" s="62"/>
      <c r="AM18" s="62"/>
      <c r="AN18" s="104">
        <v>4.25</v>
      </c>
      <c r="AO18" s="104">
        <v>-0.8949893582285835</v>
      </c>
      <c r="AP18" s="104">
        <v>0</v>
      </c>
      <c r="AQ18" s="62"/>
      <c r="AR18" s="62"/>
      <c r="AS18" s="62"/>
      <c r="AT18" s="62"/>
      <c r="AV18" s="63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63"/>
      <c r="BI18" s="63"/>
      <c r="BJ18" s="63"/>
      <c r="BK18" s="63"/>
      <c r="BL18" s="63"/>
      <c r="BM18" s="63"/>
    </row>
    <row r="19" spans="1:65" ht="13.5" customHeight="1" x14ac:dyDescent="0.25">
      <c r="A19" s="164">
        <v>1</v>
      </c>
      <c r="B19" s="330"/>
      <c r="C19" s="87">
        <v>43677</v>
      </c>
      <c r="D19" s="18">
        <v>0.65610880855112708</v>
      </c>
      <c r="E19" s="18">
        <v>0.22010305243331807</v>
      </c>
      <c r="F19" s="19">
        <v>0.43600575611780901</v>
      </c>
      <c r="G19" s="135">
        <v>0.86875000000000002</v>
      </c>
      <c r="I19" s="144">
        <v>43677</v>
      </c>
      <c r="J19" s="18">
        <v>0.56356144153586474</v>
      </c>
      <c r="K19" s="18">
        <v>0.55925064275210712</v>
      </c>
      <c r="L19" s="18">
        <v>0.15445719329212348</v>
      </c>
      <c r="M19" s="18">
        <v>-0.1790083246564711</v>
      </c>
      <c r="N19" s="18">
        <v>0.16018310661984891</v>
      </c>
      <c r="O19" s="18">
        <v>0.8059123305793614</v>
      </c>
      <c r="P19" s="18">
        <v>0.99548261924287118</v>
      </c>
      <c r="Q19" s="18">
        <v>-0.2778756840085328</v>
      </c>
      <c r="R19" s="18">
        <v>1.6289924810009238</v>
      </c>
      <c r="S19" s="101">
        <v>0.40393621002856595</v>
      </c>
      <c r="U19" s="144">
        <v>43677</v>
      </c>
      <c r="V19" s="103">
        <v>10.085227272727273</v>
      </c>
      <c r="W19" s="103">
        <v>9.8958333333333321</v>
      </c>
      <c r="X19" s="103">
        <v>3.125</v>
      </c>
      <c r="Y19" s="103">
        <v>3.125</v>
      </c>
      <c r="Z19" s="103">
        <v>20.549242424242426</v>
      </c>
      <c r="AA19" s="103">
        <v>16.90340909090909</v>
      </c>
      <c r="AB19" s="103">
        <v>9.8958333333333321</v>
      </c>
      <c r="AC19" s="103">
        <v>1.5625</v>
      </c>
      <c r="AD19" s="103">
        <v>14.772727272727273</v>
      </c>
      <c r="AE19" s="112">
        <v>10.085227272727273</v>
      </c>
      <c r="AH19" s="33"/>
      <c r="AI19" s="260"/>
      <c r="AJ19" s="193"/>
      <c r="AK19" s="62"/>
      <c r="AL19" s="62"/>
      <c r="AM19" s="62"/>
      <c r="AN19" s="104">
        <v>4.5</v>
      </c>
      <c r="AO19" s="104">
        <v>-0.97753011766509701</v>
      </c>
      <c r="AP19" s="104">
        <v>0</v>
      </c>
      <c r="AQ19" s="62"/>
      <c r="AR19" s="62"/>
      <c r="AS19" s="62"/>
      <c r="AT19" s="62"/>
      <c r="AV19" s="63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63"/>
      <c r="BI19" s="63"/>
      <c r="BJ19" s="63"/>
      <c r="BK19" s="63"/>
      <c r="BL19" s="63"/>
      <c r="BM19" s="63"/>
    </row>
    <row r="20" spans="1:65" ht="13.5" customHeight="1" thickBot="1" x14ac:dyDescent="0.3">
      <c r="A20" s="164">
        <v>8</v>
      </c>
      <c r="B20" s="331"/>
      <c r="C20" s="84" t="s">
        <v>49</v>
      </c>
      <c r="D20" s="115">
        <v>8.8584524285980404</v>
      </c>
      <c r="E20" s="85">
        <v>6.3466236685234323</v>
      </c>
      <c r="F20" s="86">
        <v>2.5118287600746081</v>
      </c>
      <c r="G20" s="136">
        <v>0.86875000000000024</v>
      </c>
      <c r="I20" s="141" t="s">
        <v>49</v>
      </c>
      <c r="J20" s="85">
        <v>10.559559224033222</v>
      </c>
      <c r="K20" s="85">
        <v>10.466168496511141</v>
      </c>
      <c r="L20" s="85">
        <v>1.5322670842187414</v>
      </c>
      <c r="M20" s="85">
        <v>3.8046522047567644</v>
      </c>
      <c r="N20" s="85">
        <v>11.159109590779593</v>
      </c>
      <c r="O20" s="85">
        <v>5.9408542156131006</v>
      </c>
      <c r="P20" s="85">
        <v>10.477127434741007</v>
      </c>
      <c r="Q20" s="85">
        <v>5.2755883973637729</v>
      </c>
      <c r="R20" s="85">
        <v>16.629892740573581</v>
      </c>
      <c r="S20" s="85">
        <v>4.5915310809140131</v>
      </c>
      <c r="U20" s="141" t="s">
        <v>77</v>
      </c>
      <c r="V20" s="113">
        <v>10.085227272727273</v>
      </c>
      <c r="W20" s="113">
        <v>9.8958333333333321</v>
      </c>
      <c r="X20" s="113">
        <v>3.125</v>
      </c>
      <c r="Y20" s="113">
        <v>3.125</v>
      </c>
      <c r="Z20" s="113">
        <v>20.549242424242426</v>
      </c>
      <c r="AA20" s="113">
        <v>16.90340909090909</v>
      </c>
      <c r="AB20" s="113">
        <v>9.8958333333333321</v>
      </c>
      <c r="AC20" s="113">
        <v>1.5625</v>
      </c>
      <c r="AD20" s="113">
        <v>14.772727272727273</v>
      </c>
      <c r="AE20" s="114">
        <v>10.085227272727273</v>
      </c>
      <c r="AG20" s="33"/>
      <c r="AH20" s="33"/>
      <c r="AI20" s="260"/>
      <c r="AJ20" s="193"/>
      <c r="AK20" s="62"/>
      <c r="AL20" s="62"/>
      <c r="AM20" s="62"/>
      <c r="AN20" s="104">
        <v>4.75</v>
      </c>
      <c r="AO20" s="104">
        <v>-0.99929278897537799</v>
      </c>
      <c r="AP20" s="104">
        <v>0</v>
      </c>
      <c r="AQ20" s="62"/>
      <c r="AR20" s="62"/>
      <c r="AS20" s="62"/>
      <c r="AT20" s="62"/>
      <c r="AV20" s="63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63"/>
      <c r="BI20" s="63"/>
      <c r="BJ20" s="63"/>
      <c r="BK20" s="63"/>
      <c r="BL20" s="63"/>
      <c r="BM20" s="63"/>
    </row>
    <row r="21" spans="1:65" ht="13.5" customHeight="1" x14ac:dyDescent="0.25">
      <c r="A21" s="164"/>
      <c r="B21" s="78"/>
      <c r="C21" s="88"/>
      <c r="D21" s="33"/>
      <c r="E21" s="33"/>
      <c r="F21" s="89"/>
      <c r="G21" s="89"/>
      <c r="J21" s="143">
        <v>1.2</v>
      </c>
      <c r="K21" s="143">
        <v>1</v>
      </c>
      <c r="L21" s="143">
        <v>1.1000000000000001</v>
      </c>
      <c r="M21" s="143">
        <v>0.9</v>
      </c>
      <c r="N21" s="143">
        <v>0.7</v>
      </c>
      <c r="O21" s="143">
        <v>0.9</v>
      </c>
      <c r="P21" s="143">
        <v>0.5</v>
      </c>
      <c r="Q21" s="143">
        <v>0.5</v>
      </c>
      <c r="R21" s="143">
        <v>0.6</v>
      </c>
      <c r="S21" s="143">
        <v>1</v>
      </c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H21" s="193"/>
      <c r="AI21" s="194"/>
      <c r="AJ21" s="193"/>
      <c r="AK21" s="62"/>
      <c r="AL21" s="62"/>
      <c r="AM21" s="62"/>
      <c r="AN21" s="104">
        <v>5</v>
      </c>
      <c r="AO21" s="104">
        <v>-0.95892427466313845</v>
      </c>
      <c r="AP21" s="104">
        <v>0</v>
      </c>
      <c r="AQ21" s="62"/>
      <c r="AR21" s="62"/>
      <c r="AS21" s="62"/>
      <c r="AT21" s="62"/>
      <c r="AV21" s="63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63"/>
      <c r="BI21" s="63"/>
      <c r="BJ21" s="63"/>
      <c r="BK21" s="63"/>
      <c r="BL21" s="63"/>
      <c r="BM21" s="63"/>
    </row>
    <row r="22" spans="1:65" ht="13.5" customHeight="1" x14ac:dyDescent="0.25">
      <c r="A22" s="164"/>
      <c r="B22" s="78"/>
      <c r="C22" s="88"/>
      <c r="D22" s="33"/>
      <c r="E22" s="33"/>
      <c r="F22" s="89"/>
      <c r="G22" s="89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H22" s="193"/>
      <c r="AI22" s="194"/>
      <c r="AK22" s="62"/>
      <c r="AL22" s="62"/>
      <c r="AM22" s="62"/>
      <c r="AN22" s="104">
        <v>5.25</v>
      </c>
      <c r="AO22" s="104">
        <v>-0.85893449342659201</v>
      </c>
      <c r="AP22" s="104">
        <v>0</v>
      </c>
      <c r="AQ22" s="62"/>
      <c r="AR22" s="62"/>
      <c r="AS22" s="62"/>
      <c r="AT22" s="62"/>
      <c r="AV22" s="63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63"/>
      <c r="BI22" s="63"/>
      <c r="BJ22" s="63"/>
      <c r="BK22" s="63"/>
      <c r="BL22" s="63"/>
      <c r="BM22" s="63"/>
    </row>
    <row r="23" spans="1:65" ht="13.5" customHeight="1" x14ac:dyDescent="0.25">
      <c r="B23" s="108" t="s">
        <v>48</v>
      </c>
      <c r="C23" s="88"/>
      <c r="D23" s="33"/>
      <c r="E23" s="33"/>
      <c r="F23" s="89"/>
      <c r="G23" s="89"/>
      <c r="I23" s="109" t="s">
        <v>58</v>
      </c>
      <c r="K23" s="33"/>
      <c r="L23" s="33"/>
      <c r="M23" s="33"/>
      <c r="N23" s="33"/>
      <c r="O23" s="33"/>
      <c r="P23" s="33"/>
      <c r="Q23" s="33"/>
      <c r="R23" s="33"/>
      <c r="S23" s="33"/>
      <c r="U23" s="109" t="s">
        <v>50</v>
      </c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H23" s="193"/>
      <c r="AI23" s="194"/>
      <c r="AK23" s="62"/>
      <c r="AL23" s="62"/>
      <c r="AM23" s="62"/>
      <c r="AN23" s="104">
        <v>5.5</v>
      </c>
      <c r="AO23" s="104">
        <v>-0.70554032557039192</v>
      </c>
      <c r="AP23" s="104">
        <v>0</v>
      </c>
      <c r="AQ23" s="62"/>
      <c r="AR23" s="62"/>
      <c r="AS23" s="62"/>
      <c r="AT23" s="62"/>
      <c r="AV23" s="63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63"/>
      <c r="BI23" s="63"/>
      <c r="BJ23" s="63"/>
      <c r="BK23" s="63"/>
      <c r="BL23" s="63"/>
      <c r="BM23" s="63"/>
    </row>
    <row r="24" spans="1:65" ht="13.5" customHeight="1" thickBot="1" x14ac:dyDescent="0.3">
      <c r="J24" s="33"/>
      <c r="K24" s="33"/>
      <c r="L24" s="33"/>
      <c r="M24" s="33"/>
      <c r="N24" s="33"/>
      <c r="O24" s="33"/>
      <c r="P24" s="33"/>
      <c r="Q24" s="33"/>
      <c r="R24" s="33"/>
      <c r="S24" s="33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H24" s="193"/>
      <c r="AI24" s="194"/>
      <c r="AK24" s="62"/>
      <c r="AL24" s="62"/>
      <c r="AM24" s="62"/>
      <c r="AN24" s="104">
        <v>5.75</v>
      </c>
      <c r="AO24" s="104">
        <v>-0.50827907749925838</v>
      </c>
      <c r="AP24" s="104">
        <v>0</v>
      </c>
      <c r="AQ24" s="62"/>
      <c r="AR24" s="62"/>
      <c r="AS24" s="62"/>
      <c r="AT24" s="62"/>
      <c r="AV24" s="63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63"/>
      <c r="BI24" s="63"/>
      <c r="BJ24" s="63"/>
      <c r="BK24" s="63"/>
      <c r="BL24" s="63"/>
      <c r="BM24" s="63"/>
    </row>
    <row r="25" spans="1:65" ht="13.5" customHeight="1" x14ac:dyDescent="0.25">
      <c r="B25" s="338" t="s">
        <v>19</v>
      </c>
      <c r="C25" s="339"/>
      <c r="D25" s="335" t="s">
        <v>23</v>
      </c>
      <c r="E25" s="336"/>
      <c r="F25" s="336"/>
      <c r="G25" s="337"/>
      <c r="I25" s="342">
        <v>43677</v>
      </c>
      <c r="J25" s="335" t="s">
        <v>276</v>
      </c>
      <c r="K25" s="336"/>
      <c r="L25" s="336"/>
      <c r="M25" s="336"/>
      <c r="N25" s="336"/>
      <c r="O25" s="336"/>
      <c r="P25" s="336"/>
      <c r="Q25" s="336"/>
      <c r="R25" s="336"/>
      <c r="S25" s="337"/>
      <c r="U25" s="342">
        <v>43677</v>
      </c>
      <c r="V25" s="335" t="s">
        <v>203</v>
      </c>
      <c r="W25" s="336"/>
      <c r="X25" s="336"/>
      <c r="Y25" s="336"/>
      <c r="Z25" s="336"/>
      <c r="AA25" s="336"/>
      <c r="AB25" s="336"/>
      <c r="AC25" s="336"/>
      <c r="AD25" s="336"/>
      <c r="AE25" s="337"/>
      <c r="AH25" s="193"/>
      <c r="AI25" s="194"/>
      <c r="AK25" s="62"/>
      <c r="AL25" s="62"/>
      <c r="AM25" s="62"/>
      <c r="AN25" s="104">
        <v>6</v>
      </c>
      <c r="AO25" s="104">
        <v>-0.27941549819892586</v>
      </c>
      <c r="AP25" s="104">
        <v>0</v>
      </c>
      <c r="AQ25" s="62"/>
      <c r="AR25" s="62"/>
      <c r="AS25" s="62"/>
      <c r="AT25" s="62"/>
      <c r="AV25" s="63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63"/>
      <c r="BI25" s="63"/>
      <c r="BJ25" s="63"/>
      <c r="BK25" s="63"/>
      <c r="BL25" s="63"/>
      <c r="BM25" s="63"/>
    </row>
    <row r="26" spans="1:65" ht="13.5" customHeight="1" thickBot="1" x14ac:dyDescent="0.25">
      <c r="A26" s="16">
        <v>14</v>
      </c>
      <c r="B26" s="340"/>
      <c r="C26" s="341"/>
      <c r="D26" s="60" t="s">
        <v>52</v>
      </c>
      <c r="E26" s="95" t="s">
        <v>53</v>
      </c>
      <c r="F26" s="181" t="s">
        <v>54</v>
      </c>
      <c r="G26" s="42" t="s">
        <v>168</v>
      </c>
      <c r="I26" s="343"/>
      <c r="J26" s="60" t="s">
        <v>88</v>
      </c>
      <c r="K26" s="60" t="s">
        <v>91</v>
      </c>
      <c r="L26" s="60" t="s">
        <v>89</v>
      </c>
      <c r="M26" s="60" t="s">
        <v>92</v>
      </c>
      <c r="N26" s="60" t="s">
        <v>90</v>
      </c>
      <c r="O26" s="60" t="s">
        <v>95</v>
      </c>
      <c r="P26" s="60" t="s">
        <v>94</v>
      </c>
      <c r="Q26" s="60" t="s">
        <v>97</v>
      </c>
      <c r="R26" s="60" t="s">
        <v>111</v>
      </c>
      <c r="S26" s="42" t="s">
        <v>93</v>
      </c>
      <c r="U26" s="343"/>
      <c r="V26" s="60" t="s">
        <v>88</v>
      </c>
      <c r="W26" s="60" t="s">
        <v>91</v>
      </c>
      <c r="X26" s="60" t="s">
        <v>89</v>
      </c>
      <c r="Y26" s="60" t="s">
        <v>92</v>
      </c>
      <c r="Z26" s="60" t="s">
        <v>90</v>
      </c>
      <c r="AA26" s="60" t="s">
        <v>95</v>
      </c>
      <c r="AB26" s="60" t="s">
        <v>94</v>
      </c>
      <c r="AC26" s="60" t="s">
        <v>97</v>
      </c>
      <c r="AD26" s="60" t="s">
        <v>111</v>
      </c>
      <c r="AE26" s="42" t="s">
        <v>93</v>
      </c>
      <c r="AH26" s="193"/>
      <c r="AI26" s="194"/>
      <c r="AK26" s="62"/>
      <c r="AL26" s="62"/>
      <c r="AM26" s="62"/>
      <c r="AN26" s="104">
        <v>6.25</v>
      </c>
      <c r="AO26" s="104">
        <v>-3.3179216547556817E-2</v>
      </c>
      <c r="AP26" s="104">
        <v>0</v>
      </c>
      <c r="AQ26" s="62"/>
      <c r="AR26" s="62"/>
      <c r="AS26" s="62"/>
      <c r="AT26" s="62"/>
      <c r="AV26" s="63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63"/>
      <c r="BI26" s="63"/>
      <c r="BJ26" s="63"/>
      <c r="BK26" s="63"/>
      <c r="BL26" s="63"/>
      <c r="BM26" s="63"/>
    </row>
    <row r="27" spans="1:65" ht="13.5" customHeight="1" x14ac:dyDescent="0.25">
      <c r="A27" s="16">
        <v>13</v>
      </c>
      <c r="B27" s="332" t="s">
        <v>331</v>
      </c>
      <c r="C27" s="107">
        <v>43312</v>
      </c>
      <c r="D27" s="99">
        <v>2.1528558944209318E-2</v>
      </c>
      <c r="E27" s="100">
        <v>-8.6019978724050858E-2</v>
      </c>
      <c r="F27" s="182">
        <v>0.13246917174102127</v>
      </c>
      <c r="G27" s="138">
        <v>-3.0341343559129489E-2</v>
      </c>
      <c r="I27" s="147" t="s">
        <v>43</v>
      </c>
      <c r="J27" s="148">
        <v>0.8805647523997886</v>
      </c>
      <c r="K27" s="148">
        <v>0</v>
      </c>
      <c r="L27" s="148">
        <v>0.24133936451894294</v>
      </c>
      <c r="M27" s="148">
        <v>-0.27970050727573609</v>
      </c>
      <c r="N27" s="148">
        <v>0.25028610409351393</v>
      </c>
      <c r="O27" s="148">
        <v>5.0369520661210085</v>
      </c>
      <c r="P27" s="148">
        <v>0</v>
      </c>
      <c r="Q27" s="148">
        <v>0</v>
      </c>
      <c r="R27" s="148">
        <v>10.181203006255773</v>
      </c>
      <c r="S27" s="148">
        <v>2.5246013126785369</v>
      </c>
      <c r="U27" s="147" t="s">
        <v>43</v>
      </c>
      <c r="V27" s="145">
        <v>1.5625</v>
      </c>
      <c r="W27" s="145">
        <v>0</v>
      </c>
      <c r="X27" s="145">
        <v>1.5625</v>
      </c>
      <c r="Y27" s="145">
        <v>1.5625</v>
      </c>
      <c r="Z27" s="145">
        <v>1.5625</v>
      </c>
      <c r="AA27" s="145">
        <v>6.25</v>
      </c>
      <c r="AB27" s="145">
        <v>0</v>
      </c>
      <c r="AC27" s="145">
        <v>0</v>
      </c>
      <c r="AD27" s="145">
        <v>6.25</v>
      </c>
      <c r="AE27" s="146">
        <v>6.25</v>
      </c>
      <c r="AH27" s="193"/>
      <c r="AI27" s="194"/>
      <c r="AK27" s="62"/>
      <c r="AL27" s="62"/>
      <c r="AM27" s="62"/>
      <c r="AN27" s="104">
        <v>6.5</v>
      </c>
      <c r="AO27" s="104">
        <v>0.21511998808781552</v>
      </c>
      <c r="AP27" s="104">
        <v>0</v>
      </c>
      <c r="AQ27" s="62"/>
      <c r="AR27" s="62"/>
      <c r="AS27" s="62"/>
      <c r="AT27" s="62"/>
      <c r="AV27" s="63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63"/>
      <c r="BI27" s="63"/>
      <c r="BJ27" s="63"/>
      <c r="BK27" s="63"/>
      <c r="BL27" s="63"/>
      <c r="BM27" s="63"/>
    </row>
    <row r="28" spans="1:65" ht="13.5" customHeight="1" x14ac:dyDescent="0.25">
      <c r="A28" s="16">
        <v>12</v>
      </c>
      <c r="B28" s="333"/>
      <c r="C28" s="107">
        <v>43343</v>
      </c>
      <c r="D28" s="99">
        <v>9.9992576792195739E-2</v>
      </c>
      <c r="E28" s="100">
        <v>9.4021850720503841E-2</v>
      </c>
      <c r="F28" s="182">
        <v>0.12688004329183075</v>
      </c>
      <c r="G28" s="138">
        <v>1.0755139557344466E-2</v>
      </c>
      <c r="H28" s="33"/>
      <c r="I28" s="110" t="s">
        <v>42</v>
      </c>
      <c r="J28" s="18">
        <v>1.2808214580360562</v>
      </c>
      <c r="K28" s="18">
        <v>0</v>
      </c>
      <c r="L28" s="18">
        <v>0</v>
      </c>
      <c r="M28" s="18">
        <v>0</v>
      </c>
      <c r="N28" s="18">
        <v>1.4562100601804449</v>
      </c>
      <c r="O28" s="18">
        <v>7.3264757325396488</v>
      </c>
      <c r="P28" s="18">
        <v>0</v>
      </c>
      <c r="Q28" s="18">
        <v>0</v>
      </c>
      <c r="R28" s="18">
        <v>3.7022556386384631</v>
      </c>
      <c r="S28" s="18">
        <v>0.9180368409740135</v>
      </c>
      <c r="U28" s="110" t="s">
        <v>42</v>
      </c>
      <c r="V28" s="56">
        <v>2.2727272727272729</v>
      </c>
      <c r="W28" s="56">
        <v>0</v>
      </c>
      <c r="X28" s="56">
        <v>0</v>
      </c>
      <c r="Y28" s="56">
        <v>0</v>
      </c>
      <c r="Z28" s="56">
        <v>9.0909090909090917</v>
      </c>
      <c r="AA28" s="56">
        <v>9.0909090909090917</v>
      </c>
      <c r="AB28" s="56">
        <v>0</v>
      </c>
      <c r="AC28" s="56">
        <v>0</v>
      </c>
      <c r="AD28" s="56">
        <v>2.2727272727272729</v>
      </c>
      <c r="AE28" s="20">
        <v>2.2727272727272729</v>
      </c>
      <c r="AH28" s="193"/>
      <c r="AI28" s="194"/>
      <c r="AK28" s="62"/>
      <c r="AL28" s="62"/>
      <c r="AM28" s="62"/>
      <c r="AN28" s="104">
        <v>6.75</v>
      </c>
      <c r="AO28" s="104">
        <v>0.45004407378061762</v>
      </c>
      <c r="AP28" s="104">
        <v>0</v>
      </c>
      <c r="AQ28" s="62"/>
      <c r="AR28" s="62"/>
      <c r="AS28" s="62"/>
      <c r="AT28" s="62"/>
      <c r="AV28" s="63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63"/>
      <c r="BI28" s="63"/>
      <c r="BJ28" s="63"/>
      <c r="BK28" s="63"/>
      <c r="BL28" s="63"/>
      <c r="BM28" s="63"/>
    </row>
    <row r="29" spans="1:65" ht="13.5" customHeight="1" x14ac:dyDescent="0.25">
      <c r="A29" s="16">
        <v>11</v>
      </c>
      <c r="B29" s="333"/>
      <c r="C29" s="87">
        <v>43371</v>
      </c>
      <c r="D29" s="18">
        <v>-3.9420409964473907E-3</v>
      </c>
      <c r="E29" s="56">
        <v>-0.18398625723303474</v>
      </c>
      <c r="F29" s="183">
        <v>0.16268750665153026</v>
      </c>
      <c r="G29" s="101">
        <v>-6.2665200008314756E-2</v>
      </c>
      <c r="H29" s="33"/>
      <c r="I29" s="110" t="s">
        <v>36</v>
      </c>
      <c r="J29" s="18">
        <v>0</v>
      </c>
      <c r="K29" s="18">
        <v>4.6604220229342248</v>
      </c>
      <c r="L29" s="18">
        <v>0</v>
      </c>
      <c r="M29" s="18">
        <v>0</v>
      </c>
      <c r="N29" s="18">
        <v>1.3348592218320738</v>
      </c>
      <c r="O29" s="18">
        <v>0</v>
      </c>
      <c r="P29" s="18">
        <v>8.2956884936905908</v>
      </c>
      <c r="Q29" s="18">
        <v>0</v>
      </c>
      <c r="R29" s="18">
        <v>0</v>
      </c>
      <c r="S29" s="18">
        <v>0</v>
      </c>
      <c r="U29" s="110" t="s">
        <v>36</v>
      </c>
      <c r="V29" s="56">
        <v>0</v>
      </c>
      <c r="W29" s="56">
        <v>8.3333333333333321</v>
      </c>
      <c r="X29" s="56">
        <v>0</v>
      </c>
      <c r="Y29" s="56">
        <v>0</v>
      </c>
      <c r="Z29" s="56">
        <v>8.3333333333333321</v>
      </c>
      <c r="AA29" s="56">
        <v>0</v>
      </c>
      <c r="AB29" s="56">
        <v>8.3333333333333321</v>
      </c>
      <c r="AC29" s="56">
        <v>0</v>
      </c>
      <c r="AD29" s="56">
        <v>0</v>
      </c>
      <c r="AE29" s="20">
        <v>0</v>
      </c>
      <c r="AH29" s="193"/>
      <c r="AI29" s="194"/>
      <c r="AK29" s="62"/>
      <c r="AL29" s="62"/>
      <c r="AM29" s="62"/>
      <c r="AN29" s="104">
        <v>7</v>
      </c>
      <c r="AO29" s="104">
        <v>0.65698659871878906</v>
      </c>
      <c r="AP29" s="104">
        <v>0</v>
      </c>
      <c r="AQ29" s="62"/>
      <c r="AR29" s="62"/>
      <c r="AS29" s="62"/>
      <c r="AT29" s="62"/>
      <c r="AV29" s="63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63"/>
      <c r="BI29" s="63"/>
      <c r="BJ29" s="63"/>
      <c r="BK29" s="63"/>
      <c r="BL29" s="63"/>
      <c r="BM29" s="63"/>
    </row>
    <row r="30" spans="1:65" ht="13.5" customHeight="1" x14ac:dyDescent="0.25">
      <c r="A30" s="16">
        <v>10</v>
      </c>
      <c r="B30" s="333"/>
      <c r="C30" s="87">
        <v>43404</v>
      </c>
      <c r="D30" s="18">
        <v>-0.33268830919452613</v>
      </c>
      <c r="E30" s="56">
        <v>-0.24711878347148811</v>
      </c>
      <c r="F30" s="183">
        <v>-0.43128211530191563</v>
      </c>
      <c r="G30" s="101">
        <v>-0.15277030108067119</v>
      </c>
      <c r="H30" s="33"/>
      <c r="I30" s="110" t="s">
        <v>162</v>
      </c>
      <c r="J30" s="18">
        <v>3.5222590095991544</v>
      </c>
      <c r="K30" s="18">
        <v>0.87382912930016743</v>
      </c>
      <c r="L30" s="18">
        <v>0.24133936451894294</v>
      </c>
      <c r="M30" s="18">
        <v>-0.27970050727573609</v>
      </c>
      <c r="N30" s="18">
        <v>0.25028610409351393</v>
      </c>
      <c r="O30" s="18">
        <v>1.2592380165302521</v>
      </c>
      <c r="P30" s="18">
        <v>1.5554415925669862</v>
      </c>
      <c r="Q30" s="18">
        <v>-0.43418075626333252</v>
      </c>
      <c r="R30" s="18">
        <v>10.181203006255773</v>
      </c>
      <c r="S30" s="18">
        <v>0.63115032816963423</v>
      </c>
      <c r="U30" s="110" t="s">
        <v>162</v>
      </c>
      <c r="V30" s="18">
        <v>6.25</v>
      </c>
      <c r="W30" s="18">
        <v>1.5625</v>
      </c>
      <c r="X30" s="18">
        <v>1.5625</v>
      </c>
      <c r="Y30" s="18">
        <v>1.5625</v>
      </c>
      <c r="Z30" s="18">
        <v>1.5625</v>
      </c>
      <c r="AA30" s="18">
        <v>1.5625</v>
      </c>
      <c r="AB30" s="18">
        <v>1.5625</v>
      </c>
      <c r="AC30" s="18">
        <v>1.5625</v>
      </c>
      <c r="AD30" s="18">
        <v>6.25</v>
      </c>
      <c r="AE30" s="101">
        <v>1.5625</v>
      </c>
      <c r="AH30" s="193"/>
      <c r="AI30" s="194"/>
      <c r="AK30" s="62"/>
      <c r="AL30" s="62"/>
      <c r="AM30" s="62"/>
      <c r="AN30" s="104">
        <v>7.25</v>
      </c>
      <c r="AO30" s="104">
        <v>0.82308087901150551</v>
      </c>
      <c r="AP30" s="104">
        <v>0</v>
      </c>
      <c r="AQ30" s="62"/>
      <c r="AR30" s="62"/>
      <c r="AS30" s="62"/>
      <c r="AT30" s="62"/>
      <c r="AV30" s="63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63"/>
      <c r="BI30" s="63"/>
      <c r="BJ30" s="63"/>
      <c r="BK30" s="63"/>
      <c r="BL30" s="63"/>
      <c r="BM30" s="63"/>
    </row>
    <row r="31" spans="1:65" ht="13.5" customHeight="1" x14ac:dyDescent="0.25">
      <c r="A31" s="16">
        <v>9</v>
      </c>
      <c r="B31" s="333"/>
      <c r="C31" s="87">
        <v>43434</v>
      </c>
      <c r="D31" s="18">
        <v>0.11125818848111996</v>
      </c>
      <c r="E31" s="56">
        <v>0.144056092246304</v>
      </c>
      <c r="F31" s="183">
        <v>-6.4713733644118185E-2</v>
      </c>
      <c r="G31" s="101">
        <v>7.0140010607135525E-2</v>
      </c>
      <c r="H31" s="33"/>
      <c r="I31" s="140" t="s">
        <v>185</v>
      </c>
      <c r="J31" s="105">
        <v>5.6836452200349994</v>
      </c>
      <c r="K31" s="105">
        <v>5.5342511522343925</v>
      </c>
      <c r="L31" s="105">
        <v>0.48267872903788589</v>
      </c>
      <c r="M31" s="105">
        <v>-0.55940101455147218</v>
      </c>
      <c r="N31" s="105">
        <v>3.2916414901995461</v>
      </c>
      <c r="O31" s="105">
        <v>13.622665815190912</v>
      </c>
      <c r="P31" s="105">
        <v>9.8511300862575766</v>
      </c>
      <c r="Q31" s="105">
        <v>-0.43418075626333252</v>
      </c>
      <c r="R31" s="105">
        <v>24.064661651150011</v>
      </c>
      <c r="S31" s="105">
        <v>4.0737884818221852</v>
      </c>
      <c r="T31" s="33"/>
      <c r="U31" s="111" t="s">
        <v>185</v>
      </c>
      <c r="V31" s="103">
        <v>10.085227272727273</v>
      </c>
      <c r="W31" s="103">
        <v>9.8958333333333321</v>
      </c>
      <c r="X31" s="103">
        <v>3.125</v>
      </c>
      <c r="Y31" s="103">
        <v>3.125</v>
      </c>
      <c r="Z31" s="103">
        <v>20.549242424242422</v>
      </c>
      <c r="AA31" s="103">
        <v>16.903409090909093</v>
      </c>
      <c r="AB31" s="103">
        <v>9.8958333333333321</v>
      </c>
      <c r="AC31" s="103">
        <v>1.5625</v>
      </c>
      <c r="AD31" s="103">
        <v>14.772727272727273</v>
      </c>
      <c r="AE31" s="112">
        <v>10.085227272727273</v>
      </c>
      <c r="AH31" s="195"/>
      <c r="AI31" s="194"/>
      <c r="AK31" s="62"/>
      <c r="AL31" s="62"/>
      <c r="AM31" s="62"/>
      <c r="AN31" s="104">
        <v>7.5</v>
      </c>
      <c r="AO31" s="104">
        <v>0.9379999767747389</v>
      </c>
      <c r="AP31" s="104">
        <v>0</v>
      </c>
      <c r="AQ31" s="62"/>
      <c r="AR31" s="62"/>
      <c r="AS31" s="62"/>
      <c r="AT31" s="62"/>
      <c r="AV31" s="63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63"/>
      <c r="BI31" s="63"/>
      <c r="BJ31" s="63"/>
      <c r="BK31" s="63"/>
      <c r="BL31" s="63"/>
      <c r="BM31" s="63"/>
    </row>
    <row r="32" spans="1:65" ht="13.5" customHeight="1" x14ac:dyDescent="0.25">
      <c r="A32" s="16">
        <v>8</v>
      </c>
      <c r="B32" s="333"/>
      <c r="C32" s="87">
        <v>43465</v>
      </c>
      <c r="D32" s="18">
        <v>-0.5212403631656507</v>
      </c>
      <c r="E32" s="56">
        <v>1.4310875243253411E-2</v>
      </c>
      <c r="F32" s="183">
        <v>-1.0578703999740369</v>
      </c>
      <c r="G32" s="101">
        <v>-3.6006633449701952E-2</v>
      </c>
      <c r="H32" s="33"/>
      <c r="I32" s="140" t="s">
        <v>98</v>
      </c>
      <c r="J32" s="105">
        <v>1.9444836562418328</v>
      </c>
      <c r="K32" s="105">
        <v>12.124358756391358</v>
      </c>
      <c r="L32" s="105">
        <v>1.5136088261251226</v>
      </c>
      <c r="M32" s="105">
        <v>-4.8167048034754734</v>
      </c>
      <c r="N32" s="105">
        <v>1.192802221979852</v>
      </c>
      <c r="O32" s="105">
        <v>4.4647543114096617</v>
      </c>
      <c r="P32" s="105">
        <v>0</v>
      </c>
      <c r="Q32" s="105">
        <v>0</v>
      </c>
      <c r="R32" s="105">
        <v>0.66788691721037863</v>
      </c>
      <c r="S32" s="105">
        <v>11.847449040137839</v>
      </c>
      <c r="T32" s="33"/>
      <c r="U32" s="111" t="s">
        <v>98</v>
      </c>
      <c r="V32" s="106">
        <v>3.4503490000000063</v>
      </c>
      <c r="W32" s="106">
        <v>21.679650999999993</v>
      </c>
      <c r="X32" s="106">
        <v>9.7995359999999998</v>
      </c>
      <c r="Y32" s="106">
        <v>26.907714000000002</v>
      </c>
      <c r="Z32" s="106">
        <v>7.4464920000000001</v>
      </c>
      <c r="AA32" s="106">
        <v>5.54</v>
      </c>
      <c r="AB32" s="106">
        <v>0</v>
      </c>
      <c r="AC32" s="106">
        <v>0</v>
      </c>
      <c r="AD32" s="106">
        <v>0.41</v>
      </c>
      <c r="AE32" s="139">
        <v>29.33</v>
      </c>
      <c r="AH32" s="195"/>
      <c r="AI32" s="194"/>
      <c r="AK32" s="62"/>
      <c r="AL32" s="62"/>
      <c r="AM32" s="62"/>
      <c r="AN32" s="104">
        <v>7.75</v>
      </c>
      <c r="AO32" s="104">
        <v>0.99459877911117611</v>
      </c>
      <c r="AP32" s="104">
        <v>0</v>
      </c>
      <c r="AQ32" s="62"/>
      <c r="AR32" s="62"/>
      <c r="AS32" s="62"/>
      <c r="AT32" s="62"/>
      <c r="AV32" s="63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63"/>
      <c r="BI32" s="63"/>
      <c r="BJ32" s="63"/>
      <c r="BK32" s="63"/>
      <c r="BL32" s="63"/>
      <c r="BM32" s="63"/>
    </row>
    <row r="33" spans="1:65" ht="13.5" customHeight="1" thickBot="1" x14ac:dyDescent="0.3">
      <c r="A33" s="16">
        <v>7</v>
      </c>
      <c r="B33" s="333"/>
      <c r="C33" s="87">
        <v>43496</v>
      </c>
      <c r="D33" s="18">
        <v>0.416222573816874</v>
      </c>
      <c r="E33" s="56">
        <v>0.70349349739525679</v>
      </c>
      <c r="F33" s="183">
        <v>-0.10778477233078973</v>
      </c>
      <c r="G33" s="101">
        <v>0.10192647374030581</v>
      </c>
      <c r="H33" s="33"/>
      <c r="I33" s="137" t="s">
        <v>193</v>
      </c>
      <c r="J33" s="85">
        <v>3.7391615637931666</v>
      </c>
      <c r="K33" s="85">
        <v>-6.5901076041569651</v>
      </c>
      <c r="L33" s="85">
        <v>-1.0309300970872366</v>
      </c>
      <c r="M33" s="85">
        <v>4.2573037889240011</v>
      </c>
      <c r="N33" s="85">
        <v>2.0988392682196944</v>
      </c>
      <c r="O33" s="85">
        <v>9.15791150378125</v>
      </c>
      <c r="P33" s="85">
        <v>9.8511300862575766</v>
      </c>
      <c r="Q33" s="85">
        <v>-0.43418075626333252</v>
      </c>
      <c r="R33" s="85">
        <v>23.396774733939633</v>
      </c>
      <c r="S33" s="102">
        <v>-7.7736605583156537</v>
      </c>
      <c r="T33" s="89"/>
      <c r="U33" s="137" t="s">
        <v>73</v>
      </c>
      <c r="V33" s="85">
        <v>6.634878272727267</v>
      </c>
      <c r="W33" s="85">
        <v>-11.783817666666661</v>
      </c>
      <c r="X33" s="85">
        <v>-6.6745359999999998</v>
      </c>
      <c r="Y33" s="85">
        <v>-23.782714000000002</v>
      </c>
      <c r="Z33" s="85">
        <v>13.102750424242423</v>
      </c>
      <c r="AA33" s="85">
        <v>11.363409090909094</v>
      </c>
      <c r="AB33" s="85">
        <v>9.8958333333333321</v>
      </c>
      <c r="AC33" s="85">
        <v>1.5625</v>
      </c>
      <c r="AD33" s="85">
        <v>14.362727272727273</v>
      </c>
      <c r="AE33" s="102">
        <v>-19.244772727272725</v>
      </c>
      <c r="AF33" s="33"/>
      <c r="AH33" s="33"/>
      <c r="AI33" s="17"/>
      <c r="AK33" s="62"/>
      <c r="AL33" s="62"/>
      <c r="AM33" s="62"/>
      <c r="AN33" s="104">
        <v>8</v>
      </c>
      <c r="AO33" s="104">
        <v>0.98935824662338179</v>
      </c>
      <c r="AP33" s="104">
        <v>0</v>
      </c>
      <c r="AQ33" s="62"/>
      <c r="AR33" s="62"/>
      <c r="AS33" s="62"/>
      <c r="AT33" s="62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</row>
    <row r="34" spans="1:65" ht="13.5" customHeight="1" x14ac:dyDescent="0.25">
      <c r="A34" s="16">
        <v>6</v>
      </c>
      <c r="B34" s="333"/>
      <c r="C34" s="87">
        <v>43524</v>
      </c>
      <c r="D34" s="18">
        <v>0.28123675907476953</v>
      </c>
      <c r="E34" s="56">
        <v>0.37777843353221741</v>
      </c>
      <c r="F34" s="183">
        <v>-0.10117301436727566</v>
      </c>
      <c r="G34" s="101">
        <v>5.1833438304090346E-2</v>
      </c>
      <c r="H34" s="33"/>
      <c r="P34" s="58" t="s">
        <v>194</v>
      </c>
      <c r="AF34" s="33"/>
      <c r="AH34" s="33"/>
      <c r="AI34" s="17"/>
      <c r="AK34" s="62"/>
      <c r="AL34" s="62"/>
      <c r="AM34" s="62"/>
      <c r="AN34" s="104"/>
      <c r="AO34" s="104"/>
      <c r="AP34" s="104"/>
      <c r="AQ34" s="62"/>
      <c r="AR34" s="62"/>
      <c r="AS34" s="62"/>
      <c r="AT34" s="62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</row>
    <row r="35" spans="1:65" ht="13.5" customHeight="1" x14ac:dyDescent="0.2">
      <c r="A35" s="16">
        <v>5</v>
      </c>
      <c r="B35" s="333"/>
      <c r="C35" s="87">
        <v>43553</v>
      </c>
      <c r="D35" s="18">
        <v>-0.16749300798296651</v>
      </c>
      <c r="E35" s="56">
        <v>-0.18343269082360508</v>
      </c>
      <c r="F35" s="183">
        <v>0.18176879324628586</v>
      </c>
      <c r="G35" s="101">
        <v>4.726358425416223E-2</v>
      </c>
      <c r="H35" s="33"/>
      <c r="I35" s="58" t="s">
        <v>44</v>
      </c>
      <c r="M35" s="58"/>
      <c r="N35" s="89"/>
      <c r="O35" s="89"/>
      <c r="P35" s="97"/>
      <c r="Q35" s="96"/>
      <c r="R35" s="97"/>
      <c r="S35" s="98"/>
      <c r="X35" s="58" t="s">
        <v>192</v>
      </c>
      <c r="Y35" s="33"/>
      <c r="Z35" s="33"/>
      <c r="AA35" s="33"/>
      <c r="AB35" s="33"/>
      <c r="AC35" s="33"/>
      <c r="AD35" s="33"/>
      <c r="AE35" s="142">
        <v>4</v>
      </c>
      <c r="AF35" s="33"/>
      <c r="AH35" s="33"/>
      <c r="AI35" s="17"/>
      <c r="AK35" s="62"/>
      <c r="AL35" s="62"/>
      <c r="AM35" s="62"/>
      <c r="AQ35" s="62"/>
      <c r="AR35" s="62"/>
      <c r="AS35" s="62"/>
      <c r="AT35" s="62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</row>
    <row r="36" spans="1:65" ht="13.5" customHeight="1" x14ac:dyDescent="0.2">
      <c r="A36" s="16">
        <v>4</v>
      </c>
      <c r="B36" s="333"/>
      <c r="C36" s="87">
        <v>43585</v>
      </c>
      <c r="D36" s="18">
        <v>0.16891616521658073</v>
      </c>
      <c r="E36" s="56">
        <v>0.1170532793114121</v>
      </c>
      <c r="F36" s="183">
        <v>-7.7244952202321998E-2</v>
      </c>
      <c r="G36" s="101">
        <v>-1.6485790206317043E-2</v>
      </c>
      <c r="H36" s="33"/>
      <c r="M36" s="58"/>
      <c r="P36" s="97"/>
      <c r="Q36" s="96"/>
      <c r="R36" s="97"/>
      <c r="S36" s="96"/>
      <c r="AF36" s="33"/>
      <c r="AH36" s="33"/>
      <c r="AI36" s="17"/>
      <c r="AK36" s="62"/>
      <c r="AL36" s="62"/>
      <c r="AM36" s="62"/>
      <c r="AQ36" s="62"/>
      <c r="AR36" s="62"/>
      <c r="AS36" s="62"/>
      <c r="AT36" s="62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</row>
    <row r="37" spans="1:65" ht="13.5" customHeight="1" x14ac:dyDescent="0.2">
      <c r="A37" s="16">
        <v>3</v>
      </c>
      <c r="B37" s="333"/>
      <c r="C37" s="87">
        <v>43616</v>
      </c>
      <c r="D37" s="18">
        <v>-0.43701957361145727</v>
      </c>
      <c r="E37" s="56">
        <v>-0.25899359532868088</v>
      </c>
      <c r="F37" s="183">
        <v>0.27216712955651828</v>
      </c>
      <c r="G37" s="101">
        <v>4.3186879091679058E-2</v>
      </c>
      <c r="H37" s="33"/>
      <c r="I37" s="200" t="s">
        <v>182</v>
      </c>
      <c r="J37" s="58" t="s">
        <v>294</v>
      </c>
      <c r="N37" s="97" t="s">
        <v>169</v>
      </c>
      <c r="O37" s="98" t="s">
        <v>187</v>
      </c>
      <c r="S37" s="97" t="s">
        <v>174</v>
      </c>
      <c r="T37" s="96" t="s">
        <v>196</v>
      </c>
      <c r="X37" s="165"/>
      <c r="Y37" s="165"/>
      <c r="Z37" s="344" t="s">
        <v>66</v>
      </c>
      <c r="AA37" s="344"/>
      <c r="AB37" s="345" t="s">
        <v>67</v>
      </c>
      <c r="AC37" s="345"/>
      <c r="AD37" s="168"/>
      <c r="AE37" s="168"/>
      <c r="AF37" s="33"/>
      <c r="AH37" s="33"/>
      <c r="AI37" s="17"/>
      <c r="AK37" s="62"/>
      <c r="AL37" s="62"/>
      <c r="AM37" s="62"/>
      <c r="AN37" s="104"/>
      <c r="AO37" s="104"/>
      <c r="AP37" s="104"/>
      <c r="AQ37" s="62"/>
      <c r="AR37" s="62"/>
      <c r="AS37" s="62"/>
      <c r="AT37" s="62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</row>
    <row r="38" spans="1:65" ht="13.5" customHeight="1" x14ac:dyDescent="0.2">
      <c r="A38" s="16">
        <v>2</v>
      </c>
      <c r="B38" s="333"/>
      <c r="C38" s="87">
        <v>43644</v>
      </c>
      <c r="D38" s="18">
        <v>0.11156710701629123</v>
      </c>
      <c r="E38" s="56">
        <v>0.14815220675393864</v>
      </c>
      <c r="F38" s="183">
        <v>0.22685350704105822</v>
      </c>
      <c r="G38" s="101">
        <v>1.9392533092507179E-2</v>
      </c>
      <c r="H38" s="33"/>
      <c r="I38" s="200" t="s">
        <v>45</v>
      </c>
      <c r="J38" s="58" t="s">
        <v>59</v>
      </c>
      <c r="N38" s="97" t="s">
        <v>170</v>
      </c>
      <c r="O38" s="96" t="s">
        <v>188</v>
      </c>
      <c r="S38" s="97" t="s">
        <v>175</v>
      </c>
      <c r="T38" s="96" t="s">
        <v>197</v>
      </c>
      <c r="X38" s="165"/>
      <c r="Y38" s="165"/>
      <c r="Z38" s="344" t="s">
        <v>70</v>
      </c>
      <c r="AA38" s="344"/>
      <c r="AB38" s="345" t="s">
        <v>71</v>
      </c>
      <c r="AC38" s="345"/>
      <c r="AD38" s="168"/>
      <c r="AE38" s="168"/>
      <c r="AF38" s="33"/>
      <c r="AH38" s="33"/>
      <c r="AI38" s="17"/>
      <c r="AK38" s="62"/>
      <c r="AL38" s="62"/>
      <c r="AM38" s="62"/>
      <c r="AN38" s="104"/>
      <c r="AO38" s="104"/>
      <c r="AP38" s="104"/>
      <c r="AQ38" s="62"/>
      <c r="AR38" s="62"/>
      <c r="AS38" s="62"/>
      <c r="AT38" s="62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</row>
    <row r="39" spans="1:65" ht="13.5" customHeight="1" x14ac:dyDescent="0.2">
      <c r="A39" s="16">
        <v>1</v>
      </c>
      <c r="B39" s="333"/>
      <c r="C39" s="87">
        <v>43677</v>
      </c>
      <c r="D39" s="18">
        <v>0.13332669787958878</v>
      </c>
      <c r="E39" s="56">
        <v>9.1812234195356765E-2</v>
      </c>
      <c r="F39" s="183">
        <v>8.7883934276239417E-2</v>
      </c>
      <c r="G39" s="101">
        <v>0.12298288976662405</v>
      </c>
      <c r="H39" s="33"/>
      <c r="I39" s="200" t="s">
        <v>46</v>
      </c>
      <c r="J39" s="58" t="s">
        <v>60</v>
      </c>
      <c r="N39" s="97" t="s">
        <v>171</v>
      </c>
      <c r="O39" s="96" t="s">
        <v>189</v>
      </c>
      <c r="S39" s="97" t="s">
        <v>176</v>
      </c>
      <c r="T39" s="98" t="s">
        <v>293</v>
      </c>
      <c r="X39" s="165"/>
      <c r="Y39" s="165"/>
      <c r="Z39" s="166"/>
      <c r="AA39" s="166"/>
      <c r="AB39" s="167"/>
      <c r="AC39" s="167"/>
      <c r="AD39" s="168"/>
      <c r="AE39" s="168"/>
      <c r="AF39" s="33"/>
      <c r="AH39" s="33"/>
      <c r="AI39" s="17"/>
      <c r="AK39" s="62"/>
      <c r="AL39" s="62"/>
      <c r="AM39" s="62"/>
      <c r="AN39" s="104"/>
      <c r="AO39" s="104"/>
      <c r="AP39" s="104"/>
      <c r="AQ39" s="62"/>
      <c r="AR39" s="62"/>
      <c r="AS39" s="62"/>
      <c r="AT39" s="62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</row>
    <row r="40" spans="1:65" ht="13.5" customHeight="1" thickBot="1" x14ac:dyDescent="0.25">
      <c r="A40" s="16">
        <v>8</v>
      </c>
      <c r="B40" s="334"/>
      <c r="C40" s="116" t="s">
        <v>49</v>
      </c>
      <c r="D40" s="85">
        <v>0.53843201560523912</v>
      </c>
      <c r="E40" s="85">
        <v>1.0622594652127115</v>
      </c>
      <c r="F40" s="184">
        <v>0.50307166244734636</v>
      </c>
      <c r="G40" s="102">
        <v>0.39237261164555837</v>
      </c>
      <c r="H40" s="33"/>
      <c r="I40" s="200" t="s">
        <v>47</v>
      </c>
      <c r="J40" s="58" t="s">
        <v>61</v>
      </c>
      <c r="N40" s="97" t="s">
        <v>172</v>
      </c>
      <c r="O40" s="98" t="s">
        <v>190</v>
      </c>
      <c r="S40" s="97" t="s">
        <v>177</v>
      </c>
      <c r="T40" s="98" t="s">
        <v>283</v>
      </c>
      <c r="X40" s="329" t="s">
        <v>69</v>
      </c>
      <c r="Y40" s="329"/>
      <c r="Z40" s="166"/>
      <c r="AA40" s="166"/>
      <c r="AB40" s="167"/>
      <c r="AC40" s="167"/>
      <c r="AD40" s="328" t="s">
        <v>72</v>
      </c>
      <c r="AE40" s="328"/>
      <c r="AN40" s="104"/>
      <c r="AO40" s="104"/>
      <c r="AP40" s="104"/>
    </row>
    <row r="41" spans="1:65" ht="11.25" customHeight="1" x14ac:dyDescent="0.2">
      <c r="I41" s="200" t="s">
        <v>183</v>
      </c>
      <c r="J41" s="58" t="s">
        <v>184</v>
      </c>
      <c r="N41" s="97" t="s">
        <v>173</v>
      </c>
      <c r="O41" s="98" t="s">
        <v>191</v>
      </c>
      <c r="S41" s="97" t="s">
        <v>178</v>
      </c>
      <c r="T41" s="96" t="s">
        <v>199</v>
      </c>
      <c r="X41" s="329" t="s">
        <v>65</v>
      </c>
      <c r="Y41" s="329"/>
      <c r="Z41" s="166"/>
      <c r="AA41" s="166"/>
      <c r="AB41" s="167"/>
      <c r="AC41" s="167"/>
      <c r="AD41" s="328" t="s">
        <v>68</v>
      </c>
      <c r="AE41" s="328"/>
      <c r="AN41" s="104"/>
      <c r="AO41" s="104"/>
      <c r="AP41" s="104"/>
    </row>
    <row r="42" spans="1:65" ht="11.25" customHeight="1" x14ac:dyDescent="0.25">
      <c r="F42" s="33"/>
    </row>
    <row r="43" spans="1:65" ht="11.25" customHeight="1" x14ac:dyDescent="0.25">
      <c r="F43" s="33"/>
    </row>
    <row r="44" spans="1:65" ht="11.25" customHeight="1" x14ac:dyDescent="0.25">
      <c r="F44" s="33"/>
    </row>
    <row r="45" spans="1:65" ht="11.25" customHeight="1" x14ac:dyDescent="0.25"/>
    <row r="46" spans="1:65" ht="33.75" customHeight="1" x14ac:dyDescent="0.25">
      <c r="G46" s="201" t="s">
        <v>186</v>
      </c>
      <c r="K46" s="16"/>
      <c r="L46" s="16"/>
      <c r="M46" s="16"/>
      <c r="N46" s="16"/>
      <c r="O46" s="16"/>
      <c r="P46" s="16"/>
      <c r="Q46" s="16"/>
      <c r="R46" s="16"/>
      <c r="S46" s="16"/>
      <c r="T46" s="16"/>
      <c r="Y46" s="71"/>
      <c r="Z46" s="319" t="s">
        <v>330</v>
      </c>
      <c r="AA46" s="319"/>
      <c r="AB46" s="319"/>
      <c r="AC46" s="319"/>
      <c r="AD46" s="319"/>
      <c r="AE46" s="319"/>
      <c r="AN46" s="104"/>
      <c r="AO46" s="104"/>
      <c r="AP46" s="104"/>
    </row>
    <row r="47" spans="1:65" ht="11.25" customHeight="1" x14ac:dyDescent="0.25">
      <c r="K47" s="16"/>
      <c r="L47" s="16"/>
      <c r="M47" s="16"/>
      <c r="N47" s="16"/>
      <c r="O47" s="16"/>
      <c r="P47" s="16"/>
      <c r="Q47" s="16"/>
      <c r="R47" s="16"/>
      <c r="S47" s="16"/>
      <c r="T47" s="16"/>
      <c r="AN47" s="104"/>
      <c r="AO47" s="104"/>
      <c r="AP47" s="104"/>
    </row>
    <row r="48" spans="1:65" ht="11.25" customHeight="1" x14ac:dyDescent="0.25">
      <c r="K48" s="16"/>
      <c r="L48" s="16"/>
      <c r="M48" s="16"/>
      <c r="N48" s="16"/>
      <c r="O48" s="16"/>
      <c r="P48" s="16"/>
      <c r="Q48" s="16"/>
      <c r="R48" s="16"/>
      <c r="S48" s="16"/>
      <c r="T48" s="16"/>
      <c r="AN48" s="104"/>
      <c r="AO48" s="104"/>
      <c r="AP48" s="104"/>
    </row>
    <row r="49" spans="1:63" ht="12.75" customHeight="1" x14ac:dyDescent="0.25">
      <c r="B49" s="108" t="s">
        <v>55</v>
      </c>
      <c r="AE49" s="21"/>
      <c r="AF49" s="21"/>
      <c r="AM49" s="32"/>
      <c r="AN49" s="14"/>
      <c r="AO49" s="14"/>
      <c r="AP49" s="14"/>
      <c r="AQ49" s="32"/>
      <c r="AR49" s="32"/>
      <c r="AS49" s="32"/>
      <c r="AT49" s="32"/>
    </row>
    <row r="50" spans="1:63" ht="12.75" customHeight="1" thickBot="1" x14ac:dyDescent="0.3">
      <c r="B50" s="21"/>
      <c r="C50" s="164"/>
      <c r="D50" s="16">
        <v>10</v>
      </c>
      <c r="E50" s="16">
        <v>11</v>
      </c>
      <c r="F50" s="16">
        <v>12</v>
      </c>
      <c r="G50" s="164"/>
      <c r="H50" s="164"/>
      <c r="I50" s="164"/>
      <c r="J50" s="16">
        <v>10</v>
      </c>
      <c r="K50" s="16">
        <v>11</v>
      </c>
      <c r="L50" s="16">
        <v>12</v>
      </c>
      <c r="M50" s="174"/>
      <c r="N50" s="164"/>
      <c r="O50" s="164"/>
      <c r="P50" s="16">
        <v>10</v>
      </c>
      <c r="Q50" s="16">
        <v>11</v>
      </c>
      <c r="R50" s="16">
        <v>12</v>
      </c>
      <c r="S50" s="174"/>
      <c r="T50" s="164"/>
      <c r="U50" s="164"/>
      <c r="V50" s="16">
        <v>10</v>
      </c>
      <c r="W50" s="16">
        <v>11</v>
      </c>
      <c r="X50" s="16">
        <v>12</v>
      </c>
      <c r="Y50" s="164"/>
      <c r="Z50" s="164"/>
      <c r="AA50" s="164"/>
      <c r="AB50" s="16">
        <v>10</v>
      </c>
      <c r="AC50" s="16">
        <v>11</v>
      </c>
      <c r="AD50" s="16">
        <v>12</v>
      </c>
      <c r="AE50" s="174"/>
      <c r="AF50" s="175"/>
      <c r="AN50" s="14"/>
      <c r="AO50" s="14"/>
      <c r="AP50" s="14"/>
      <c r="AQ50" s="32"/>
      <c r="AR50" s="32"/>
      <c r="AS50" s="32"/>
      <c r="AT50" s="32"/>
    </row>
    <row r="51" spans="1:63" ht="12.75" customHeight="1" thickBot="1" x14ac:dyDescent="0.25">
      <c r="A51" s="198"/>
      <c r="B51" s="320" t="s">
        <v>74</v>
      </c>
      <c r="C51" s="22" t="s">
        <v>26</v>
      </c>
      <c r="D51" s="23" t="s">
        <v>185</v>
      </c>
      <c r="E51" s="23" t="s">
        <v>98</v>
      </c>
      <c r="F51" s="177" t="s">
        <v>24</v>
      </c>
      <c r="G51" s="172"/>
      <c r="H51" s="320" t="s">
        <v>62</v>
      </c>
      <c r="I51" s="22" t="s">
        <v>26</v>
      </c>
      <c r="J51" s="23" t="s">
        <v>43</v>
      </c>
      <c r="K51" s="23" t="s">
        <v>98</v>
      </c>
      <c r="L51" s="177" t="s">
        <v>24</v>
      </c>
      <c r="M51" s="172"/>
      <c r="N51" s="320" t="s">
        <v>63</v>
      </c>
      <c r="O51" s="22" t="s">
        <v>26</v>
      </c>
      <c r="P51" s="23" t="s">
        <v>42</v>
      </c>
      <c r="Q51" s="23" t="s">
        <v>98</v>
      </c>
      <c r="R51" s="177" t="s">
        <v>24</v>
      </c>
      <c r="S51" s="172"/>
      <c r="T51" s="320" t="s">
        <v>64</v>
      </c>
      <c r="U51" s="22" t="s">
        <v>26</v>
      </c>
      <c r="V51" s="23" t="s">
        <v>36</v>
      </c>
      <c r="W51" s="23" t="s">
        <v>98</v>
      </c>
      <c r="X51" s="177" t="s">
        <v>24</v>
      </c>
      <c r="Z51" s="320" t="s">
        <v>164</v>
      </c>
      <c r="AA51" s="22" t="s">
        <v>26</v>
      </c>
      <c r="AB51" s="23" t="s">
        <v>162</v>
      </c>
      <c r="AC51" s="23" t="s">
        <v>98</v>
      </c>
      <c r="AD51" s="177" t="s">
        <v>24</v>
      </c>
      <c r="AE51" s="172"/>
      <c r="AF51" s="175"/>
      <c r="AN51" s="14"/>
      <c r="AO51" s="14"/>
      <c r="AP51" s="14"/>
      <c r="AQ51" s="32"/>
      <c r="AR51" s="32"/>
      <c r="AS51" s="32"/>
      <c r="AT51" s="32"/>
    </row>
    <row r="52" spans="1:63" ht="12.75" hidden="1" customHeight="1" x14ac:dyDescent="0.25">
      <c r="A52" s="198"/>
      <c r="B52" s="320"/>
      <c r="C52" s="129">
        <v>36525</v>
      </c>
      <c r="D52" s="92">
        <v>11</v>
      </c>
      <c r="E52" s="92">
        <v>12</v>
      </c>
      <c r="F52" s="178">
        <v>13</v>
      </c>
      <c r="G52" s="173"/>
      <c r="H52" s="320"/>
      <c r="I52" s="129">
        <v>36525</v>
      </c>
      <c r="J52" s="92">
        <v>11</v>
      </c>
      <c r="K52" s="92">
        <v>12</v>
      </c>
      <c r="L52" s="178">
        <v>13</v>
      </c>
      <c r="M52" s="173"/>
      <c r="N52" s="320"/>
      <c r="O52" s="129">
        <v>36525</v>
      </c>
      <c r="P52" s="92">
        <v>11</v>
      </c>
      <c r="Q52" s="92">
        <v>12</v>
      </c>
      <c r="R52" s="178">
        <v>13</v>
      </c>
      <c r="S52" s="173"/>
      <c r="T52" s="320"/>
      <c r="U52" s="129">
        <v>36525</v>
      </c>
      <c r="V52" s="92">
        <v>11</v>
      </c>
      <c r="W52" s="92">
        <v>12</v>
      </c>
      <c r="X52" s="178">
        <v>13</v>
      </c>
      <c r="Z52" s="320"/>
      <c r="AA52" s="129">
        <v>36525</v>
      </c>
      <c r="AB52" s="92">
        <v>11</v>
      </c>
      <c r="AC52" s="92">
        <v>12</v>
      </c>
      <c r="AD52" s="178">
        <v>13</v>
      </c>
      <c r="AE52" s="173"/>
      <c r="AF52" s="175"/>
      <c r="AN52" s="21"/>
      <c r="AO52" s="21"/>
      <c r="AP52" s="77"/>
      <c r="AQ52" s="77"/>
      <c r="AR52" s="77"/>
      <c r="AS52" s="77"/>
      <c r="AT52" s="77"/>
      <c r="AU52" s="31"/>
      <c r="AV52" s="31"/>
    </row>
    <row r="53" spans="1:63" ht="12.75" customHeight="1" x14ac:dyDescent="0.25">
      <c r="A53" s="198"/>
      <c r="B53" s="320"/>
      <c r="C53" s="130">
        <v>38352</v>
      </c>
      <c r="D53" s="93">
        <v>5.4278984942842889</v>
      </c>
      <c r="E53" s="93">
        <v>3.5058573679523697</v>
      </c>
      <c r="F53" s="179">
        <v>1.9220411263319193</v>
      </c>
      <c r="G53" s="173"/>
      <c r="H53" s="320"/>
      <c r="I53" s="130">
        <v>38352</v>
      </c>
      <c r="J53" s="93">
        <v>4.6393823942585399</v>
      </c>
      <c r="K53" s="93">
        <v>3.5058573679523697</v>
      </c>
      <c r="L53" s="179">
        <v>1.1335250263061702</v>
      </c>
      <c r="M53" s="173"/>
      <c r="N53" s="320"/>
      <c r="O53" s="130">
        <v>38352</v>
      </c>
      <c r="P53" s="93">
        <v>5.2012742305286297</v>
      </c>
      <c r="Q53" s="93">
        <v>3.5058573679523697</v>
      </c>
      <c r="R53" s="179">
        <v>1.69541686257626</v>
      </c>
      <c r="S53" s="173"/>
      <c r="T53" s="320"/>
      <c r="U53" s="130">
        <v>38352</v>
      </c>
      <c r="V53" s="93">
        <v>9.1494059680873985</v>
      </c>
      <c r="W53" s="93">
        <v>4.3385932806187855</v>
      </c>
      <c r="X53" s="179">
        <v>4.810812687468613</v>
      </c>
      <c r="Z53" s="320"/>
      <c r="AA53" s="130">
        <v>38352</v>
      </c>
      <c r="AB53" s="93">
        <v>4.7539613537297187</v>
      </c>
      <c r="AC53" s="93">
        <v>3.5058573679523697</v>
      </c>
      <c r="AD53" s="179">
        <v>1.248103985777349</v>
      </c>
      <c r="AE53" s="173"/>
      <c r="AF53" s="175"/>
      <c r="AN53" s="21"/>
      <c r="AO53" s="21"/>
      <c r="AP53" s="32"/>
      <c r="AQ53" s="32"/>
      <c r="AR53" s="32"/>
      <c r="AS53" s="32"/>
      <c r="AT53" s="32"/>
      <c r="AW53" s="16"/>
      <c r="AX53" s="16"/>
      <c r="AY53" s="16"/>
      <c r="AZ53" s="16"/>
      <c r="BK53" s="64"/>
    </row>
    <row r="54" spans="1:63" ht="12.75" customHeight="1" x14ac:dyDescent="0.25">
      <c r="A54" s="198"/>
      <c r="B54" s="320"/>
      <c r="C54" s="130">
        <v>38716</v>
      </c>
      <c r="D54" s="93">
        <v>4.034056296313504</v>
      </c>
      <c r="E54" s="93">
        <v>2.4290560105898917</v>
      </c>
      <c r="F54" s="179">
        <v>1.6050002857236123</v>
      </c>
      <c r="G54" s="173"/>
      <c r="H54" s="320"/>
      <c r="I54" s="130">
        <v>38716</v>
      </c>
      <c r="J54" s="93">
        <v>2.9588319686566056</v>
      </c>
      <c r="K54" s="93">
        <v>2.4290560105898917</v>
      </c>
      <c r="L54" s="179">
        <v>0.52977595806671385</v>
      </c>
      <c r="M54" s="173"/>
      <c r="N54" s="320"/>
      <c r="O54" s="130">
        <v>38716</v>
      </c>
      <c r="P54" s="93">
        <v>1.9885329432154153</v>
      </c>
      <c r="Q54" s="93">
        <v>2.4290560105898917</v>
      </c>
      <c r="R54" s="179">
        <v>-0.44052306737447644</v>
      </c>
      <c r="S54" s="173"/>
      <c r="T54" s="320"/>
      <c r="U54" s="130">
        <v>38716</v>
      </c>
      <c r="V54" s="93">
        <v>6.1122457865872004</v>
      </c>
      <c r="W54" s="93">
        <v>2.4290560105898917</v>
      </c>
      <c r="X54" s="179">
        <v>3.6831897759973087</v>
      </c>
      <c r="Z54" s="320"/>
      <c r="AA54" s="130">
        <v>38716</v>
      </c>
      <c r="AB54" s="93">
        <v>5.080604542785383</v>
      </c>
      <c r="AC54" s="93">
        <v>2.4290560105898917</v>
      </c>
      <c r="AD54" s="179">
        <v>2.6515485321954912</v>
      </c>
      <c r="AE54" s="173"/>
      <c r="AF54" s="175"/>
      <c r="AN54" s="21"/>
      <c r="AO54" s="21"/>
      <c r="AP54" s="32"/>
      <c r="AQ54" s="32"/>
      <c r="AR54" s="32"/>
      <c r="AS54" s="32"/>
      <c r="AT54" s="32"/>
      <c r="AW54" s="16"/>
      <c r="AX54" s="16"/>
      <c r="AY54" s="16"/>
      <c r="AZ54" s="16"/>
      <c r="BK54" s="64"/>
    </row>
    <row r="55" spans="1:63" ht="12.75" customHeight="1" x14ac:dyDescent="0.25">
      <c r="A55" s="198"/>
      <c r="B55" s="320"/>
      <c r="C55" s="130">
        <v>39080</v>
      </c>
      <c r="D55" s="93">
        <v>7.4726509246177963</v>
      </c>
      <c r="E55" s="93">
        <v>4.3333925657884187</v>
      </c>
      <c r="F55" s="179">
        <v>3.1392583588293776</v>
      </c>
      <c r="G55" s="173"/>
      <c r="H55" s="320"/>
      <c r="I55" s="130">
        <v>39080</v>
      </c>
      <c r="J55" s="93">
        <v>7.1885055673946541</v>
      </c>
      <c r="K55" s="93">
        <v>4.3333925657884187</v>
      </c>
      <c r="L55" s="179">
        <v>2.8551130016062354</v>
      </c>
      <c r="M55" s="173"/>
      <c r="N55" s="320"/>
      <c r="O55" s="130">
        <v>39080</v>
      </c>
      <c r="P55" s="93">
        <v>8.1009235396857662</v>
      </c>
      <c r="Q55" s="93">
        <v>4.3333925657884187</v>
      </c>
      <c r="R55" s="179">
        <v>3.7675309738973475</v>
      </c>
      <c r="S55" s="173"/>
      <c r="T55" s="320"/>
      <c r="U55" s="130">
        <v>39080</v>
      </c>
      <c r="V55" s="93">
        <v>5.7510532505378187</v>
      </c>
      <c r="W55" s="93">
        <v>4.3333925657884409</v>
      </c>
      <c r="X55" s="179">
        <v>1.4176606847493778</v>
      </c>
      <c r="Z55" s="320"/>
      <c r="AA55" s="130">
        <v>39080</v>
      </c>
      <c r="AB55" s="93">
        <v>8.8328703978259426</v>
      </c>
      <c r="AC55" s="93">
        <v>4.3333925657884187</v>
      </c>
      <c r="AD55" s="179">
        <v>4.4994778320375239</v>
      </c>
      <c r="AE55" s="173"/>
      <c r="AF55" s="175"/>
      <c r="AN55" s="21"/>
      <c r="AO55" s="21"/>
      <c r="AP55" s="32"/>
      <c r="AQ55" s="32"/>
      <c r="AR55" s="32"/>
      <c r="AS55" s="32"/>
      <c r="AT55" s="32"/>
      <c r="AW55" s="16"/>
      <c r="AX55" s="16"/>
      <c r="AY55" s="16"/>
      <c r="AZ55" s="16"/>
      <c r="BK55" s="64"/>
    </row>
    <row r="56" spans="1:63" ht="12.75" customHeight="1" x14ac:dyDescent="0.25">
      <c r="A56" s="198"/>
      <c r="B56" s="320"/>
      <c r="C56" s="130">
        <v>39447</v>
      </c>
      <c r="D56" s="93">
        <v>6.8783831467138068</v>
      </c>
      <c r="E56" s="93">
        <v>6.9667340192458349</v>
      </c>
      <c r="F56" s="179">
        <v>-8.8350872532028113E-2</v>
      </c>
      <c r="G56" s="173"/>
      <c r="H56" s="320"/>
      <c r="I56" s="130">
        <v>39447</v>
      </c>
      <c r="J56" s="93">
        <v>5.6443314538782818</v>
      </c>
      <c r="K56" s="93">
        <v>6.9667340192458349</v>
      </c>
      <c r="L56" s="179">
        <v>-1.3224025653675531</v>
      </c>
      <c r="M56" s="173"/>
      <c r="N56" s="320"/>
      <c r="O56" s="130">
        <v>39447</v>
      </c>
      <c r="P56" s="93">
        <v>8.0386201006981359</v>
      </c>
      <c r="Q56" s="93">
        <v>6.9667340192458349</v>
      </c>
      <c r="R56" s="179">
        <v>1.071886081452301</v>
      </c>
      <c r="S56" s="173"/>
      <c r="T56" s="320"/>
      <c r="U56" s="130">
        <v>39447</v>
      </c>
      <c r="V56" s="93">
        <v>6.195264196103567</v>
      </c>
      <c r="W56" s="93">
        <v>6.9667340192458127</v>
      </c>
      <c r="X56" s="179">
        <v>-0.77146982314224566</v>
      </c>
      <c r="Z56" s="320"/>
      <c r="AA56" s="130">
        <v>39447</v>
      </c>
      <c r="AB56" s="93">
        <v>7.6135516395154701</v>
      </c>
      <c r="AC56" s="93">
        <v>6.9667340192458349</v>
      </c>
      <c r="AD56" s="179">
        <v>0.64681762026963519</v>
      </c>
      <c r="AE56" s="173"/>
      <c r="AF56" s="175"/>
      <c r="AN56" s="21"/>
      <c r="AO56" s="21"/>
      <c r="AP56" s="32"/>
      <c r="AQ56" s="32"/>
      <c r="AR56" s="32"/>
      <c r="AS56" s="32"/>
      <c r="AT56" s="32"/>
      <c r="AX56" s="65"/>
    </row>
    <row r="57" spans="1:63" ht="12.75" customHeight="1" x14ac:dyDescent="0.25">
      <c r="A57" s="198"/>
      <c r="B57" s="320"/>
      <c r="C57" s="130">
        <v>39813</v>
      </c>
      <c r="D57" s="93">
        <v>5.8034229141447291</v>
      </c>
      <c r="E57" s="93">
        <v>5.2399218354201249</v>
      </c>
      <c r="F57" s="179">
        <v>0.5635010787246042</v>
      </c>
      <c r="G57" s="173"/>
      <c r="H57" s="320"/>
      <c r="I57" s="130">
        <v>39813</v>
      </c>
      <c r="J57" s="93">
        <v>5.7552213114643314</v>
      </c>
      <c r="K57" s="93">
        <v>5.2399218354201249</v>
      </c>
      <c r="L57" s="179">
        <v>0.51529947604420645</v>
      </c>
      <c r="M57" s="173"/>
      <c r="N57" s="320"/>
      <c r="O57" s="130">
        <v>39813</v>
      </c>
      <c r="P57" s="93">
        <v>0.30255582960283522</v>
      </c>
      <c r="Q57" s="93">
        <v>5.2399218354201249</v>
      </c>
      <c r="R57" s="179">
        <v>-4.9373660058172897</v>
      </c>
      <c r="S57" s="173"/>
      <c r="T57" s="320"/>
      <c r="U57" s="130">
        <v>39813</v>
      </c>
      <c r="V57" s="93">
        <v>14.703647183522639</v>
      </c>
      <c r="W57" s="93">
        <v>5.2399218354201249</v>
      </c>
      <c r="X57" s="179">
        <v>9.4637253481025141</v>
      </c>
      <c r="Z57" s="320"/>
      <c r="AA57" s="130">
        <v>39813</v>
      </c>
      <c r="AB57" s="93">
        <v>2.7865649664608361</v>
      </c>
      <c r="AC57" s="93">
        <v>5.2399218354201249</v>
      </c>
      <c r="AD57" s="179">
        <v>-2.4533568689592888</v>
      </c>
      <c r="AE57" s="173"/>
      <c r="AF57" s="175"/>
      <c r="AN57" s="21"/>
      <c r="AO57" s="21"/>
      <c r="AP57" s="32"/>
      <c r="AQ57" s="32"/>
      <c r="AR57" s="32"/>
      <c r="AS57" s="32"/>
      <c r="AT57" s="32"/>
      <c r="AX57" s="65"/>
    </row>
    <row r="58" spans="1:63" ht="12.75" customHeight="1" x14ac:dyDescent="0.25">
      <c r="A58" s="198"/>
      <c r="B58" s="320"/>
      <c r="C58" s="130">
        <v>40178</v>
      </c>
      <c r="D58" s="93">
        <v>17.984571460491416</v>
      </c>
      <c r="E58" s="93">
        <v>5.9308163124957458</v>
      </c>
      <c r="F58" s="179">
        <v>12.05375514799567</v>
      </c>
      <c r="G58" s="173"/>
      <c r="H58" s="320"/>
      <c r="I58" s="130">
        <v>40178</v>
      </c>
      <c r="J58" s="93">
        <v>14.761910100162901</v>
      </c>
      <c r="K58" s="93">
        <v>5.9308163124957458</v>
      </c>
      <c r="L58" s="179">
        <v>8.8310937876671538</v>
      </c>
      <c r="M58" s="173"/>
      <c r="N58" s="320"/>
      <c r="O58" s="130">
        <v>40178</v>
      </c>
      <c r="P58" s="93">
        <v>17.562827421795223</v>
      </c>
      <c r="Q58" s="93">
        <v>5.9308163124957458</v>
      </c>
      <c r="R58" s="179">
        <v>11.632011109299476</v>
      </c>
      <c r="S58" s="173"/>
      <c r="T58" s="320"/>
      <c r="U58" s="130">
        <v>40178</v>
      </c>
      <c r="V58" s="93">
        <v>10.735762603389777</v>
      </c>
      <c r="W58" s="93">
        <v>5.930816312495768</v>
      </c>
      <c r="X58" s="179">
        <v>4.8049462908940086</v>
      </c>
      <c r="Z58" s="320"/>
      <c r="AA58" s="130">
        <v>40178</v>
      </c>
      <c r="AB58" s="93">
        <v>29.228577135795053</v>
      </c>
      <c r="AC58" s="93">
        <v>5.9308163124957458</v>
      </c>
      <c r="AD58" s="179">
        <v>23.297760823299306</v>
      </c>
      <c r="AE58" s="173"/>
      <c r="AF58" s="175"/>
      <c r="AN58" s="21"/>
      <c r="AO58" s="21"/>
      <c r="AP58" s="32"/>
      <c r="AQ58" s="32"/>
      <c r="AR58" s="32"/>
      <c r="AS58" s="32"/>
      <c r="AT58" s="32"/>
      <c r="AX58" s="65"/>
    </row>
    <row r="59" spans="1:63" ht="12.75" customHeight="1" x14ac:dyDescent="0.25">
      <c r="A59" s="198"/>
      <c r="B59" s="320"/>
      <c r="C59" s="130">
        <v>40543</v>
      </c>
      <c r="D59" s="93">
        <v>11.725435824498675</v>
      </c>
      <c r="E59" s="93">
        <v>6.5414129348065675</v>
      </c>
      <c r="F59" s="179">
        <v>5.1840228896921072</v>
      </c>
      <c r="G59" s="173"/>
      <c r="H59" s="320"/>
      <c r="I59" s="130">
        <v>40543</v>
      </c>
      <c r="J59" s="93">
        <v>12.038678209704035</v>
      </c>
      <c r="K59" s="93">
        <v>6.5414129348065675</v>
      </c>
      <c r="L59" s="179">
        <v>5.4972652748974671</v>
      </c>
      <c r="M59" s="173"/>
      <c r="N59" s="320"/>
      <c r="O59" s="130">
        <v>40543</v>
      </c>
      <c r="P59" s="93">
        <v>7.8189687322872681</v>
      </c>
      <c r="Q59" s="93">
        <v>6.5414129348065675</v>
      </c>
      <c r="R59" s="179">
        <v>1.2775557974807006</v>
      </c>
      <c r="S59" s="173"/>
      <c r="T59" s="320"/>
      <c r="U59" s="130">
        <v>40543</v>
      </c>
      <c r="V59" s="93">
        <v>13.122131560692441</v>
      </c>
      <c r="W59" s="93">
        <v>6.5414129348066341</v>
      </c>
      <c r="X59" s="179">
        <v>6.5807186258858072</v>
      </c>
      <c r="Z59" s="320"/>
      <c r="AA59" s="130">
        <v>40543</v>
      </c>
      <c r="AB59" s="93">
        <v>13.775619717065869</v>
      </c>
      <c r="AC59" s="93">
        <v>6.5414129348065675</v>
      </c>
      <c r="AD59" s="179">
        <v>7.2342067822593012</v>
      </c>
      <c r="AE59" s="173"/>
      <c r="AF59" s="175"/>
      <c r="AN59" s="21"/>
      <c r="AO59" s="21"/>
      <c r="AP59" s="32"/>
      <c r="AQ59" s="32"/>
      <c r="AR59" s="32"/>
      <c r="AS59" s="32"/>
      <c r="AT59" s="32"/>
    </row>
    <row r="60" spans="1:63" ht="12.75" customHeight="1" x14ac:dyDescent="0.25">
      <c r="A60" s="198"/>
      <c r="B60" s="320"/>
      <c r="C60" s="130">
        <v>40907</v>
      </c>
      <c r="D60" s="93">
        <v>10.31483491975238</v>
      </c>
      <c r="E60" s="93">
        <v>7.841691548351748</v>
      </c>
      <c r="F60" s="179">
        <v>2.4731433714006323</v>
      </c>
      <c r="G60" s="173"/>
      <c r="H60" s="320"/>
      <c r="I60" s="130">
        <v>40907</v>
      </c>
      <c r="J60" s="93">
        <v>5.750374545469028</v>
      </c>
      <c r="K60" s="93">
        <v>7.841691548351748</v>
      </c>
      <c r="L60" s="179">
        <v>-2.0913170028827199</v>
      </c>
      <c r="M60" s="173"/>
      <c r="N60" s="320"/>
      <c r="O60" s="130">
        <v>40907</v>
      </c>
      <c r="P60" s="93">
        <v>16.055742561578779</v>
      </c>
      <c r="Q60" s="93">
        <v>7.841691548351748</v>
      </c>
      <c r="R60" s="179">
        <v>8.2140510132270315</v>
      </c>
      <c r="S60" s="173"/>
      <c r="T60" s="320"/>
      <c r="U60" s="130">
        <v>40907</v>
      </c>
      <c r="V60" s="93">
        <v>6.7172627263160534</v>
      </c>
      <c r="W60" s="93">
        <v>7.841691548351748</v>
      </c>
      <c r="X60" s="179">
        <v>-1.1244288220356946</v>
      </c>
      <c r="Z60" s="320"/>
      <c r="AA60" s="130">
        <v>40907</v>
      </c>
      <c r="AB60" s="93">
        <v>12.818859166195672</v>
      </c>
      <c r="AC60" s="93">
        <v>7.841691548351748</v>
      </c>
      <c r="AD60" s="179">
        <v>4.9771676178439241</v>
      </c>
      <c r="AE60" s="173"/>
      <c r="AF60" s="175"/>
      <c r="AN60" s="21"/>
      <c r="AO60" s="21"/>
      <c r="AP60" s="32"/>
      <c r="AQ60" s="32"/>
      <c r="AR60" s="32"/>
      <c r="AS60" s="32"/>
      <c r="AT60" s="32"/>
      <c r="AW60" s="66"/>
    </row>
    <row r="61" spans="1:63" ht="12.75" customHeight="1" x14ac:dyDescent="0.25">
      <c r="A61" s="198"/>
      <c r="B61" s="320"/>
      <c r="C61" s="130">
        <v>41274</v>
      </c>
      <c r="D61" s="93">
        <v>9.2724098564290749</v>
      </c>
      <c r="E61" s="93">
        <v>4.2151893727504719</v>
      </c>
      <c r="F61" s="179">
        <v>5.057220483678603</v>
      </c>
      <c r="G61" s="173"/>
      <c r="H61" s="320"/>
      <c r="I61" s="130">
        <v>41274</v>
      </c>
      <c r="J61" s="93">
        <v>7.5577841206630136</v>
      </c>
      <c r="K61" s="93">
        <v>4.2151893727504719</v>
      </c>
      <c r="L61" s="179">
        <v>3.3425947479125417</v>
      </c>
      <c r="M61" s="173"/>
      <c r="N61" s="320"/>
      <c r="O61" s="130">
        <v>41274</v>
      </c>
      <c r="P61" s="93">
        <v>9.2431211678749357</v>
      </c>
      <c r="Q61" s="93">
        <v>4.2151893727504719</v>
      </c>
      <c r="R61" s="179">
        <v>5.0279317951244638</v>
      </c>
      <c r="S61" s="173"/>
      <c r="T61" s="320"/>
      <c r="U61" s="130">
        <v>41274</v>
      </c>
      <c r="V61" s="93">
        <v>9.4860049675873803</v>
      </c>
      <c r="W61" s="93">
        <v>4.2151893727504941</v>
      </c>
      <c r="X61" s="179">
        <v>5.2708155948368862</v>
      </c>
      <c r="Z61" s="320"/>
      <c r="AA61" s="130">
        <v>41274</v>
      </c>
      <c r="AB61" s="93">
        <v>10.747374022391432</v>
      </c>
      <c r="AC61" s="93">
        <v>4.2151893727504719</v>
      </c>
      <c r="AD61" s="179">
        <v>6.5321846496409597</v>
      </c>
      <c r="AE61" s="173"/>
      <c r="AF61" s="175"/>
      <c r="AN61" s="21"/>
      <c r="AO61" s="21"/>
      <c r="AP61" s="32"/>
      <c r="AQ61" s="32"/>
      <c r="AR61" s="32"/>
      <c r="AS61" s="32"/>
      <c r="AT61" s="32"/>
    </row>
    <row r="62" spans="1:63" ht="12.75" customHeight="1" x14ac:dyDescent="0.25">
      <c r="A62" s="198"/>
      <c r="B62" s="320"/>
      <c r="C62" s="130">
        <v>41639</v>
      </c>
      <c r="D62" s="93">
        <v>3.9627020448603778</v>
      </c>
      <c r="E62" s="93">
        <v>-2.0239754065029536</v>
      </c>
      <c r="F62" s="179">
        <v>5.986677451363331</v>
      </c>
      <c r="G62" s="173"/>
      <c r="H62" s="320"/>
      <c r="I62" s="130">
        <v>41639</v>
      </c>
      <c r="J62" s="93">
        <v>4.1845153175699368</v>
      </c>
      <c r="K62" s="93">
        <v>-2.0239754065029536</v>
      </c>
      <c r="L62" s="179">
        <v>6.2084907240728899</v>
      </c>
      <c r="M62" s="173"/>
      <c r="N62" s="320"/>
      <c r="O62" s="130">
        <v>41639</v>
      </c>
      <c r="P62" s="93">
        <v>0.52921692673906229</v>
      </c>
      <c r="Q62" s="93">
        <v>-2.0239754065029536</v>
      </c>
      <c r="R62" s="179">
        <v>2.5531923332420159</v>
      </c>
      <c r="S62" s="173"/>
      <c r="T62" s="320"/>
      <c r="U62" s="130">
        <v>41639</v>
      </c>
      <c r="V62" s="93">
        <v>7.8212256274951208</v>
      </c>
      <c r="W62" s="93">
        <v>-2.0239754065029647</v>
      </c>
      <c r="X62" s="179">
        <v>9.8452010339980855</v>
      </c>
      <c r="Z62" s="320"/>
      <c r="AA62" s="130">
        <v>41639</v>
      </c>
      <c r="AB62" s="93">
        <v>3.4050335412310506</v>
      </c>
      <c r="AC62" s="93">
        <v>-2.0239754065029536</v>
      </c>
      <c r="AD62" s="179">
        <v>5.4290089477340047</v>
      </c>
      <c r="AE62" s="173"/>
      <c r="AF62" s="175"/>
      <c r="AN62" s="21"/>
      <c r="AO62" s="21"/>
      <c r="AP62" s="32"/>
      <c r="AQ62" s="32"/>
      <c r="AR62" s="32"/>
      <c r="AS62" s="32"/>
      <c r="AT62" s="32"/>
    </row>
    <row r="63" spans="1:63" ht="12.75" customHeight="1" x14ac:dyDescent="0.25">
      <c r="A63" s="198"/>
      <c r="B63" s="320"/>
      <c r="C63" s="130">
        <v>42004</v>
      </c>
      <c r="D63" s="93">
        <v>9.2613877763028327</v>
      </c>
      <c r="E63" s="93">
        <v>5.9660442929398982</v>
      </c>
      <c r="F63" s="179">
        <v>3.2953434833629345</v>
      </c>
      <c r="G63" s="173"/>
      <c r="H63" s="320"/>
      <c r="I63" s="130">
        <v>42004</v>
      </c>
      <c r="J63" s="93">
        <v>7.5661738271628698</v>
      </c>
      <c r="K63" s="93">
        <v>5.9660442929398982</v>
      </c>
      <c r="L63" s="179">
        <v>1.6001295342229716</v>
      </c>
      <c r="M63" s="173"/>
      <c r="N63" s="320"/>
      <c r="O63" s="130">
        <v>42004</v>
      </c>
      <c r="P63" s="93">
        <v>11.620699602701666</v>
      </c>
      <c r="Q63" s="93">
        <v>5.9660442929398982</v>
      </c>
      <c r="R63" s="179">
        <v>5.6546553097617682</v>
      </c>
      <c r="S63" s="173"/>
      <c r="T63" s="320"/>
      <c r="U63" s="130">
        <v>42004</v>
      </c>
      <c r="V63" s="93">
        <v>8.8507179516255761</v>
      </c>
      <c r="W63" s="93">
        <v>5.9660442929399204</v>
      </c>
      <c r="X63" s="179">
        <v>2.8846736586856556</v>
      </c>
      <c r="Z63" s="320"/>
      <c r="AA63" s="130">
        <v>42004</v>
      </c>
      <c r="AB63" s="93">
        <v>9.0136276824456907</v>
      </c>
      <c r="AC63" s="93">
        <v>5.9660442929398982</v>
      </c>
      <c r="AD63" s="179">
        <v>3.0475833895057924</v>
      </c>
      <c r="AE63" s="173"/>
      <c r="AF63" s="175"/>
      <c r="AN63" s="21"/>
      <c r="AO63" s="21"/>
      <c r="AP63" s="32"/>
      <c r="AQ63" s="32"/>
      <c r="AR63" s="32"/>
      <c r="AS63" s="32"/>
      <c r="AT63" s="32"/>
    </row>
    <row r="64" spans="1:63" ht="12.75" customHeight="1" x14ac:dyDescent="0.25">
      <c r="A64" s="198"/>
      <c r="B64" s="320"/>
      <c r="C64" s="130">
        <v>42369</v>
      </c>
      <c r="D64" s="93">
        <v>0.16492782687169694</v>
      </c>
      <c r="E64" s="93">
        <v>0.54990678218362898</v>
      </c>
      <c r="F64" s="179">
        <v>-0.38497895531193205</v>
      </c>
      <c r="G64" s="173"/>
      <c r="H64" s="320"/>
      <c r="I64" s="130">
        <v>42369</v>
      </c>
      <c r="J64" s="93">
        <v>0.53643251083523857</v>
      </c>
      <c r="K64" s="93">
        <v>0.54990678218362898</v>
      </c>
      <c r="L64" s="179">
        <v>-1.347427134839041E-2</v>
      </c>
      <c r="M64" s="173"/>
      <c r="N64" s="320"/>
      <c r="O64" s="130">
        <v>42369</v>
      </c>
      <c r="P64" s="93">
        <v>1.8313087990015742</v>
      </c>
      <c r="Q64" s="93">
        <v>0.54990678218362898</v>
      </c>
      <c r="R64" s="179">
        <v>1.2814020168179452</v>
      </c>
      <c r="S64" s="173"/>
      <c r="T64" s="320"/>
      <c r="U64" s="130">
        <v>42369</v>
      </c>
      <c r="V64" s="93">
        <v>-3.7779137201622737</v>
      </c>
      <c r="W64" s="93">
        <v>0.54990678218362898</v>
      </c>
      <c r="X64" s="179">
        <v>-4.3278205023459027</v>
      </c>
      <c r="Z64" s="320"/>
      <c r="AA64" s="130">
        <v>42369</v>
      </c>
      <c r="AB64" s="93">
        <v>2.0867645014930769</v>
      </c>
      <c r="AC64" s="93">
        <v>0.54990678218362898</v>
      </c>
      <c r="AD64" s="179">
        <v>1.5368577193094479</v>
      </c>
      <c r="AE64" s="173"/>
      <c r="AF64" s="175"/>
      <c r="AN64" s="21"/>
      <c r="AO64" s="21"/>
      <c r="AP64" s="32"/>
      <c r="AQ64" s="32"/>
      <c r="AR64" s="32"/>
      <c r="AS64" s="32"/>
      <c r="AT64" s="32"/>
    </row>
    <row r="65" spans="1:84" ht="12.75" customHeight="1" x14ac:dyDescent="0.25">
      <c r="A65" s="198"/>
      <c r="B65" s="320"/>
      <c r="C65" s="130">
        <v>42734</v>
      </c>
      <c r="D65" s="93">
        <v>5.5916825175666762</v>
      </c>
      <c r="E65" s="93">
        <v>2.647242131505112</v>
      </c>
      <c r="F65" s="179">
        <v>2.9444403860615642</v>
      </c>
      <c r="G65" s="173"/>
      <c r="H65" s="320"/>
      <c r="I65" s="130">
        <v>42734</v>
      </c>
      <c r="J65" s="93">
        <v>4.4272490247628804</v>
      </c>
      <c r="K65" s="93">
        <v>2.647242131505112</v>
      </c>
      <c r="L65" s="179">
        <v>1.7800068932577684</v>
      </c>
      <c r="M65" s="173"/>
      <c r="N65" s="320"/>
      <c r="O65" s="130">
        <v>42734</v>
      </c>
      <c r="P65" s="93">
        <v>1.7151522458386692</v>
      </c>
      <c r="Q65" s="93">
        <v>2.647242131505112</v>
      </c>
      <c r="R65" s="179">
        <v>-0.9320898856664428</v>
      </c>
      <c r="S65" s="173"/>
      <c r="T65" s="320"/>
      <c r="U65" s="130">
        <v>42734</v>
      </c>
      <c r="V65" s="93">
        <v>7.0255436851299535</v>
      </c>
      <c r="W65" s="93">
        <v>2.6472421315051342</v>
      </c>
      <c r="X65" s="179">
        <v>4.3783015536248193</v>
      </c>
      <c r="Z65" s="320"/>
      <c r="AA65" s="130">
        <v>42734</v>
      </c>
      <c r="AB65" s="93">
        <v>9.2467398325567061</v>
      </c>
      <c r="AC65" s="93">
        <v>2.647242131505112</v>
      </c>
      <c r="AD65" s="179">
        <v>6.5994977010515941</v>
      </c>
      <c r="AE65" s="173"/>
      <c r="AF65" s="175"/>
      <c r="AN65" s="21"/>
      <c r="AO65" s="21"/>
      <c r="AP65" s="32"/>
      <c r="AQ65" s="32"/>
      <c r="AR65" s="32"/>
      <c r="AS65" s="32"/>
      <c r="AT65" s="32"/>
    </row>
    <row r="66" spans="1:84" ht="12.75" customHeight="1" x14ac:dyDescent="0.25">
      <c r="A66" s="198"/>
      <c r="B66" s="320"/>
      <c r="C66" s="130">
        <v>43098</v>
      </c>
      <c r="D66" s="93">
        <v>8.5099382116959443</v>
      </c>
      <c r="E66" s="93">
        <v>3.5418469213760462</v>
      </c>
      <c r="F66" s="179">
        <v>4.9680912903198982</v>
      </c>
      <c r="G66" s="173"/>
      <c r="H66" s="320"/>
      <c r="I66" s="130">
        <v>43098</v>
      </c>
      <c r="J66" s="93">
        <v>7.1907425704252903</v>
      </c>
      <c r="K66" s="93">
        <v>3.5418469213760462</v>
      </c>
      <c r="L66" s="179">
        <v>3.6488956490492441</v>
      </c>
      <c r="M66" s="173"/>
      <c r="N66" s="320"/>
      <c r="O66" s="130">
        <v>43098</v>
      </c>
      <c r="P66" s="93">
        <v>7.9066150054026618</v>
      </c>
      <c r="Q66" s="93">
        <v>3.5418469213760462</v>
      </c>
      <c r="R66" s="179">
        <v>4.3647680840266156</v>
      </c>
      <c r="S66" s="173"/>
      <c r="T66" s="320"/>
      <c r="U66" s="130">
        <v>43098</v>
      </c>
      <c r="V66" s="93">
        <v>10.433482429389551</v>
      </c>
      <c r="W66" s="93">
        <v>3.5418469213760684</v>
      </c>
      <c r="X66" s="179">
        <v>6.8916355080134828</v>
      </c>
      <c r="Z66" s="320"/>
      <c r="AA66" s="130">
        <v>43098</v>
      </c>
      <c r="AB66" s="93">
        <v>8.5146561363157893</v>
      </c>
      <c r="AC66" s="93">
        <v>3.5418469213760462</v>
      </c>
      <c r="AD66" s="179">
        <v>4.9728092149397431</v>
      </c>
      <c r="AE66" s="173"/>
      <c r="AF66" s="175"/>
      <c r="AN66" s="21"/>
      <c r="AO66" s="21"/>
      <c r="AP66" s="32"/>
      <c r="AQ66" s="32"/>
      <c r="AR66" s="32"/>
      <c r="AS66" s="32"/>
      <c r="AT66" s="32"/>
    </row>
    <row r="67" spans="1:84" ht="12.75" customHeight="1" x14ac:dyDescent="0.25">
      <c r="B67" s="320"/>
      <c r="C67" s="130">
        <v>43465</v>
      </c>
      <c r="D67" s="93">
        <v>-0.23189650443443677</v>
      </c>
      <c r="E67" s="93">
        <v>1.1239414182195873E-2</v>
      </c>
      <c r="F67" s="179">
        <v>-0.24313591861663264</v>
      </c>
      <c r="G67" s="173"/>
      <c r="H67" s="320"/>
      <c r="I67" s="130">
        <v>43465</v>
      </c>
      <c r="J67" s="93">
        <v>0.14346289197377793</v>
      </c>
      <c r="K67" s="93">
        <v>1.1239414182195873E-2</v>
      </c>
      <c r="L67" s="179">
        <v>0.13222347779158206</v>
      </c>
      <c r="M67" s="173"/>
      <c r="N67" s="320"/>
      <c r="O67" s="130">
        <v>43465</v>
      </c>
      <c r="P67" s="93">
        <v>1.551130315514504</v>
      </c>
      <c r="Q67" s="93">
        <v>1.1239414182195873E-2</v>
      </c>
      <c r="R67" s="179">
        <v>1.5398909013323081</v>
      </c>
      <c r="S67" s="173"/>
      <c r="T67" s="320"/>
      <c r="U67" s="130">
        <v>43465</v>
      </c>
      <c r="V67" s="93">
        <v>-3.5443843448001888</v>
      </c>
      <c r="W67" s="93">
        <v>1.1239414182173668E-2</v>
      </c>
      <c r="X67" s="179">
        <v>-3.5556237589823625</v>
      </c>
      <c r="Z67" s="320"/>
      <c r="AA67" s="130">
        <v>43465</v>
      </c>
      <c r="AB67" s="93">
        <v>0.91718422980191505</v>
      </c>
      <c r="AC67" s="93">
        <v>1.1239414182195873E-2</v>
      </c>
      <c r="AD67" s="179">
        <v>0.90594481561971918</v>
      </c>
      <c r="AE67" s="173"/>
      <c r="AF67" s="175"/>
      <c r="AN67" s="21"/>
      <c r="AO67" s="21"/>
      <c r="AP67" s="32"/>
      <c r="AQ67" s="32"/>
      <c r="AR67" s="32"/>
      <c r="AS67" s="32"/>
      <c r="AT67" s="32"/>
    </row>
    <row r="68" spans="1:84" ht="12.75" customHeight="1" thickBot="1" x14ac:dyDescent="0.3">
      <c r="B68" s="320"/>
      <c r="C68" s="163">
        <v>43677</v>
      </c>
      <c r="D68" s="38">
        <v>8.8584524285980404</v>
      </c>
      <c r="E68" s="38">
        <v>6.3466236685234323</v>
      </c>
      <c r="F68" s="180">
        <v>2.5118287600746081</v>
      </c>
      <c r="G68" s="173"/>
      <c r="H68" s="320"/>
      <c r="I68" s="163">
        <v>43677</v>
      </c>
      <c r="J68" s="38">
        <v>8.5003517309443879</v>
      </c>
      <c r="K68" s="38">
        <v>6.3466236685234323</v>
      </c>
      <c r="L68" s="180">
        <v>2.1537280624209556</v>
      </c>
      <c r="M68" s="173"/>
      <c r="N68" s="320"/>
      <c r="O68" s="163">
        <v>43677</v>
      </c>
      <c r="P68" s="38">
        <v>10.595661529374279</v>
      </c>
      <c r="Q68" s="38">
        <v>6.3466236685234323</v>
      </c>
      <c r="R68" s="180">
        <v>4.249037860850847</v>
      </c>
      <c r="S68" s="173"/>
      <c r="T68" s="320"/>
      <c r="U68" s="163">
        <v>43677</v>
      </c>
      <c r="V68" s="38">
        <v>8.3589103183127946</v>
      </c>
      <c r="W68" s="38">
        <v>6.3466236685234101</v>
      </c>
      <c r="X68" s="180">
        <v>2.0122866497893845</v>
      </c>
      <c r="Z68" s="320"/>
      <c r="AA68" s="163">
        <v>43677</v>
      </c>
      <c r="AB68" s="38">
        <v>7.9161141151056658</v>
      </c>
      <c r="AC68" s="38">
        <v>6.3466236685234323</v>
      </c>
      <c r="AD68" s="180">
        <v>1.5694904465822335</v>
      </c>
      <c r="AE68" s="173"/>
      <c r="AF68" s="175"/>
      <c r="AN68" s="32"/>
      <c r="AO68" s="32"/>
      <c r="AP68" s="32"/>
      <c r="AQ68" s="32"/>
      <c r="AR68" s="32"/>
      <c r="AS68" s="32"/>
      <c r="AT68" s="32"/>
    </row>
    <row r="69" spans="1:84" s="21" customFormat="1" ht="12.75" customHeight="1" x14ac:dyDescent="0.25">
      <c r="A69" s="16"/>
      <c r="B69" s="14"/>
      <c r="C69" s="16"/>
      <c r="D69" s="16">
        <v>5</v>
      </c>
      <c r="E69" s="16">
        <v>6</v>
      </c>
      <c r="F69" s="16"/>
      <c r="G69" s="16"/>
      <c r="H69" s="16"/>
      <c r="I69" s="16"/>
      <c r="J69" s="16"/>
      <c r="K69" s="16"/>
      <c r="L69" s="16">
        <v>5</v>
      </c>
      <c r="M69" s="16">
        <v>6</v>
      </c>
      <c r="N69" s="16"/>
      <c r="O69" s="16"/>
      <c r="P69" s="16"/>
      <c r="Q69" s="16"/>
      <c r="R69" s="16"/>
      <c r="S69" s="16"/>
      <c r="T69" s="16">
        <v>5</v>
      </c>
      <c r="U69" s="16">
        <v>6</v>
      </c>
      <c r="V69" s="16"/>
      <c r="W69" s="16"/>
      <c r="X69" s="16"/>
      <c r="Y69" s="16"/>
      <c r="Z69" s="16"/>
      <c r="AA69" s="16"/>
      <c r="AB69" s="16">
        <v>5</v>
      </c>
      <c r="AC69" s="16">
        <v>6</v>
      </c>
      <c r="AD69" s="16"/>
      <c r="AE69" s="176"/>
      <c r="AF69" s="175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</row>
    <row r="70" spans="1:84" s="21" customFormat="1" ht="12.75" customHeight="1" x14ac:dyDescent="0.25">
      <c r="A70" s="16"/>
      <c r="B70" s="14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</row>
    <row r="71" spans="1:84" s="21" customFormat="1" ht="12.75" customHeight="1" x14ac:dyDescent="0.25">
      <c r="A71" s="16"/>
      <c r="B71" s="108" t="s">
        <v>56</v>
      </c>
      <c r="AE71" s="40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</row>
    <row r="72" spans="1:84" s="21" customFormat="1" ht="12.75" customHeight="1" x14ac:dyDescent="0.2">
      <c r="A72" s="199"/>
      <c r="H72" s="49"/>
      <c r="I72" s="49"/>
      <c r="X72" s="117"/>
      <c r="AE72" s="40"/>
      <c r="AJ72" s="32"/>
      <c r="AK72" s="32"/>
      <c r="AL72" s="32"/>
      <c r="AM72" s="32"/>
      <c r="AN72" s="70"/>
      <c r="AO72" s="32"/>
      <c r="AP72" s="32"/>
      <c r="AQ72" s="32"/>
      <c r="AR72" s="32"/>
      <c r="AS72" s="32"/>
      <c r="AT72" s="32"/>
      <c r="AU72" s="32"/>
      <c r="AV72" s="32"/>
      <c r="AX72" s="32"/>
      <c r="AY72" s="32"/>
      <c r="AZ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</row>
    <row r="73" spans="1:84" s="21" customFormat="1" ht="12.75" customHeight="1" x14ac:dyDescent="0.2">
      <c r="A73" s="199"/>
      <c r="H73" s="49"/>
      <c r="I73" s="49"/>
      <c r="V73" s="39"/>
      <c r="X73" s="117"/>
      <c r="AE73" s="40"/>
      <c r="AG73" s="39"/>
      <c r="AH73" s="39"/>
      <c r="AJ73" s="32"/>
      <c r="AK73" s="32"/>
      <c r="AL73" s="32"/>
      <c r="AM73" s="32"/>
      <c r="AN73" s="70"/>
      <c r="AO73" s="32"/>
      <c r="AP73" s="32"/>
      <c r="AQ73" s="32"/>
      <c r="AR73" s="32"/>
      <c r="AS73" s="32"/>
      <c r="AT73" s="32"/>
      <c r="AU73" s="32"/>
      <c r="AV73" s="32"/>
      <c r="AW73" s="40"/>
      <c r="AX73" s="32"/>
      <c r="AY73" s="32"/>
      <c r="AZ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</row>
    <row r="74" spans="1:84" s="21" customFormat="1" ht="12.75" customHeight="1" x14ac:dyDescent="0.2">
      <c r="A74" s="199"/>
      <c r="H74" s="49"/>
      <c r="I74" s="49"/>
      <c r="X74" s="117"/>
      <c r="AE74" s="40"/>
      <c r="AG74" s="40"/>
      <c r="AH74" s="40"/>
      <c r="AJ74" s="32"/>
      <c r="AK74" s="32"/>
      <c r="AL74" s="32"/>
      <c r="AM74" s="32"/>
      <c r="AN74" s="70"/>
      <c r="AO74" s="32"/>
      <c r="AP74" s="32"/>
      <c r="AQ74" s="32"/>
      <c r="AR74" s="32"/>
      <c r="AS74" s="32"/>
      <c r="AT74" s="32"/>
      <c r="AU74" s="32"/>
      <c r="AV74" s="32"/>
      <c r="AW74" s="40"/>
      <c r="AX74" s="32"/>
      <c r="AY74" s="32"/>
      <c r="AZ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</row>
    <row r="75" spans="1:84" s="21" customFormat="1" ht="12.75" customHeight="1" x14ac:dyDescent="0.2">
      <c r="A75" s="199"/>
      <c r="H75" s="49"/>
      <c r="I75" s="49"/>
      <c r="X75" s="117"/>
      <c r="AE75" s="40"/>
      <c r="AG75" s="40"/>
      <c r="AH75" s="40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40"/>
      <c r="AX75" s="32"/>
      <c r="AY75" s="32"/>
      <c r="AZ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</row>
    <row r="76" spans="1:84" s="21" customFormat="1" ht="12.75" customHeight="1" x14ac:dyDescent="0.2">
      <c r="A76" s="199"/>
      <c r="H76" s="49"/>
      <c r="I76" s="49"/>
      <c r="X76" s="117"/>
      <c r="AE76" s="40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</row>
    <row r="77" spans="1:84" s="21" customFormat="1" ht="12.75" customHeight="1" x14ac:dyDescent="0.2">
      <c r="A77" s="199"/>
      <c r="H77" s="49"/>
      <c r="I77" s="49"/>
      <c r="X77" s="117"/>
      <c r="AE77" s="40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</row>
    <row r="78" spans="1:84" s="21" customFormat="1" ht="12.75" customHeight="1" x14ac:dyDescent="0.2">
      <c r="A78" s="199"/>
      <c r="H78" s="49"/>
      <c r="I78" s="49"/>
      <c r="X78" s="117"/>
      <c r="AE78" s="40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S78" s="32"/>
      <c r="BT78" s="32"/>
      <c r="BU78" s="32"/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</row>
    <row r="79" spans="1:84" s="21" customFormat="1" ht="12.75" customHeight="1" x14ac:dyDescent="0.2">
      <c r="A79" s="199"/>
      <c r="H79" s="49"/>
      <c r="I79" s="49"/>
      <c r="X79" s="117"/>
      <c r="AE79" s="40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</row>
    <row r="80" spans="1:84" s="21" customFormat="1" ht="12.75" customHeight="1" x14ac:dyDescent="0.2">
      <c r="A80" s="199"/>
      <c r="H80" s="49"/>
      <c r="I80" s="49"/>
      <c r="X80" s="117"/>
      <c r="AE80" s="40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</row>
    <row r="81" spans="1:84" s="21" customFormat="1" ht="12.75" customHeight="1" x14ac:dyDescent="0.2">
      <c r="A81" s="199"/>
      <c r="H81" s="49"/>
      <c r="I81" s="49"/>
      <c r="X81" s="117"/>
      <c r="AE81" s="40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S81" s="32"/>
      <c r="BT81" s="32"/>
      <c r="BU81" s="32"/>
      <c r="BV81" s="32"/>
      <c r="BW81" s="32"/>
      <c r="BX81" s="32"/>
      <c r="BY81" s="32"/>
      <c r="BZ81" s="32"/>
      <c r="CA81" s="32"/>
      <c r="CB81" s="32"/>
      <c r="CC81" s="32"/>
      <c r="CD81" s="32"/>
      <c r="CE81" s="32"/>
      <c r="CF81" s="32"/>
    </row>
    <row r="82" spans="1:84" s="21" customFormat="1" ht="12.75" customHeight="1" x14ac:dyDescent="0.2">
      <c r="A82" s="199"/>
      <c r="H82" s="49"/>
      <c r="I82" s="49"/>
      <c r="X82" s="117"/>
      <c r="AE82" s="40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S82" s="32"/>
      <c r="BT82" s="32"/>
      <c r="BU82" s="32"/>
      <c r="BV82" s="32"/>
      <c r="BW82" s="32"/>
      <c r="BX82" s="32"/>
      <c r="BY82" s="32"/>
      <c r="BZ82" s="32"/>
      <c r="CA82" s="32"/>
      <c r="CB82" s="32"/>
      <c r="CC82" s="32"/>
      <c r="CD82" s="32"/>
      <c r="CE82" s="32"/>
      <c r="CF82" s="32"/>
    </row>
    <row r="83" spans="1:84" s="21" customFormat="1" ht="12.75" customHeight="1" x14ac:dyDescent="0.2">
      <c r="A83" s="199"/>
      <c r="H83" s="49"/>
      <c r="I83" s="49"/>
      <c r="X83" s="117"/>
      <c r="AE83" s="40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</row>
    <row r="84" spans="1:84" s="21" customFormat="1" ht="12.75" customHeight="1" x14ac:dyDescent="0.25">
      <c r="A84" s="199"/>
      <c r="X84" s="117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</row>
    <row r="85" spans="1:84" s="21" customFormat="1" ht="12.75" customHeight="1" x14ac:dyDescent="0.25">
      <c r="A85" s="199"/>
      <c r="X85" s="117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</row>
    <row r="86" spans="1:84" s="21" customFormat="1" ht="12.75" customHeight="1" x14ac:dyDescent="0.25">
      <c r="A86" s="199"/>
      <c r="X86" s="117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</row>
    <row r="87" spans="1:84" s="21" customFormat="1" ht="12.75" customHeight="1" x14ac:dyDescent="0.25">
      <c r="A87" s="199"/>
      <c r="X87" s="117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</row>
    <row r="88" spans="1:84" s="21" customFormat="1" ht="12.75" customHeight="1" x14ac:dyDescent="0.25">
      <c r="A88" s="16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S88" s="32"/>
      <c r="BT88" s="32"/>
      <c r="BU88" s="32"/>
      <c r="BV88" s="32"/>
      <c r="BW88" s="32"/>
      <c r="BX88" s="32"/>
      <c r="BY88" s="32"/>
      <c r="BZ88" s="32"/>
      <c r="CA88" s="32"/>
      <c r="CB88" s="32"/>
      <c r="CC88" s="32"/>
      <c r="CD88" s="32"/>
      <c r="CE88" s="32"/>
      <c r="CF88" s="32"/>
    </row>
    <row r="89" spans="1:84" s="21" customFormat="1" ht="12.75" customHeight="1" x14ac:dyDescent="0.25">
      <c r="A89" s="16"/>
      <c r="L89" s="94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</row>
    <row r="90" spans="1:84" ht="12.75" customHeight="1" x14ac:dyDescent="0.25">
      <c r="L90" s="57"/>
      <c r="M90" s="21"/>
    </row>
    <row r="91" spans="1:84" ht="12.75" customHeight="1" x14ac:dyDescent="0.25">
      <c r="L91" s="57"/>
      <c r="M91" s="21"/>
    </row>
    <row r="92" spans="1:84" ht="12.75" customHeight="1" x14ac:dyDescent="0.25">
      <c r="P92" s="24" t="s">
        <v>32</v>
      </c>
      <c r="Q92" s="26"/>
      <c r="S92" s="24" t="s">
        <v>33</v>
      </c>
      <c r="T92" s="27"/>
      <c r="W92" s="57"/>
    </row>
    <row r="93" spans="1:84" ht="12.75" customHeight="1" x14ac:dyDescent="0.2">
      <c r="P93" s="29"/>
      <c r="Q93" s="30" t="s">
        <v>30</v>
      </c>
      <c r="S93" s="29" t="s">
        <v>31</v>
      </c>
      <c r="T93" s="46">
        <v>2</v>
      </c>
    </row>
    <row r="94" spans="1:84" ht="12.75" customHeight="1" x14ac:dyDescent="0.25">
      <c r="O94" s="57"/>
      <c r="P94" s="34" t="s">
        <v>31</v>
      </c>
      <c r="Q94" s="35">
        <v>0</v>
      </c>
      <c r="S94" s="34" t="s">
        <v>34</v>
      </c>
      <c r="T94" s="47">
        <v>0.5</v>
      </c>
      <c r="V94" s="197" t="s">
        <v>195</v>
      </c>
    </row>
    <row r="96" spans="1:84" ht="12.75" customHeight="1" x14ac:dyDescent="0.25">
      <c r="P96" s="24" t="s">
        <v>165</v>
      </c>
      <c r="Q96" s="25"/>
      <c r="R96" s="25"/>
      <c r="S96" s="25"/>
      <c r="T96" s="25"/>
      <c r="U96" s="25"/>
      <c r="V96" s="25"/>
      <c r="W96" s="25"/>
      <c r="X96" s="25"/>
      <c r="Y96" s="25" t="s">
        <v>16</v>
      </c>
      <c r="Z96" s="55">
        <v>0.25</v>
      </c>
    </row>
    <row r="97" spans="8:26" ht="12.75" customHeight="1" x14ac:dyDescent="0.25">
      <c r="P97" s="37" t="s">
        <v>27</v>
      </c>
      <c r="Q97" s="36" t="s">
        <v>88</v>
      </c>
      <c r="R97" s="162" t="s">
        <v>91</v>
      </c>
      <c r="S97" s="36" t="s">
        <v>89</v>
      </c>
      <c r="T97" s="36" t="s">
        <v>92</v>
      </c>
      <c r="U97" s="36" t="s">
        <v>90</v>
      </c>
      <c r="V97" s="36" t="s">
        <v>95</v>
      </c>
      <c r="W97" s="162" t="s">
        <v>94</v>
      </c>
      <c r="X97" s="162" t="s">
        <v>97</v>
      </c>
      <c r="Y97" s="36" t="s">
        <v>111</v>
      </c>
      <c r="Z97" s="43" t="s">
        <v>93</v>
      </c>
    </row>
    <row r="98" spans="8:26" ht="12.75" customHeight="1" x14ac:dyDescent="0.25">
      <c r="P98" s="29">
        <v>1</v>
      </c>
      <c r="Q98" s="161">
        <v>0</v>
      </c>
      <c r="R98" s="161">
        <v>0</v>
      </c>
      <c r="S98" s="161">
        <v>1</v>
      </c>
      <c r="T98" s="161">
        <v>1</v>
      </c>
      <c r="U98" s="161">
        <v>1</v>
      </c>
      <c r="V98" s="161">
        <v>0</v>
      </c>
      <c r="W98" s="161">
        <v>0</v>
      </c>
      <c r="X98" s="161">
        <v>0</v>
      </c>
      <c r="Y98" s="161">
        <v>0</v>
      </c>
      <c r="Z98" s="44">
        <v>1</v>
      </c>
    </row>
    <row r="99" spans="8:26" ht="12.75" customHeight="1" x14ac:dyDescent="0.25">
      <c r="P99" s="29">
        <v>2</v>
      </c>
      <c r="Q99" s="161">
        <v>1</v>
      </c>
      <c r="R99" s="161">
        <v>0</v>
      </c>
      <c r="S99" s="161">
        <v>0</v>
      </c>
      <c r="T99" s="161">
        <v>0</v>
      </c>
      <c r="U99" s="161">
        <v>0</v>
      </c>
      <c r="V99" s="161">
        <v>0</v>
      </c>
      <c r="W99" s="161">
        <v>0</v>
      </c>
      <c r="X99" s="161">
        <v>0</v>
      </c>
      <c r="Y99" s="161">
        <v>1</v>
      </c>
      <c r="Z99" s="44">
        <v>0</v>
      </c>
    </row>
    <row r="100" spans="8:26" ht="12.75" customHeight="1" x14ac:dyDescent="0.25">
      <c r="P100" s="29">
        <v>3</v>
      </c>
      <c r="Q100" s="161">
        <v>1</v>
      </c>
      <c r="R100" s="161">
        <v>0</v>
      </c>
      <c r="S100" s="161">
        <v>0</v>
      </c>
      <c r="T100" s="161">
        <v>0</v>
      </c>
      <c r="U100" s="161">
        <v>0</v>
      </c>
      <c r="V100" s="161">
        <v>0</v>
      </c>
      <c r="W100" s="161">
        <v>0</v>
      </c>
      <c r="X100" s="161">
        <v>0</v>
      </c>
      <c r="Y100" s="161">
        <v>1</v>
      </c>
      <c r="Z100" s="44">
        <v>0</v>
      </c>
    </row>
    <row r="101" spans="8:26" ht="12.75" customHeight="1" x14ac:dyDescent="0.25">
      <c r="P101" s="34">
        <v>4</v>
      </c>
      <c r="Q101" s="41">
        <v>0</v>
      </c>
      <c r="R101" s="41">
        <v>0</v>
      </c>
      <c r="S101" s="41">
        <v>0</v>
      </c>
      <c r="T101" s="41">
        <v>0</v>
      </c>
      <c r="U101" s="41">
        <v>0</v>
      </c>
      <c r="V101" s="41">
        <v>1</v>
      </c>
      <c r="W101" s="41">
        <v>0</v>
      </c>
      <c r="X101" s="41">
        <v>0</v>
      </c>
      <c r="Y101" s="41">
        <v>1</v>
      </c>
      <c r="Z101" s="45">
        <v>1</v>
      </c>
    </row>
    <row r="103" spans="8:26" ht="12.75" customHeight="1" x14ac:dyDescent="0.25">
      <c r="P103" s="24" t="s">
        <v>166</v>
      </c>
      <c r="Q103" s="50"/>
      <c r="R103" s="50"/>
      <c r="S103" s="50"/>
      <c r="T103" s="50"/>
      <c r="U103" s="50"/>
      <c r="V103" s="50"/>
      <c r="W103" s="50"/>
      <c r="X103" s="50"/>
      <c r="Y103" s="50" t="s">
        <v>16</v>
      </c>
      <c r="Z103" s="55">
        <v>0.25</v>
      </c>
    </row>
    <row r="104" spans="8:26" ht="12.75" customHeight="1" x14ac:dyDescent="0.2">
      <c r="P104" s="72" t="s">
        <v>14</v>
      </c>
      <c r="Q104" s="73" t="s">
        <v>88</v>
      </c>
      <c r="R104" s="160" t="s">
        <v>91</v>
      </c>
      <c r="S104" s="160" t="s">
        <v>89</v>
      </c>
      <c r="T104" s="160" t="s">
        <v>92</v>
      </c>
      <c r="U104" s="74" t="s">
        <v>90</v>
      </c>
      <c r="V104" s="74" t="s">
        <v>95</v>
      </c>
      <c r="W104" s="160" t="s">
        <v>94</v>
      </c>
      <c r="X104" s="160" t="s">
        <v>97</v>
      </c>
      <c r="Y104" s="74" t="s">
        <v>111</v>
      </c>
      <c r="Z104" s="75" t="s">
        <v>93</v>
      </c>
    </row>
    <row r="105" spans="8:26" ht="12.75" customHeight="1" x14ac:dyDescent="0.2">
      <c r="P105" s="153" t="s">
        <v>12</v>
      </c>
      <c r="Q105" s="48">
        <v>1</v>
      </c>
      <c r="R105" s="158">
        <v>0</v>
      </c>
      <c r="S105" s="158">
        <v>0</v>
      </c>
      <c r="T105" s="158">
        <v>0</v>
      </c>
      <c r="U105" s="48">
        <v>0</v>
      </c>
      <c r="V105" s="48">
        <v>0</v>
      </c>
      <c r="W105" s="48">
        <v>0</v>
      </c>
      <c r="X105" s="158">
        <v>0</v>
      </c>
      <c r="Y105" s="48">
        <v>1</v>
      </c>
      <c r="Z105" s="51">
        <v>0</v>
      </c>
    </row>
    <row r="106" spans="8:26" ht="12.75" customHeight="1" x14ac:dyDescent="0.2">
      <c r="P106" s="153" t="s">
        <v>11</v>
      </c>
      <c r="Q106" s="48">
        <v>0</v>
      </c>
      <c r="R106" s="158">
        <v>0</v>
      </c>
      <c r="S106" s="158">
        <v>0</v>
      </c>
      <c r="T106" s="158">
        <v>0</v>
      </c>
      <c r="U106" s="48">
        <v>0</v>
      </c>
      <c r="V106" s="48">
        <v>0</v>
      </c>
      <c r="W106" s="48">
        <v>0</v>
      </c>
      <c r="X106" s="158">
        <v>0</v>
      </c>
      <c r="Y106" s="48">
        <v>1</v>
      </c>
      <c r="Z106" s="51">
        <v>0</v>
      </c>
    </row>
    <row r="107" spans="8:26" ht="12.75" customHeight="1" x14ac:dyDescent="0.2">
      <c r="P107" s="153" t="s">
        <v>10</v>
      </c>
      <c r="Q107" s="48">
        <v>0</v>
      </c>
      <c r="R107" s="158">
        <v>0</v>
      </c>
      <c r="S107" s="158">
        <v>0</v>
      </c>
      <c r="T107" s="158">
        <v>0</v>
      </c>
      <c r="U107" s="48">
        <v>0</v>
      </c>
      <c r="V107" s="48">
        <v>0</v>
      </c>
      <c r="W107" s="48">
        <v>0</v>
      </c>
      <c r="X107" s="158">
        <v>0</v>
      </c>
      <c r="Y107" s="48">
        <v>0</v>
      </c>
      <c r="Z107" s="51">
        <v>0</v>
      </c>
    </row>
    <row r="108" spans="8:26" ht="12.75" customHeight="1" x14ac:dyDescent="0.2">
      <c r="H108" s="21"/>
      <c r="I108" s="21"/>
      <c r="J108" s="21"/>
      <c r="K108" s="21"/>
      <c r="P108" s="153" t="s">
        <v>9</v>
      </c>
      <c r="Q108" s="48">
        <v>0</v>
      </c>
      <c r="R108" s="158">
        <v>0</v>
      </c>
      <c r="S108" s="158">
        <v>0</v>
      </c>
      <c r="T108" s="158">
        <v>0</v>
      </c>
      <c r="U108" s="48">
        <v>0</v>
      </c>
      <c r="V108" s="48">
        <v>0</v>
      </c>
      <c r="W108" s="48">
        <v>0</v>
      </c>
      <c r="X108" s="158">
        <v>0</v>
      </c>
      <c r="Y108" s="48">
        <v>0</v>
      </c>
      <c r="Z108" s="51">
        <v>0</v>
      </c>
    </row>
    <row r="109" spans="8:26" ht="12.75" customHeight="1" x14ac:dyDescent="0.2">
      <c r="H109" s="21"/>
      <c r="I109" s="21"/>
      <c r="J109" s="21"/>
      <c r="K109" s="21"/>
      <c r="P109" s="153" t="s">
        <v>8</v>
      </c>
      <c r="Q109" s="48">
        <v>0</v>
      </c>
      <c r="R109" s="158">
        <v>0</v>
      </c>
      <c r="S109" s="158">
        <v>0</v>
      </c>
      <c r="T109" s="158">
        <v>0</v>
      </c>
      <c r="U109" s="48">
        <v>1</v>
      </c>
      <c r="V109" s="48">
        <v>0</v>
      </c>
      <c r="W109" s="48">
        <v>0</v>
      </c>
      <c r="X109" s="158">
        <v>0</v>
      </c>
      <c r="Y109" s="48">
        <v>0</v>
      </c>
      <c r="Z109" s="51">
        <v>0</v>
      </c>
    </row>
    <row r="110" spans="8:26" ht="12.75" customHeight="1" x14ac:dyDescent="0.2">
      <c r="H110" s="21"/>
      <c r="I110" s="21"/>
      <c r="J110" s="21"/>
      <c r="K110" s="21"/>
      <c r="P110" s="153" t="s">
        <v>7</v>
      </c>
      <c r="Q110" s="48">
        <v>0</v>
      </c>
      <c r="R110" s="158">
        <v>0</v>
      </c>
      <c r="S110" s="158">
        <v>0</v>
      </c>
      <c r="T110" s="158">
        <v>0</v>
      </c>
      <c r="U110" s="48">
        <v>1</v>
      </c>
      <c r="V110" s="48">
        <v>1</v>
      </c>
      <c r="W110" s="48">
        <v>0</v>
      </c>
      <c r="X110" s="158">
        <v>0</v>
      </c>
      <c r="Y110" s="48">
        <v>0</v>
      </c>
      <c r="Z110" s="51">
        <v>0</v>
      </c>
    </row>
    <row r="111" spans="8:26" ht="12.75" customHeight="1" x14ac:dyDescent="0.2">
      <c r="H111" s="21"/>
      <c r="I111" s="21"/>
      <c r="J111" s="21"/>
      <c r="K111" s="21"/>
      <c r="P111" s="153" t="s">
        <v>6</v>
      </c>
      <c r="Q111" s="48">
        <v>0</v>
      </c>
      <c r="R111" s="158">
        <v>0</v>
      </c>
      <c r="S111" s="158">
        <v>0</v>
      </c>
      <c r="T111" s="158">
        <v>0</v>
      </c>
      <c r="U111" s="48">
        <v>1</v>
      </c>
      <c r="V111" s="48">
        <v>1</v>
      </c>
      <c r="W111" s="48">
        <v>0</v>
      </c>
      <c r="X111" s="158">
        <v>0</v>
      </c>
      <c r="Y111" s="48">
        <v>0</v>
      </c>
      <c r="Z111" s="51">
        <v>1</v>
      </c>
    </row>
    <row r="112" spans="8:26" ht="12.75" customHeight="1" x14ac:dyDescent="0.2">
      <c r="H112" s="21"/>
      <c r="I112" s="21"/>
      <c r="J112" s="21"/>
      <c r="K112" s="21"/>
      <c r="P112" s="153" t="s">
        <v>5</v>
      </c>
      <c r="Q112" s="48">
        <v>0</v>
      </c>
      <c r="R112" s="158">
        <v>0</v>
      </c>
      <c r="S112" s="158">
        <v>0</v>
      </c>
      <c r="T112" s="158">
        <v>0</v>
      </c>
      <c r="U112" s="48">
        <v>1</v>
      </c>
      <c r="V112" s="48">
        <v>1</v>
      </c>
      <c r="W112" s="48">
        <v>0</v>
      </c>
      <c r="X112" s="158">
        <v>0</v>
      </c>
      <c r="Y112" s="48">
        <v>0</v>
      </c>
      <c r="Z112" s="51">
        <v>1</v>
      </c>
    </row>
    <row r="113" spans="8:26" ht="12.75" customHeight="1" x14ac:dyDescent="0.2">
      <c r="H113" s="21"/>
      <c r="I113" s="21"/>
      <c r="J113" s="21"/>
      <c r="K113" s="21"/>
      <c r="P113" s="153" t="s">
        <v>4</v>
      </c>
      <c r="Q113" s="48">
        <v>0</v>
      </c>
      <c r="R113" s="158">
        <v>0</v>
      </c>
      <c r="S113" s="158">
        <v>0</v>
      </c>
      <c r="T113" s="158">
        <v>0</v>
      </c>
      <c r="U113" s="48">
        <v>1</v>
      </c>
      <c r="V113" s="48">
        <v>1</v>
      </c>
      <c r="W113" s="48">
        <v>0</v>
      </c>
      <c r="X113" s="158">
        <v>0</v>
      </c>
      <c r="Y113" s="48">
        <v>0</v>
      </c>
      <c r="Z113" s="51">
        <v>1</v>
      </c>
    </row>
    <row r="114" spans="8:26" ht="12.75" customHeight="1" x14ac:dyDescent="0.2">
      <c r="H114" s="21"/>
      <c r="I114" s="21"/>
      <c r="J114" s="21"/>
      <c r="K114" s="21"/>
      <c r="P114" s="153" t="s">
        <v>3</v>
      </c>
      <c r="Q114" s="48">
        <v>0</v>
      </c>
      <c r="R114" s="158">
        <v>0</v>
      </c>
      <c r="S114" s="158">
        <v>0</v>
      </c>
      <c r="T114" s="158">
        <v>0</v>
      </c>
      <c r="U114" s="48">
        <v>1</v>
      </c>
      <c r="V114" s="48">
        <v>1</v>
      </c>
      <c r="W114" s="48">
        <v>0</v>
      </c>
      <c r="X114" s="158">
        <v>0</v>
      </c>
      <c r="Y114" s="48">
        <v>0</v>
      </c>
      <c r="Z114" s="51">
        <v>1</v>
      </c>
    </row>
    <row r="115" spans="8:26" ht="12.75" customHeight="1" x14ac:dyDescent="0.2">
      <c r="H115" s="21"/>
      <c r="I115" s="21"/>
      <c r="J115" s="21"/>
      <c r="K115" s="21"/>
      <c r="P115" s="153" t="s">
        <v>2</v>
      </c>
      <c r="Q115" s="48">
        <v>1</v>
      </c>
      <c r="R115" s="158">
        <v>0</v>
      </c>
      <c r="S115" s="158">
        <v>0</v>
      </c>
      <c r="T115" s="158">
        <v>0</v>
      </c>
      <c r="U115" s="48">
        <v>0</v>
      </c>
      <c r="V115" s="48">
        <v>1</v>
      </c>
      <c r="W115" s="48">
        <v>0</v>
      </c>
      <c r="X115" s="158">
        <v>0</v>
      </c>
      <c r="Y115" s="48">
        <v>0</v>
      </c>
      <c r="Z115" s="51">
        <v>1</v>
      </c>
    </row>
    <row r="116" spans="8:26" ht="12.75" customHeight="1" x14ac:dyDescent="0.2">
      <c r="H116" s="21"/>
      <c r="I116" s="21"/>
      <c r="J116" s="21"/>
      <c r="K116" s="21"/>
      <c r="P116" s="154" t="s">
        <v>1</v>
      </c>
      <c r="Q116" s="52">
        <v>1</v>
      </c>
      <c r="R116" s="159">
        <v>0</v>
      </c>
      <c r="S116" s="159">
        <v>0</v>
      </c>
      <c r="T116" s="159">
        <v>0</v>
      </c>
      <c r="U116" s="52">
        <v>0</v>
      </c>
      <c r="V116" s="52">
        <v>0</v>
      </c>
      <c r="W116" s="52">
        <v>0</v>
      </c>
      <c r="X116" s="159">
        <v>0</v>
      </c>
      <c r="Y116" s="52">
        <v>1</v>
      </c>
      <c r="Z116" s="79">
        <v>1</v>
      </c>
    </row>
    <row r="117" spans="8:26" ht="12.75" customHeight="1" x14ac:dyDescent="0.25">
      <c r="H117" s="21"/>
      <c r="I117" s="21"/>
      <c r="J117" s="21"/>
      <c r="K117" s="21"/>
      <c r="P117" s="21"/>
      <c r="Q117" s="16">
        <v>2</v>
      </c>
      <c r="R117" s="16">
        <v>3</v>
      </c>
      <c r="S117" s="16">
        <v>4</v>
      </c>
      <c r="T117" s="16">
        <v>5</v>
      </c>
      <c r="U117" s="16">
        <v>6</v>
      </c>
      <c r="V117" s="16">
        <v>7</v>
      </c>
      <c r="W117" s="16">
        <v>8</v>
      </c>
      <c r="X117" s="16">
        <v>9</v>
      </c>
      <c r="Y117" s="16">
        <v>10</v>
      </c>
      <c r="Z117" s="16">
        <v>11</v>
      </c>
    </row>
    <row r="118" spans="8:26" ht="12.75" customHeight="1" x14ac:dyDescent="0.25">
      <c r="H118" s="21"/>
      <c r="I118" s="21"/>
      <c r="J118" s="21"/>
      <c r="K118" s="21"/>
      <c r="P118" s="24" t="s">
        <v>39</v>
      </c>
      <c r="Q118" s="50"/>
      <c r="R118" s="67"/>
      <c r="S118" s="67"/>
      <c r="T118" s="67"/>
      <c r="U118" s="68" t="s">
        <v>28</v>
      </c>
      <c r="V118" s="68">
        <v>1</v>
      </c>
      <c r="W118" s="50" t="s">
        <v>40</v>
      </c>
      <c r="X118" s="69">
        <v>1</v>
      </c>
      <c r="Y118" s="50" t="s">
        <v>16</v>
      </c>
      <c r="Z118" s="55">
        <v>0.25</v>
      </c>
    </row>
    <row r="119" spans="8:26" ht="12.75" customHeight="1" x14ac:dyDescent="0.25">
      <c r="H119" s="21"/>
      <c r="I119" s="21"/>
      <c r="J119" s="21"/>
      <c r="K119" s="21"/>
      <c r="P119" s="37" t="s">
        <v>36</v>
      </c>
      <c r="Q119" s="36" t="s">
        <v>88</v>
      </c>
      <c r="R119" s="36" t="s">
        <v>91</v>
      </c>
      <c r="S119" s="36" t="s">
        <v>89</v>
      </c>
      <c r="T119" s="36" t="s">
        <v>92</v>
      </c>
      <c r="U119" s="36" t="s">
        <v>90</v>
      </c>
      <c r="V119" s="36" t="s">
        <v>95</v>
      </c>
      <c r="W119" s="36" t="s">
        <v>94</v>
      </c>
      <c r="X119" s="36" t="s">
        <v>97</v>
      </c>
      <c r="Y119" s="36" t="s">
        <v>111</v>
      </c>
      <c r="Z119" s="43" t="s">
        <v>93</v>
      </c>
    </row>
    <row r="120" spans="8:26" ht="12.75" customHeight="1" x14ac:dyDescent="0.25">
      <c r="H120" s="21"/>
      <c r="I120" s="21"/>
      <c r="J120" s="21"/>
      <c r="K120" s="21"/>
      <c r="P120" s="34" t="s">
        <v>35</v>
      </c>
      <c r="Q120" s="53">
        <v>0</v>
      </c>
      <c r="R120" s="53">
        <v>0.33333333333333331</v>
      </c>
      <c r="S120" s="53">
        <v>0</v>
      </c>
      <c r="T120" s="53">
        <v>0</v>
      </c>
      <c r="U120" s="53">
        <v>0.33333333333333331</v>
      </c>
      <c r="V120" s="53">
        <v>0</v>
      </c>
      <c r="W120" s="53">
        <v>0.33333333333333331</v>
      </c>
      <c r="X120" s="53">
        <v>0</v>
      </c>
      <c r="Y120" s="53">
        <v>0</v>
      </c>
      <c r="Z120" s="54">
        <v>0</v>
      </c>
    </row>
    <row r="121" spans="8:26" ht="12.75" customHeight="1" x14ac:dyDescent="0.25">
      <c r="H121" s="21"/>
      <c r="I121" s="21"/>
      <c r="J121" s="21"/>
      <c r="K121" s="21"/>
    </row>
    <row r="122" spans="8:26" ht="12.75" customHeight="1" x14ac:dyDescent="0.25">
      <c r="H122" s="21"/>
      <c r="I122" s="21"/>
      <c r="J122" s="21"/>
      <c r="K122" s="21"/>
      <c r="P122" s="24" t="s">
        <v>167</v>
      </c>
      <c r="Q122" s="25"/>
      <c r="R122" s="25"/>
      <c r="S122" s="25"/>
      <c r="T122" s="25"/>
      <c r="U122" s="25"/>
      <c r="V122" s="25"/>
      <c r="W122" s="25"/>
      <c r="X122" s="25"/>
      <c r="Y122" s="25" t="s">
        <v>16</v>
      </c>
      <c r="Z122" s="55">
        <v>0.25</v>
      </c>
    </row>
    <row r="123" spans="8:26" ht="12.75" customHeight="1" x14ac:dyDescent="0.25">
      <c r="H123" s="21"/>
      <c r="I123" s="21"/>
      <c r="J123" s="21"/>
      <c r="K123" s="21"/>
      <c r="P123" s="37" t="s">
        <v>27</v>
      </c>
      <c r="Q123" s="170" t="s">
        <v>88</v>
      </c>
      <c r="R123" s="170" t="s">
        <v>91</v>
      </c>
      <c r="S123" s="170" t="s">
        <v>89</v>
      </c>
      <c r="T123" s="170" t="s">
        <v>92</v>
      </c>
      <c r="U123" s="170" t="s">
        <v>90</v>
      </c>
      <c r="V123" s="170" t="s">
        <v>95</v>
      </c>
      <c r="W123" s="170" t="s">
        <v>94</v>
      </c>
      <c r="X123" s="170" t="s">
        <v>97</v>
      </c>
      <c r="Y123" s="170" t="s">
        <v>111</v>
      </c>
      <c r="Z123" s="43" t="s">
        <v>93</v>
      </c>
    </row>
    <row r="124" spans="8:26" ht="12.75" customHeight="1" x14ac:dyDescent="0.25">
      <c r="H124" s="21"/>
      <c r="I124" s="21"/>
      <c r="J124" s="21"/>
      <c r="K124" s="21"/>
      <c r="P124" s="29">
        <v>1</v>
      </c>
      <c r="Q124" s="171">
        <v>1</v>
      </c>
      <c r="R124" s="171">
        <v>0</v>
      </c>
      <c r="S124" s="171">
        <v>0</v>
      </c>
      <c r="T124" s="171">
        <v>0</v>
      </c>
      <c r="U124" s="171">
        <v>0</v>
      </c>
      <c r="V124" s="171">
        <v>0</v>
      </c>
      <c r="W124" s="171">
        <v>0</v>
      </c>
      <c r="X124" s="171">
        <v>0</v>
      </c>
      <c r="Y124" s="171">
        <v>1</v>
      </c>
      <c r="Z124" s="44">
        <v>0</v>
      </c>
    </row>
    <row r="125" spans="8:26" ht="12.75" customHeight="1" x14ac:dyDescent="0.25">
      <c r="H125" s="21"/>
      <c r="I125" s="21"/>
      <c r="J125" s="21"/>
      <c r="K125" s="21"/>
      <c r="M125" s="21"/>
      <c r="P125" s="34">
        <v>2</v>
      </c>
      <c r="Q125" s="41">
        <v>0</v>
      </c>
      <c r="R125" s="41">
        <v>0</v>
      </c>
      <c r="S125" s="41">
        <v>0</v>
      </c>
      <c r="T125" s="41">
        <v>1</v>
      </c>
      <c r="U125" s="41">
        <v>1</v>
      </c>
      <c r="V125" s="41">
        <v>1</v>
      </c>
      <c r="W125" s="41">
        <v>0</v>
      </c>
      <c r="X125" s="41">
        <v>0</v>
      </c>
      <c r="Y125" s="41">
        <v>0</v>
      </c>
      <c r="Z125" s="45">
        <v>0</v>
      </c>
    </row>
    <row r="126" spans="8:26" ht="12.75" customHeight="1" x14ac:dyDescent="0.25">
      <c r="H126" s="21"/>
      <c r="I126" s="21"/>
      <c r="J126" s="21"/>
      <c r="K126" s="149"/>
      <c r="L126" s="58"/>
      <c r="M126" s="21"/>
      <c r="N126" s="59"/>
      <c r="O126" s="58"/>
    </row>
  </sheetData>
  <mergeCells count="29">
    <mergeCell ref="X41:Y41"/>
    <mergeCell ref="B7:B20"/>
    <mergeCell ref="B27:B40"/>
    <mergeCell ref="V25:AE25"/>
    <mergeCell ref="J25:S25"/>
    <mergeCell ref="D25:G25"/>
    <mergeCell ref="B25:C26"/>
    <mergeCell ref="I25:I26"/>
    <mergeCell ref="U25:U26"/>
    <mergeCell ref="Z37:AA37"/>
    <mergeCell ref="AB37:AC37"/>
    <mergeCell ref="Z38:AA38"/>
    <mergeCell ref="AB38:AC38"/>
    <mergeCell ref="Z1:AE1"/>
    <mergeCell ref="Z46:AE46"/>
    <mergeCell ref="B51:B68"/>
    <mergeCell ref="U5:U6"/>
    <mergeCell ref="T51:T68"/>
    <mergeCell ref="J5:S5"/>
    <mergeCell ref="B5:C6"/>
    <mergeCell ref="D5:G5"/>
    <mergeCell ref="I5:I6"/>
    <mergeCell ref="V5:AE5"/>
    <mergeCell ref="AD40:AE40"/>
    <mergeCell ref="X40:Y40"/>
    <mergeCell ref="AD41:AE41"/>
    <mergeCell ref="N51:N68"/>
    <mergeCell ref="H51:H68"/>
    <mergeCell ref="Z51:Z68"/>
  </mergeCells>
  <conditionalFormatting sqref="AI7:AI39">
    <cfRule type="cellIs" dxfId="43" priority="201" operator="greaterThan">
      <formula>0</formula>
    </cfRule>
    <cfRule type="cellIs" dxfId="42" priority="209" operator="greaterThan">
      <formula>0</formula>
    </cfRule>
  </conditionalFormatting>
  <conditionalFormatting sqref="AE71:AE83 D7:F20">
    <cfRule type="cellIs" dxfId="41" priority="162" operator="lessThan">
      <formula>0</formula>
    </cfRule>
    <cfRule type="cellIs" dxfId="40" priority="163" operator="greaterThan">
      <formula>0</formula>
    </cfRule>
  </conditionalFormatting>
  <conditionalFormatting sqref="N35:O35 T33 V7:AE24 V31:AE31 V27:AE29">
    <cfRule type="cellIs" dxfId="39" priority="523" operator="lessThan">
      <formula>#REF!</formula>
    </cfRule>
    <cfRule type="cellIs" dxfId="38" priority="524" operator="greaterThanOrEqual">
      <formula>#REF!</formula>
    </cfRule>
  </conditionalFormatting>
  <conditionalFormatting sqref="J24:S24 Y35:AD35 X39:AE39 AF33:AF39 K23:S23 X40:X41 Z40:AD41 X37:Z38 AB37:AB38 AD37:AE38 J7:S20">
    <cfRule type="colorScale" priority="5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52:R68 V52:X68 D52:F68 J52:L68">
    <cfRule type="cellIs" dxfId="37" priority="46" operator="equal">
      <formula>0</formula>
    </cfRule>
    <cfRule type="cellIs" dxfId="36" priority="47" operator="lessThan">
      <formula>0</formula>
    </cfRule>
    <cfRule type="cellIs" dxfId="35" priority="48" operator="greaterThan">
      <formula>0</formula>
    </cfRule>
  </conditionalFormatting>
  <conditionalFormatting sqref="U35:V35">
    <cfRule type="colorScale" priority="5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33:AE33">
    <cfRule type="colorScale" priority="3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J33:S33">
    <cfRule type="colorScale" priority="3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Q120:Z120">
    <cfRule type="cellIs" dxfId="34" priority="22" operator="equal">
      <formula>0</formula>
    </cfRule>
    <cfRule type="cellIs" dxfId="33" priority="23" operator="equal">
      <formula>1</formula>
    </cfRule>
  </conditionalFormatting>
  <conditionalFormatting sqref="Q105:Z116">
    <cfRule type="cellIs" dxfId="32" priority="17" operator="equal">
      <formula>0</formula>
    </cfRule>
    <cfRule type="cellIs" dxfId="31" priority="18" operator="equal">
      <formula>-1</formula>
    </cfRule>
    <cfRule type="cellIs" dxfId="30" priority="19" operator="equal">
      <formula>1</formula>
    </cfRule>
  </conditionalFormatting>
  <conditionalFormatting sqref="Q124:Z125">
    <cfRule type="cellIs" dxfId="29" priority="10" operator="equal">
      <formula>0</formula>
    </cfRule>
    <cfRule type="cellIs" dxfId="28" priority="11" operator="equal">
      <formula>1</formula>
    </cfRule>
  </conditionalFormatting>
  <conditionalFormatting sqref="AB52:AD68">
    <cfRule type="cellIs" dxfId="27" priority="7" operator="equal">
      <formula>0</formula>
    </cfRule>
    <cfRule type="cellIs" dxfId="26" priority="8" operator="lessThan">
      <formula>0</formula>
    </cfRule>
    <cfRule type="cellIs" dxfId="25" priority="9" operator="greaterThan">
      <formula>0</formula>
    </cfRule>
  </conditionalFormatting>
  <conditionalFormatting sqref="D27:G40">
    <cfRule type="cellIs" dxfId="24" priority="3" operator="greaterThan">
      <formula>0</formula>
    </cfRule>
    <cfRule type="cellIs" dxfId="23" priority="4" operator="lessThan">
      <formula>0</formula>
    </cfRule>
  </conditionalFormatting>
  <conditionalFormatting sqref="Q98:Z101">
    <cfRule type="cellIs" dxfId="22" priority="1" operator="equal">
      <formula>0</formula>
    </cfRule>
    <cfRule type="cellIs" dxfId="21" priority="2" operator="equal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Footer>&amp;RPage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5A43B-8A3D-492F-A0BA-AA1936AE930D}">
  <dimension ref="A1:AV35"/>
  <sheetViews>
    <sheetView showGridLines="0" tabSelected="1" workbookViewId="0"/>
  </sheetViews>
  <sheetFormatPr defaultRowHeight="18" customHeight="1" x14ac:dyDescent="0.25"/>
  <cols>
    <col min="1" max="1" width="6.7109375" style="207" customWidth="1"/>
    <col min="2" max="2" width="24.28515625" style="278" customWidth="1"/>
    <col min="3" max="14" width="6.7109375" style="207" customWidth="1"/>
    <col min="15" max="15" width="9.140625" style="207"/>
    <col min="16" max="24" width="11.42578125" style="207" customWidth="1"/>
    <col min="25" max="25" width="11" style="207" customWidth="1"/>
    <col min="26" max="33" width="11.42578125" style="207" customWidth="1"/>
    <col min="34" max="48" width="12.7109375" style="207" customWidth="1"/>
    <col min="49" max="16384" width="9.140625" style="207"/>
  </cols>
  <sheetData>
    <row r="1" spans="1:48" ht="30" customHeight="1" x14ac:dyDescent="0.25">
      <c r="A1" s="302" t="s">
        <v>307</v>
      </c>
      <c r="B1" s="285"/>
      <c r="C1" s="280"/>
      <c r="D1" s="280"/>
      <c r="E1" s="280"/>
      <c r="F1" s="280"/>
      <c r="G1" s="280"/>
      <c r="H1" s="280"/>
      <c r="I1" s="280"/>
      <c r="J1" s="280"/>
    </row>
    <row r="2" spans="1:48" ht="18.75" customHeight="1" x14ac:dyDescent="0.3">
      <c r="A2" s="301" t="s">
        <v>330</v>
      </c>
    </row>
    <row r="4" spans="1:48" ht="18" customHeight="1" x14ac:dyDescent="0.25">
      <c r="B4" s="288" t="s">
        <v>306</v>
      </c>
    </row>
    <row r="5" spans="1:48" ht="18" customHeight="1" x14ac:dyDescent="0.25">
      <c r="AA5" s="295" t="s">
        <v>305</v>
      </c>
      <c r="AB5" s="294">
        <v>37986</v>
      </c>
      <c r="AC5" s="294">
        <v>38352</v>
      </c>
      <c r="AD5" s="294">
        <v>38716</v>
      </c>
      <c r="AE5" s="294">
        <v>39080</v>
      </c>
      <c r="AF5" s="294">
        <v>39447</v>
      </c>
      <c r="AG5" s="294">
        <v>39813</v>
      </c>
      <c r="AH5" s="294">
        <v>40178</v>
      </c>
      <c r="AI5" s="294">
        <v>40543</v>
      </c>
      <c r="AJ5" s="294">
        <v>40907</v>
      </c>
      <c r="AK5" s="294">
        <v>41274</v>
      </c>
      <c r="AL5" s="294">
        <v>41639</v>
      </c>
      <c r="AM5" s="294">
        <v>42004</v>
      </c>
      <c r="AN5" s="294">
        <v>42369</v>
      </c>
      <c r="AO5" s="294">
        <v>42734</v>
      </c>
      <c r="AP5" s="294">
        <v>43098</v>
      </c>
      <c r="AQ5" s="294">
        <v>43465</v>
      </c>
      <c r="AR5" s="294">
        <v>43677</v>
      </c>
    </row>
    <row r="6" spans="1:48" ht="18" customHeight="1" x14ac:dyDescent="0.25">
      <c r="B6" s="300" t="s">
        <v>304</v>
      </c>
      <c r="C6" s="298" t="s">
        <v>49</v>
      </c>
      <c r="D6" s="298" t="s">
        <v>21</v>
      </c>
      <c r="E6" s="298" t="s">
        <v>234</v>
      </c>
      <c r="F6" s="299" t="s">
        <v>303</v>
      </c>
      <c r="G6" s="299" t="s">
        <v>302</v>
      </c>
      <c r="H6" s="299" t="s">
        <v>235</v>
      </c>
      <c r="I6" s="299" t="s">
        <v>236</v>
      </c>
      <c r="J6" s="299" t="s">
        <v>301</v>
      </c>
      <c r="K6" s="298" t="s">
        <v>300</v>
      </c>
      <c r="Z6" s="207">
        <v>2</v>
      </c>
      <c r="AA6" s="291" t="s">
        <v>299</v>
      </c>
      <c r="AB6" s="304">
        <v>100</v>
      </c>
      <c r="AC6" s="304">
        <v>105.42789849428429</v>
      </c>
      <c r="AD6" s="304">
        <v>109.68091927156398</v>
      </c>
      <c r="AE6" s="304">
        <v>117.8769914996398</v>
      </c>
      <c r="AF6" s="304">
        <v>125.98502261680429</v>
      </c>
      <c r="AG6" s="304">
        <v>133.29646628773833</v>
      </c>
      <c r="AH6" s="304">
        <v>157.26926452156647</v>
      </c>
      <c r="AI6" s="304">
        <v>175.7097712047038</v>
      </c>
      <c r="AJ6" s="304">
        <v>193.8339440423436</v>
      </c>
      <c r="AK6" s="304">
        <v>211.8070217748311</v>
      </c>
      <c r="AL6" s="304">
        <v>220.20030295786017</v>
      </c>
      <c r="AM6" s="304">
        <v>240.59390689938124</v>
      </c>
      <c r="AN6" s="304">
        <v>240.9907132016161</v>
      </c>
      <c r="AO6" s="304">
        <v>254.4661487806701</v>
      </c>
      <c r="AP6" s="304">
        <v>276.12106081158737</v>
      </c>
      <c r="AQ6" s="304">
        <v>275.48074572355802</v>
      </c>
      <c r="AR6" s="304">
        <v>299.88407653342654</v>
      </c>
    </row>
    <row r="7" spans="1:48" ht="18" customHeight="1" x14ac:dyDescent="0.25">
      <c r="B7" s="285" t="s">
        <v>299</v>
      </c>
      <c r="C7" s="279">
        <v>8.8584524285980404</v>
      </c>
      <c r="D7" s="279">
        <v>0.65610880855113685</v>
      </c>
      <c r="E7" s="279">
        <v>3.8576546245166377</v>
      </c>
      <c r="F7" s="279">
        <v>6.5400270612501643</v>
      </c>
      <c r="G7" s="279">
        <v>8.1558479082736604</v>
      </c>
      <c r="H7" s="279">
        <v>5.0134019284556519</v>
      </c>
      <c r="I7" s="279">
        <v>5.1859159816445954</v>
      </c>
      <c r="J7" s="279">
        <v>7.493457872789433</v>
      </c>
      <c r="K7" s="279">
        <v>7.2976112066612808</v>
      </c>
      <c r="Z7" s="207">
        <v>3</v>
      </c>
      <c r="AA7" s="291" t="s">
        <v>294</v>
      </c>
      <c r="AB7" s="304">
        <v>100</v>
      </c>
      <c r="AC7" s="304">
        <v>103.50585736795236</v>
      </c>
      <c r="AD7" s="304">
        <v>106.02007261766121</v>
      </c>
      <c r="AE7" s="304">
        <v>110.61433856271842</v>
      </c>
      <c r="AF7" s="304">
        <v>118.32054531753109</v>
      </c>
      <c r="AG7" s="304">
        <v>124.52044940741257</v>
      </c>
      <c r="AH7" s="304">
        <v>131.90552853326039</v>
      </c>
      <c r="AI7" s="304">
        <v>140.53401383846006</v>
      </c>
      <c r="AJ7" s="304">
        <v>151.55425772419005</v>
      </c>
      <c r="AK7" s="304">
        <v>157.94255668973096</v>
      </c>
      <c r="AL7" s="304">
        <v>154.74583818592882</v>
      </c>
      <c r="AM7" s="304">
        <v>163.97804343358243</v>
      </c>
      <c r="AN7" s="304">
        <v>164.87976981571572</v>
      </c>
      <c r="AO7" s="304">
        <v>169.24453654860599</v>
      </c>
      <c r="AP7" s="304">
        <v>175.23891895594997</v>
      </c>
      <c r="AQ7" s="304">
        <v>175.25861478385983</v>
      </c>
      <c r="AR7" s="304">
        <v>186.38161951085857</v>
      </c>
      <c r="AS7" s="214"/>
      <c r="AT7" s="214"/>
      <c r="AU7" s="214"/>
      <c r="AV7" s="214"/>
    </row>
    <row r="8" spans="1:48" ht="18" customHeight="1" x14ac:dyDescent="0.25">
      <c r="B8" s="285" t="s">
        <v>294</v>
      </c>
      <c r="C8" s="279">
        <v>6.3466236685234323</v>
      </c>
      <c r="D8" s="279">
        <v>0.22010305243331807</v>
      </c>
      <c r="E8" s="279">
        <v>3.2799176224393323</v>
      </c>
      <c r="F8" s="279">
        <v>5.2288308498602776</v>
      </c>
      <c r="G8" s="279">
        <v>8.0809033847132117</v>
      </c>
      <c r="H8" s="279">
        <v>2.1697402357088835</v>
      </c>
      <c r="I8" s="279">
        <v>3.0441156258596891</v>
      </c>
      <c r="J8" s="279">
        <v>3.7515966680976565</v>
      </c>
      <c r="K8" s="279">
        <v>4.0741010171243763</v>
      </c>
      <c r="AA8" s="295"/>
    </row>
    <row r="9" spans="1:48" ht="18" customHeight="1" x14ac:dyDescent="0.25">
      <c r="B9" s="284" t="s">
        <v>237</v>
      </c>
      <c r="C9" s="297">
        <v>2.5118287600746081</v>
      </c>
      <c r="D9" s="297">
        <v>0.43600575611781878</v>
      </c>
      <c r="E9" s="297">
        <v>0.57773700207730538</v>
      </c>
      <c r="F9" s="297">
        <v>1.3111962113898867</v>
      </c>
      <c r="G9" s="297">
        <v>7.4944523560448673E-2</v>
      </c>
      <c r="H9" s="297">
        <v>2.8436616927467684</v>
      </c>
      <c r="I9" s="297">
        <v>2.1418003557849064</v>
      </c>
      <c r="J9" s="297">
        <v>3.7418612046917765</v>
      </c>
      <c r="K9" s="297">
        <v>3.2235101895369045</v>
      </c>
      <c r="AA9" s="295"/>
    </row>
    <row r="10" spans="1:48" ht="18" customHeight="1" x14ac:dyDescent="0.25">
      <c r="AA10" s="295"/>
    </row>
    <row r="11" spans="1:48" ht="18" customHeight="1" x14ac:dyDescent="0.25">
      <c r="B11" s="288" t="s">
        <v>298</v>
      </c>
      <c r="AA11" s="295"/>
    </row>
    <row r="12" spans="1:48" ht="18" customHeight="1" x14ac:dyDescent="0.25">
      <c r="AA12" s="295"/>
    </row>
    <row r="13" spans="1:48" ht="18" customHeight="1" x14ac:dyDescent="0.25">
      <c r="B13" s="287" t="s">
        <v>296</v>
      </c>
      <c r="C13" s="293">
        <v>38352</v>
      </c>
      <c r="D13" s="293">
        <v>38716</v>
      </c>
      <c r="E13" s="293">
        <v>39080</v>
      </c>
      <c r="F13" s="293">
        <v>39447</v>
      </c>
      <c r="G13" s="293">
        <v>39813</v>
      </c>
      <c r="H13" s="293">
        <v>40178</v>
      </c>
      <c r="I13" s="293">
        <v>40543</v>
      </c>
      <c r="J13" s="293">
        <v>40907</v>
      </c>
      <c r="AA13" s="295"/>
    </row>
    <row r="14" spans="1:48" ht="18" customHeight="1" x14ac:dyDescent="0.25">
      <c r="B14" s="285" t="s">
        <v>299</v>
      </c>
      <c r="C14" s="290">
        <v>5.4278984942842889</v>
      </c>
      <c r="D14" s="290">
        <v>4.034056296313504</v>
      </c>
      <c r="E14" s="290">
        <v>7.4726509246177963</v>
      </c>
      <c r="F14" s="290">
        <v>6.8783831467138068</v>
      </c>
      <c r="G14" s="290">
        <v>5.8034229141447291</v>
      </c>
      <c r="H14" s="290">
        <v>17.984571460491416</v>
      </c>
      <c r="I14" s="290">
        <v>11.725435824498675</v>
      </c>
      <c r="J14" s="290">
        <v>10.31483491975238</v>
      </c>
      <c r="AA14" s="295"/>
    </row>
    <row r="15" spans="1:48" ht="18" customHeight="1" x14ac:dyDescent="0.25">
      <c r="B15" s="285" t="s">
        <v>294</v>
      </c>
      <c r="C15" s="290">
        <v>5.2399218354201249</v>
      </c>
      <c r="D15" s="290">
        <v>5.9308163124957458</v>
      </c>
      <c r="E15" s="290">
        <v>6.5414129348065675</v>
      </c>
      <c r="F15" s="290">
        <v>7.841691548351748</v>
      </c>
      <c r="G15" s="290">
        <v>4.2151893727504719</v>
      </c>
      <c r="H15" s="290">
        <v>-2.0239754065029536</v>
      </c>
      <c r="I15" s="290">
        <v>5.9660442929398982</v>
      </c>
      <c r="J15" s="290">
        <v>0.54990678218362898</v>
      </c>
      <c r="AA15" s="295"/>
    </row>
    <row r="16" spans="1:48" ht="18" customHeight="1" x14ac:dyDescent="0.25">
      <c r="B16" s="284" t="s">
        <v>237</v>
      </c>
      <c r="C16" s="289">
        <v>0.18797665886416404</v>
      </c>
      <c r="D16" s="289">
        <v>-1.8967600161822418</v>
      </c>
      <c r="E16" s="289">
        <v>0.93123798981122885</v>
      </c>
      <c r="F16" s="289">
        <v>-0.96330840163794118</v>
      </c>
      <c r="G16" s="289">
        <v>1.5882335413942572</v>
      </c>
      <c r="H16" s="289">
        <v>20.008546866994369</v>
      </c>
      <c r="I16" s="289">
        <v>5.7593915315587765</v>
      </c>
      <c r="J16" s="289">
        <v>9.7649281375687522</v>
      </c>
      <c r="AA16" s="295"/>
      <c r="AB16" s="296">
        <v>-12</v>
      </c>
      <c r="AC16" s="296">
        <v>-11</v>
      </c>
      <c r="AD16" s="296">
        <v>-10</v>
      </c>
      <c r="AE16" s="296">
        <v>-9</v>
      </c>
      <c r="AF16" s="296">
        <v>-8</v>
      </c>
      <c r="AG16" s="296">
        <v>-7</v>
      </c>
      <c r="AH16" s="296">
        <v>-6</v>
      </c>
      <c r="AI16" s="296">
        <v>-5</v>
      </c>
      <c r="AJ16" s="296">
        <v>-4</v>
      </c>
      <c r="AK16" s="296">
        <v>-3</v>
      </c>
      <c r="AL16" s="296">
        <v>-2</v>
      </c>
      <c r="AM16" s="296">
        <v>-1</v>
      </c>
      <c r="AN16" s="296">
        <v>0</v>
      </c>
    </row>
    <row r="17" spans="2:40" ht="18" customHeight="1" x14ac:dyDescent="0.25">
      <c r="C17" s="295"/>
      <c r="D17" s="295"/>
      <c r="E17" s="295"/>
      <c r="F17" s="295"/>
      <c r="G17" s="295"/>
      <c r="H17" s="295"/>
      <c r="I17" s="295"/>
      <c r="J17" s="295"/>
      <c r="K17" s="295"/>
      <c r="AA17" s="295" t="s">
        <v>20</v>
      </c>
      <c r="AB17" s="294">
        <v>43312</v>
      </c>
      <c r="AC17" s="294">
        <v>43343</v>
      </c>
      <c r="AD17" s="294">
        <v>43371</v>
      </c>
      <c r="AE17" s="294">
        <v>43404</v>
      </c>
      <c r="AF17" s="294">
        <v>43434</v>
      </c>
      <c r="AG17" s="294">
        <v>43465</v>
      </c>
      <c r="AH17" s="294">
        <v>43496</v>
      </c>
      <c r="AI17" s="294">
        <v>43524</v>
      </c>
      <c r="AJ17" s="294">
        <v>43553</v>
      </c>
      <c r="AK17" s="294">
        <v>43585</v>
      </c>
      <c r="AL17" s="294">
        <v>43616</v>
      </c>
      <c r="AM17" s="294">
        <v>43644</v>
      </c>
      <c r="AN17" s="294">
        <v>43677</v>
      </c>
    </row>
    <row r="18" spans="2:40" ht="18" customHeight="1" x14ac:dyDescent="0.25">
      <c r="B18" s="287" t="s">
        <v>296</v>
      </c>
      <c r="C18" s="293">
        <v>41274</v>
      </c>
      <c r="D18" s="293">
        <v>41639</v>
      </c>
      <c r="E18" s="293">
        <v>42004</v>
      </c>
      <c r="F18" s="293">
        <v>42369</v>
      </c>
      <c r="G18" s="293">
        <v>42734</v>
      </c>
      <c r="H18" s="293">
        <v>43100</v>
      </c>
      <c r="I18" s="293">
        <v>43465</v>
      </c>
      <c r="J18" s="293" t="s">
        <v>49</v>
      </c>
      <c r="O18" s="292"/>
      <c r="P18" s="292"/>
      <c r="Q18" s="292"/>
      <c r="R18" s="292"/>
      <c r="S18" s="292"/>
      <c r="T18" s="292"/>
      <c r="U18" s="292"/>
      <c r="V18" s="292"/>
      <c r="W18" s="292"/>
      <c r="X18" s="292"/>
      <c r="Z18" s="207">
        <v>2</v>
      </c>
      <c r="AA18" s="291" t="s">
        <v>299</v>
      </c>
      <c r="AB18" s="214">
        <v>277.27033011451812</v>
      </c>
      <c r="AC18" s="214">
        <v>279.97433091152072</v>
      </c>
      <c r="AD18" s="214">
        <v>277.92546890113766</v>
      </c>
      <c r="AE18" s="214">
        <v>272.49491869406518</v>
      </c>
      <c r="AF18" s="214">
        <v>274.83131417776139</v>
      </c>
      <c r="AG18" s="214">
        <v>275.48074572355802</v>
      </c>
      <c r="AH18" s="214">
        <v>281.47550249918964</v>
      </c>
      <c r="AI18" s="214">
        <v>283.02828484042715</v>
      </c>
      <c r="AJ18" s="214">
        <v>288.11756020177972</v>
      </c>
      <c r="AK18" s="214">
        <v>288.74528085350767</v>
      </c>
      <c r="AL18" s="214">
        <v>292.77194730031511</v>
      </c>
      <c r="AM18" s="214">
        <v>297.92933591721578</v>
      </c>
      <c r="AN18" s="214">
        <v>299.88407653342654</v>
      </c>
    </row>
    <row r="19" spans="2:40" ht="18" customHeight="1" x14ac:dyDescent="0.25">
      <c r="B19" s="285" t="s">
        <v>299</v>
      </c>
      <c r="C19" s="290">
        <v>9.2724098564290749</v>
      </c>
      <c r="D19" s="290">
        <v>3.9627020448603778</v>
      </c>
      <c r="E19" s="290">
        <v>9.2613877763028327</v>
      </c>
      <c r="F19" s="290">
        <v>0.16492782687169694</v>
      </c>
      <c r="G19" s="290">
        <v>5.5916825175666762</v>
      </c>
      <c r="H19" s="290">
        <v>8.5099382116959443</v>
      </c>
      <c r="I19" s="290">
        <v>-0.23189650443443677</v>
      </c>
      <c r="J19" s="290">
        <v>8.8584524285980404</v>
      </c>
      <c r="O19" s="214"/>
      <c r="P19" s="214"/>
      <c r="Q19" s="214"/>
      <c r="R19" s="214"/>
      <c r="S19" s="214"/>
      <c r="T19" s="214"/>
      <c r="U19" s="214"/>
      <c r="V19" s="214"/>
      <c r="W19" s="214"/>
      <c r="X19" s="214"/>
      <c r="Z19" s="207">
        <v>3</v>
      </c>
      <c r="AA19" s="291" t="s">
        <v>294</v>
      </c>
      <c r="AB19" s="214">
        <v>172.44639309447157</v>
      </c>
      <c r="AC19" s="214">
        <v>173.55621018017413</v>
      </c>
      <c r="AD19" s="214">
        <v>172.43868603137645</v>
      </c>
      <c r="AE19" s="214">
        <v>171.07624854422156</v>
      </c>
      <c r="AF19" s="214">
        <v>172.09700623415785</v>
      </c>
      <c r="AG19" s="214">
        <v>175.25861478385983</v>
      </c>
      <c r="AH19" s="214">
        <v>177.12029869151212</v>
      </c>
      <c r="AI19" s="214">
        <v>177.01753785024334</v>
      </c>
      <c r="AJ19" s="214">
        <v>180.41635267520741</v>
      </c>
      <c r="AK19" s="214">
        <v>180.46259505377836</v>
      </c>
      <c r="AL19" s="214">
        <v>183.6661642803318</v>
      </c>
      <c r="AM19" s="214">
        <v>185.97228882647141</v>
      </c>
      <c r="AN19" s="214">
        <v>186.38161951085857</v>
      </c>
    </row>
    <row r="20" spans="2:40" ht="18" customHeight="1" x14ac:dyDescent="0.25">
      <c r="B20" s="285" t="s">
        <v>294</v>
      </c>
      <c r="C20" s="290">
        <v>4.2151893727504719</v>
      </c>
      <c r="D20" s="290">
        <v>-2.0239754065029536</v>
      </c>
      <c r="E20" s="290">
        <v>5.9660442929398982</v>
      </c>
      <c r="F20" s="290">
        <v>0.54990678218362898</v>
      </c>
      <c r="G20" s="290">
        <v>2.647242131505112</v>
      </c>
      <c r="H20" s="290">
        <v>3.5418469213760462</v>
      </c>
      <c r="I20" s="290">
        <v>1.1239414182195873E-2</v>
      </c>
      <c r="J20" s="290">
        <v>6.3466236685234323</v>
      </c>
      <c r="O20" s="214"/>
      <c r="P20" s="214"/>
      <c r="Q20" s="214"/>
      <c r="R20" s="214"/>
      <c r="S20" s="214"/>
      <c r="T20" s="214"/>
      <c r="U20" s="214"/>
      <c r="V20" s="214"/>
      <c r="W20" s="214"/>
      <c r="X20" s="214"/>
    </row>
    <row r="21" spans="2:40" ht="18" customHeight="1" x14ac:dyDescent="0.25">
      <c r="B21" s="284" t="s">
        <v>237</v>
      </c>
      <c r="C21" s="289">
        <v>5.057220483678603</v>
      </c>
      <c r="D21" s="289">
        <v>5.986677451363331</v>
      </c>
      <c r="E21" s="289">
        <v>3.2953434833629345</v>
      </c>
      <c r="F21" s="289">
        <v>-0.38497895531193205</v>
      </c>
      <c r="G21" s="289">
        <v>2.9444403860615642</v>
      </c>
      <c r="H21" s="289">
        <v>4.9680912903198982</v>
      </c>
      <c r="I21" s="289">
        <v>-0.24313591861663264</v>
      </c>
      <c r="J21" s="289">
        <v>2.5118287600746081</v>
      </c>
      <c r="O21" s="214"/>
      <c r="P21" s="214"/>
      <c r="Q21" s="214"/>
      <c r="R21" s="214"/>
      <c r="S21" s="214"/>
      <c r="T21" s="214"/>
      <c r="U21" s="214"/>
      <c r="V21" s="214"/>
      <c r="W21" s="214"/>
      <c r="X21" s="214"/>
    </row>
    <row r="23" spans="2:40" ht="18" customHeight="1" x14ac:dyDescent="0.25">
      <c r="B23" s="288" t="s">
        <v>297</v>
      </c>
    </row>
    <row r="24" spans="2:40" ht="18" customHeight="1" x14ac:dyDescent="0.25">
      <c r="AB24" s="230">
        <v>43677</v>
      </c>
      <c r="AC24" s="294">
        <v>43644</v>
      </c>
      <c r="AD24" s="294">
        <v>43585</v>
      </c>
      <c r="AE24" s="294">
        <v>43496</v>
      </c>
      <c r="AF24" s="294">
        <v>43312</v>
      </c>
      <c r="AG24" s="294">
        <v>42580</v>
      </c>
      <c r="AH24" s="294">
        <v>41851</v>
      </c>
      <c r="AI24" s="294">
        <v>40025</v>
      </c>
      <c r="AJ24" s="294">
        <v>37986</v>
      </c>
    </row>
    <row r="25" spans="2:40" ht="18" customHeight="1" x14ac:dyDescent="0.25">
      <c r="B25" s="287" t="s">
        <v>296</v>
      </c>
      <c r="C25" s="286">
        <v>43343</v>
      </c>
      <c r="D25" s="286">
        <v>43371</v>
      </c>
      <c r="E25" s="286">
        <v>43404</v>
      </c>
      <c r="F25" s="286">
        <v>43434</v>
      </c>
      <c r="G25" s="286">
        <v>43465</v>
      </c>
      <c r="H25" s="286">
        <v>43496</v>
      </c>
      <c r="I25" s="286">
        <v>43524</v>
      </c>
      <c r="J25" s="286">
        <v>43553</v>
      </c>
      <c r="K25" s="286">
        <v>43585</v>
      </c>
      <c r="L25" s="286">
        <v>43616</v>
      </c>
      <c r="M25" s="286">
        <v>43644</v>
      </c>
      <c r="N25" s="286">
        <v>43677</v>
      </c>
      <c r="Z25" s="207">
        <v>2</v>
      </c>
      <c r="AA25" s="291" t="s">
        <v>299</v>
      </c>
      <c r="AB25" s="207">
        <v>299.88407653342654</v>
      </c>
      <c r="AC25" s="207">
        <v>297.92933591721578</v>
      </c>
      <c r="AD25" s="207">
        <v>288.74528085350767</v>
      </c>
      <c r="AE25" s="207">
        <v>281.47550249918964</v>
      </c>
      <c r="AF25" s="207">
        <v>277.27033011451812</v>
      </c>
      <c r="AG25" s="207">
        <v>258.88257108877434</v>
      </c>
      <c r="AH25" s="207">
        <v>232.86557034063037</v>
      </c>
      <c r="AI25" s="207">
        <v>145.53287658465817</v>
      </c>
      <c r="AJ25" s="207">
        <v>100</v>
      </c>
    </row>
    <row r="26" spans="2:40" ht="18" customHeight="1" x14ac:dyDescent="0.25">
      <c r="B26" s="285" t="s">
        <v>299</v>
      </c>
      <c r="C26" s="214">
        <v>0.97522183346692159</v>
      </c>
      <c r="D26" s="214">
        <v>-0.73180352059866172</v>
      </c>
      <c r="E26" s="214">
        <v>-1.9539591778126031</v>
      </c>
      <c r="F26" s="214">
        <v>0.85740882615110703</v>
      </c>
      <c r="G26" s="214">
        <v>0.2363018740202838</v>
      </c>
      <c r="H26" s="214">
        <v>2.1761073572986955</v>
      </c>
      <c r="I26" s="214">
        <v>0.55165807590733529</v>
      </c>
      <c r="J26" s="214">
        <v>1.7981507976214894</v>
      </c>
      <c r="K26" s="214">
        <v>0.21786962630403472</v>
      </c>
      <c r="L26" s="214">
        <v>1.3945393098390824</v>
      </c>
      <c r="M26" s="214">
        <v>1.7615719895494042</v>
      </c>
      <c r="N26" s="214">
        <v>0.65610880855113685</v>
      </c>
      <c r="Z26" s="207">
        <v>3</v>
      </c>
      <c r="AA26" s="291" t="s">
        <v>294</v>
      </c>
      <c r="AB26" s="207">
        <v>186.38161951085857</v>
      </c>
      <c r="AC26" s="207">
        <v>185.97228882647141</v>
      </c>
      <c r="AD26" s="207">
        <v>180.46259505377836</v>
      </c>
      <c r="AE26" s="207">
        <v>177.12029869151212</v>
      </c>
      <c r="AF26" s="207">
        <v>172.44639309447157</v>
      </c>
      <c r="AG26" s="207">
        <v>174.73710351442094</v>
      </c>
      <c r="AH26" s="207">
        <v>160.41738028362008</v>
      </c>
      <c r="AI26" s="207">
        <v>128.9340275399056</v>
      </c>
      <c r="AJ26" s="207">
        <v>100</v>
      </c>
    </row>
    <row r="27" spans="2:40" ht="18" customHeight="1" x14ac:dyDescent="0.25">
      <c r="B27" s="285" t="s">
        <v>294</v>
      </c>
      <c r="C27" s="214">
        <v>0.64357222310504891</v>
      </c>
      <c r="D27" s="214">
        <v>-0.64389752901238273</v>
      </c>
      <c r="E27" s="214">
        <v>-0.7900996687639994</v>
      </c>
      <c r="F27" s="214">
        <v>0.59666826846067611</v>
      </c>
      <c r="G27" s="214">
        <v>1.8371083953664158</v>
      </c>
      <c r="H27" s="214">
        <v>1.0622495846770441</v>
      </c>
      <c r="I27" s="214">
        <v>-5.8017540636468024E-2</v>
      </c>
      <c r="J27" s="214">
        <v>1.9200441189276107</v>
      </c>
      <c r="K27" s="214">
        <v>2.5630924184683046E-2</v>
      </c>
      <c r="L27" s="214">
        <v>1.7751984701310342</v>
      </c>
      <c r="M27" s="214">
        <v>1.2556066356456119</v>
      </c>
      <c r="N27" s="214">
        <v>0.22010305243331807</v>
      </c>
    </row>
    <row r="28" spans="2:40" ht="18" customHeight="1" x14ac:dyDescent="0.25">
      <c r="B28" s="284" t="s">
        <v>237</v>
      </c>
      <c r="C28" s="283">
        <v>0.33164961036187268</v>
      </c>
      <c r="D28" s="283">
        <v>-8.7905991586278986E-2</v>
      </c>
      <c r="E28" s="283">
        <v>-1.1638595090486037</v>
      </c>
      <c r="F28" s="283">
        <v>0.26074055769043092</v>
      </c>
      <c r="G28" s="283">
        <v>-1.600806521346132</v>
      </c>
      <c r="H28" s="283">
        <v>1.1138577726216514</v>
      </c>
      <c r="I28" s="283">
        <v>0.60967561654380331</v>
      </c>
      <c r="J28" s="283">
        <v>-0.12189332130612129</v>
      </c>
      <c r="K28" s="283">
        <v>0.19223870211935168</v>
      </c>
      <c r="L28" s="283">
        <v>-0.38065916029195179</v>
      </c>
      <c r="M28" s="283">
        <v>0.50596535390379227</v>
      </c>
      <c r="N28" s="283">
        <v>0.43600575611781878</v>
      </c>
    </row>
    <row r="30" spans="2:40" ht="18" customHeight="1" x14ac:dyDescent="0.25">
      <c r="Y30" s="282"/>
      <c r="Z30" s="282"/>
      <c r="AA30" s="282"/>
      <c r="AB30" s="282"/>
      <c r="AC30" s="282"/>
      <c r="AD30" s="282"/>
      <c r="AE30" s="282"/>
      <c r="AF30" s="282"/>
      <c r="AG30" s="282"/>
    </row>
    <row r="31" spans="2:40" ht="18" customHeight="1" x14ac:dyDescent="0.25">
      <c r="Y31" s="282"/>
      <c r="Z31" s="282"/>
      <c r="AA31" s="282"/>
      <c r="AB31" s="282"/>
      <c r="AC31" s="282"/>
      <c r="AD31" s="282"/>
      <c r="AE31" s="282"/>
      <c r="AF31" s="282"/>
      <c r="AG31" s="282"/>
    </row>
    <row r="32" spans="2:40" ht="18" customHeight="1" x14ac:dyDescent="0.25">
      <c r="Y32" s="280"/>
      <c r="Z32" s="280"/>
      <c r="AA32" s="281"/>
      <c r="AB32" s="281"/>
      <c r="AC32" s="281"/>
      <c r="AD32" s="281"/>
      <c r="AE32" s="281"/>
      <c r="AF32" s="281"/>
      <c r="AG32" s="281"/>
    </row>
    <row r="33" spans="14:33" ht="18" customHeight="1" x14ac:dyDescent="0.25">
      <c r="N33" s="207" t="s">
        <v>295</v>
      </c>
      <c r="Y33" s="280"/>
      <c r="Z33" s="280"/>
      <c r="AA33" s="279"/>
      <c r="AB33" s="279"/>
      <c r="AC33" s="279"/>
      <c r="AD33" s="279"/>
      <c r="AE33" s="279"/>
      <c r="AF33" s="279"/>
      <c r="AG33" s="279"/>
    </row>
    <row r="34" spans="14:33" ht="18" customHeight="1" x14ac:dyDescent="0.25">
      <c r="Y34" s="280"/>
      <c r="Z34" s="280"/>
      <c r="AA34" s="279"/>
      <c r="AB34" s="279"/>
      <c r="AC34" s="279"/>
      <c r="AD34" s="279"/>
      <c r="AE34" s="279"/>
      <c r="AF34" s="279"/>
      <c r="AG34" s="279"/>
    </row>
    <row r="35" spans="14:33" ht="18" customHeight="1" x14ac:dyDescent="0.25">
      <c r="Y35" s="280"/>
      <c r="Z35" s="280"/>
      <c r="AA35" s="279"/>
      <c r="AB35" s="279"/>
      <c r="AC35" s="279"/>
      <c r="AD35" s="279"/>
      <c r="AE35" s="279"/>
      <c r="AF35" s="279"/>
      <c r="AG35" s="279"/>
    </row>
  </sheetData>
  <conditionalFormatting sqref="O19:X21 C14:J16 C19:J21 C26:N28 C7:K9">
    <cfRule type="cellIs" dxfId="20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B2088-0D06-4C80-9D65-1DCCE782BB80}">
  <dimension ref="A1:V36"/>
  <sheetViews>
    <sheetView showGridLines="0" workbookViewId="0">
      <selection sqref="A1:XFD1048576"/>
    </sheetView>
  </sheetViews>
  <sheetFormatPr defaultRowHeight="15" x14ac:dyDescent="0.25"/>
  <cols>
    <col min="1" max="1" width="10.28515625" style="278" customWidth="1"/>
    <col min="2" max="2" width="28.5703125" style="278" customWidth="1"/>
    <col min="3" max="3" width="11.42578125" style="207" customWidth="1"/>
    <col min="4" max="5" width="9.140625" style="207"/>
    <col min="6" max="6" width="20.28515625" style="207" bestFit="1" customWidth="1"/>
    <col min="7" max="7" width="22.28515625" style="207" customWidth="1"/>
    <col min="8" max="8" width="13.5703125" style="207" bestFit="1" customWidth="1"/>
    <col min="9" max="9" width="17.28515625" style="207" customWidth="1"/>
    <col min="10" max="10" width="14.28515625" style="207" customWidth="1"/>
    <col min="11" max="16384" width="9.140625" style="207"/>
  </cols>
  <sheetData>
    <row r="1" spans="1:22" s="280" customFormat="1" ht="30" customHeight="1" x14ac:dyDescent="0.25">
      <c r="A1" s="312" t="s">
        <v>332</v>
      </c>
      <c r="B1" s="312"/>
      <c r="C1" s="281"/>
    </row>
    <row r="2" spans="1:22" ht="18.75" x14ac:dyDescent="0.3">
      <c r="A2" s="301" t="s">
        <v>330</v>
      </c>
      <c r="B2" s="301"/>
    </row>
    <row r="5" spans="1:22" x14ac:dyDescent="0.25">
      <c r="A5" s="278" t="s">
        <v>309</v>
      </c>
      <c r="F5" s="278" t="s">
        <v>163</v>
      </c>
    </row>
    <row r="7" spans="1:22" x14ac:dyDescent="0.25">
      <c r="A7" s="287" t="s">
        <v>280</v>
      </c>
      <c r="B7" s="287" t="s">
        <v>310</v>
      </c>
      <c r="C7" s="311" t="s">
        <v>245</v>
      </c>
      <c r="F7" s="309" t="s">
        <v>308</v>
      </c>
      <c r="G7" s="310" t="s">
        <v>299</v>
      </c>
      <c r="H7" s="310" t="s">
        <v>311</v>
      </c>
      <c r="I7" s="310" t="s">
        <v>259</v>
      </c>
    </row>
    <row r="8" spans="1:22" x14ac:dyDescent="0.25">
      <c r="A8" s="278" t="s">
        <v>249</v>
      </c>
      <c r="B8" s="278" t="s">
        <v>257</v>
      </c>
      <c r="C8" s="308">
        <v>20.549242424242422</v>
      </c>
      <c r="D8" s="296">
        <v>1</v>
      </c>
      <c r="F8" s="278" t="s">
        <v>257</v>
      </c>
      <c r="G8" s="217">
        <v>20.158991228070171</v>
      </c>
      <c r="H8" s="214">
        <v>6.9330239999999996</v>
      </c>
      <c r="I8" s="305">
        <v>13.225967228070171</v>
      </c>
      <c r="P8" s="316">
        <v>5</v>
      </c>
      <c r="Q8" s="207" t="s">
        <v>243</v>
      </c>
      <c r="R8" s="315">
        <v>10.085227272727273</v>
      </c>
      <c r="S8" s="315">
        <v>3.4503490000000063</v>
      </c>
      <c r="U8" s="207" t="s">
        <v>243</v>
      </c>
      <c r="V8" s="207" t="s">
        <v>242</v>
      </c>
    </row>
    <row r="9" spans="1:22" x14ac:dyDescent="0.25">
      <c r="A9" s="278" t="s">
        <v>250</v>
      </c>
      <c r="B9" s="278" t="s">
        <v>179</v>
      </c>
      <c r="C9" s="308">
        <v>16.903409090909093</v>
      </c>
      <c r="D9" s="296">
        <v>2</v>
      </c>
      <c r="F9" s="278" t="s">
        <v>180</v>
      </c>
      <c r="G9" s="217">
        <v>12.565789473684211</v>
      </c>
      <c r="H9" s="214">
        <v>0.45</v>
      </c>
      <c r="I9" s="305">
        <v>12.115789473684211</v>
      </c>
      <c r="P9" s="316">
        <v>7</v>
      </c>
      <c r="Q9" s="207" t="s">
        <v>246</v>
      </c>
      <c r="R9" s="315">
        <v>9.8958333333333321</v>
      </c>
      <c r="S9" s="315">
        <v>21.679650999999993</v>
      </c>
      <c r="U9" s="207" t="s">
        <v>246</v>
      </c>
      <c r="V9" s="207" t="s">
        <v>255</v>
      </c>
    </row>
    <row r="10" spans="1:22" x14ac:dyDescent="0.25">
      <c r="A10" s="278" t="s">
        <v>273</v>
      </c>
      <c r="B10" s="278" t="s">
        <v>198</v>
      </c>
      <c r="C10" s="308">
        <v>14.772727272727273</v>
      </c>
      <c r="D10" s="296">
        <v>3</v>
      </c>
      <c r="F10" s="278" t="s">
        <v>198</v>
      </c>
      <c r="G10" s="217">
        <v>16.513157894736842</v>
      </c>
      <c r="H10" s="214">
        <v>5.89</v>
      </c>
      <c r="I10" s="305">
        <v>10.623157894736842</v>
      </c>
      <c r="P10" s="316">
        <v>9</v>
      </c>
      <c r="Q10" s="207" t="s">
        <v>247</v>
      </c>
      <c r="R10" s="315">
        <v>3.125</v>
      </c>
      <c r="S10" s="315">
        <v>9.7995359999999998</v>
      </c>
      <c r="U10" s="207" t="s">
        <v>247</v>
      </c>
      <c r="V10" s="207" t="s">
        <v>256</v>
      </c>
    </row>
    <row r="11" spans="1:22" x14ac:dyDescent="0.25">
      <c r="A11" s="278" t="s">
        <v>254</v>
      </c>
      <c r="B11" s="278" t="s">
        <v>258</v>
      </c>
      <c r="C11" s="308">
        <v>10.085227272727273</v>
      </c>
      <c r="D11" s="296">
        <v>4</v>
      </c>
      <c r="F11" s="278" t="s">
        <v>242</v>
      </c>
      <c r="G11" s="217">
        <v>9.6491228070175428</v>
      </c>
      <c r="H11" s="214">
        <v>0</v>
      </c>
      <c r="I11" s="305">
        <v>9.6491228070175428</v>
      </c>
      <c r="P11" s="316">
        <v>8</v>
      </c>
      <c r="Q11" s="207" t="s">
        <v>248</v>
      </c>
      <c r="R11" s="315">
        <v>3.125</v>
      </c>
      <c r="S11" s="315">
        <v>26.907714000000002</v>
      </c>
      <c r="U11" s="207" t="s">
        <v>248</v>
      </c>
      <c r="V11" s="207" t="s">
        <v>281</v>
      </c>
    </row>
    <row r="12" spans="1:22" x14ac:dyDescent="0.25">
      <c r="A12" s="278" t="s">
        <v>243</v>
      </c>
      <c r="B12" s="278" t="s">
        <v>242</v>
      </c>
      <c r="C12" s="308">
        <v>10.085227272727273</v>
      </c>
      <c r="D12" s="296">
        <v>5</v>
      </c>
      <c r="F12" s="278" t="s">
        <v>256</v>
      </c>
      <c r="G12" s="217">
        <v>7.8782894736842106</v>
      </c>
      <c r="H12" s="214">
        <v>3.2413500000000006</v>
      </c>
      <c r="I12" s="305">
        <v>4.63693947368421</v>
      </c>
      <c r="P12" s="316">
        <v>1</v>
      </c>
      <c r="Q12" s="207" t="s">
        <v>249</v>
      </c>
      <c r="R12" s="315">
        <v>20.549242424242422</v>
      </c>
      <c r="S12" s="315">
        <v>7.4464920000000001</v>
      </c>
      <c r="U12" s="207" t="s">
        <v>249</v>
      </c>
      <c r="V12" s="207" t="s">
        <v>257</v>
      </c>
    </row>
    <row r="13" spans="1:22" x14ac:dyDescent="0.25">
      <c r="A13" s="278" t="s">
        <v>251</v>
      </c>
      <c r="B13" s="278" t="s">
        <v>180</v>
      </c>
      <c r="C13" s="308">
        <v>9.8958333333333321</v>
      </c>
      <c r="D13" s="296">
        <v>6</v>
      </c>
      <c r="F13" s="278" t="s">
        <v>281</v>
      </c>
      <c r="G13" s="217">
        <v>1.3157894736842102</v>
      </c>
      <c r="H13" s="214">
        <v>0</v>
      </c>
      <c r="I13" s="305">
        <v>1.3157894736842102</v>
      </c>
      <c r="P13" s="316">
        <v>2</v>
      </c>
      <c r="Q13" s="207" t="s">
        <v>250</v>
      </c>
      <c r="R13" s="315">
        <v>16.903409090909093</v>
      </c>
      <c r="S13" s="315">
        <v>5.54</v>
      </c>
      <c r="U13" s="207" t="s">
        <v>250</v>
      </c>
      <c r="V13" s="207" t="s">
        <v>179</v>
      </c>
    </row>
    <row r="14" spans="1:22" x14ac:dyDescent="0.25">
      <c r="A14" s="278" t="s">
        <v>246</v>
      </c>
      <c r="B14" s="278" t="s">
        <v>255</v>
      </c>
      <c r="C14" s="308">
        <v>9.8958333333333321</v>
      </c>
      <c r="D14" s="296">
        <v>7</v>
      </c>
      <c r="F14" s="278" t="s">
        <v>258</v>
      </c>
      <c r="G14" s="217">
        <v>2.8782894736842102</v>
      </c>
      <c r="H14" s="214">
        <v>9.7995359999999998</v>
      </c>
      <c r="I14" s="290">
        <v>-6.9212465263157892</v>
      </c>
      <c r="P14" s="316">
        <v>6</v>
      </c>
      <c r="Q14" s="207" t="s">
        <v>251</v>
      </c>
      <c r="R14" s="315">
        <v>9.8958333333333321</v>
      </c>
      <c r="S14" s="315">
        <v>0</v>
      </c>
      <c r="U14" s="207" t="s">
        <v>251</v>
      </c>
      <c r="V14" s="207" t="s">
        <v>180</v>
      </c>
    </row>
    <row r="15" spans="1:22" x14ac:dyDescent="0.25">
      <c r="A15" s="278" t="s">
        <v>248</v>
      </c>
      <c r="B15" s="278" t="s">
        <v>281</v>
      </c>
      <c r="C15" s="308">
        <v>3.125</v>
      </c>
      <c r="D15" s="296">
        <v>8</v>
      </c>
      <c r="F15" s="278" t="s">
        <v>181</v>
      </c>
      <c r="G15" s="217">
        <v>9.6491228070175428</v>
      </c>
      <c r="H15" s="214">
        <v>21.258649999999999</v>
      </c>
      <c r="I15" s="290">
        <v>-11.609527192982457</v>
      </c>
      <c r="P15" s="316">
        <v>10</v>
      </c>
      <c r="Q15" s="207" t="s">
        <v>274</v>
      </c>
      <c r="R15" s="315">
        <v>1.5625</v>
      </c>
      <c r="S15" s="315">
        <v>0</v>
      </c>
      <c r="U15" s="207" t="s">
        <v>274</v>
      </c>
      <c r="V15" s="207" t="s">
        <v>181</v>
      </c>
    </row>
    <row r="16" spans="1:22" x14ac:dyDescent="0.25">
      <c r="A16" s="278" t="s">
        <v>247</v>
      </c>
      <c r="B16" s="278" t="s">
        <v>256</v>
      </c>
      <c r="C16" s="308">
        <v>3.125</v>
      </c>
      <c r="D16" s="296">
        <v>9</v>
      </c>
      <c r="F16" s="278" t="s">
        <v>179</v>
      </c>
      <c r="G16" s="217">
        <v>12.565789473684211</v>
      </c>
      <c r="H16" s="214">
        <v>25.87</v>
      </c>
      <c r="I16" s="290">
        <v>-13.30421052631579</v>
      </c>
      <c r="P16" s="316">
        <v>3</v>
      </c>
      <c r="Q16" s="207" t="s">
        <v>273</v>
      </c>
      <c r="R16" s="315">
        <v>14.772727272727273</v>
      </c>
      <c r="S16" s="315">
        <v>0.41</v>
      </c>
      <c r="U16" s="207" t="s">
        <v>273</v>
      </c>
      <c r="V16" s="207" t="s">
        <v>198</v>
      </c>
    </row>
    <row r="17" spans="1:22" x14ac:dyDescent="0.25">
      <c r="A17" s="278" t="s">
        <v>274</v>
      </c>
      <c r="B17" s="313" t="s">
        <v>181</v>
      </c>
      <c r="C17" s="314">
        <v>1.5625</v>
      </c>
      <c r="D17" s="296">
        <v>10</v>
      </c>
      <c r="F17" s="278" t="s">
        <v>255</v>
      </c>
      <c r="G17" s="217">
        <v>6.8256578947368407</v>
      </c>
      <c r="H17" s="214">
        <v>26.557440000000007</v>
      </c>
      <c r="I17" s="290">
        <v>-19.731782105263164</v>
      </c>
      <c r="P17" s="316">
        <v>4</v>
      </c>
      <c r="Q17" s="207" t="s">
        <v>254</v>
      </c>
      <c r="R17" s="315">
        <v>10.085227272727273</v>
      </c>
      <c r="S17" s="315">
        <v>29.33</v>
      </c>
      <c r="U17" s="207" t="s">
        <v>254</v>
      </c>
      <c r="V17" s="207" t="s">
        <v>258</v>
      </c>
    </row>
    <row r="18" spans="1:22" x14ac:dyDescent="0.25">
      <c r="C18" s="308"/>
      <c r="F18" s="295"/>
      <c r="G18" s="217"/>
      <c r="H18" s="214"/>
      <c r="I18" s="290"/>
    </row>
    <row r="19" spans="1:22" x14ac:dyDescent="0.25">
      <c r="C19" s="308"/>
      <c r="G19" s="214"/>
    </row>
    <row r="20" spans="1:22" x14ac:dyDescent="0.25">
      <c r="C20" s="308"/>
    </row>
    <row r="21" spans="1:22" x14ac:dyDescent="0.25">
      <c r="C21" s="308"/>
    </row>
    <row r="22" spans="1:22" x14ac:dyDescent="0.25">
      <c r="C22" s="308"/>
    </row>
    <row r="23" spans="1:22" x14ac:dyDescent="0.25">
      <c r="C23" s="308"/>
    </row>
    <row r="24" spans="1:22" x14ac:dyDescent="0.25">
      <c r="C24" s="308"/>
    </row>
    <row r="25" spans="1:22" x14ac:dyDescent="0.25">
      <c r="C25" s="308"/>
    </row>
    <row r="26" spans="1:22" x14ac:dyDescent="0.25">
      <c r="C26" s="308"/>
    </row>
    <row r="27" spans="1:22" x14ac:dyDescent="0.25">
      <c r="C27" s="308"/>
    </row>
    <row r="28" spans="1:22" x14ac:dyDescent="0.25">
      <c r="C28" s="308"/>
    </row>
    <row r="29" spans="1:22" x14ac:dyDescent="0.25">
      <c r="C29" s="308"/>
    </row>
    <row r="30" spans="1:22" x14ac:dyDescent="0.25">
      <c r="C30" s="308"/>
    </row>
    <row r="31" spans="1:22" x14ac:dyDescent="0.25">
      <c r="C31" s="308"/>
    </row>
    <row r="32" spans="1:22" x14ac:dyDescent="0.25">
      <c r="C32" s="308"/>
    </row>
    <row r="33" spans="3:3" x14ac:dyDescent="0.25">
      <c r="C33" s="308"/>
    </row>
    <row r="34" spans="3:3" x14ac:dyDescent="0.25">
      <c r="C34" s="308"/>
    </row>
    <row r="35" spans="3:3" x14ac:dyDescent="0.25">
      <c r="C35" s="307"/>
    </row>
    <row r="36" spans="3:3" x14ac:dyDescent="0.25">
      <c r="C36" s="306"/>
    </row>
  </sheetData>
  <dataConsolidate topLabels="1">
    <dataRefs count="1">
      <dataRef ref="P1:Q27" sheet="HOLDINGS" r:id="rId1"/>
    </dataRefs>
  </dataConsolidate>
  <conditionalFormatting sqref="I8:I1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{70108F4D-51BC-4A20-8366-E0EE8021AEBB}</x14:id>
        </ext>
      </extLst>
    </cfRule>
    <cfRule type="cellIs" dxfId="19" priority="2" operator="lessThan">
      <formula>0</formula>
    </cfRule>
  </conditionalFormatting>
  <pageMargins left="0.7" right="0.7" top="0.75" bottom="0.75" header="0.3" footer="0.3"/>
  <pageSetup orientation="portrait" horizontalDpi="4294967295" verticalDpi="4294967295"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0108F4D-51BC-4A20-8366-E0EE8021AEB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I8:I17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2"/>
  <sheetViews>
    <sheetView workbookViewId="0">
      <selection activeCell="B12" sqref="B12:C13"/>
    </sheetView>
  </sheetViews>
  <sheetFormatPr defaultRowHeight="15" x14ac:dyDescent="0.25"/>
  <cols>
    <col min="1" max="1" width="20.140625" bestFit="1" customWidth="1"/>
    <col min="2" max="2" width="9.5703125" customWidth="1"/>
    <col min="5" max="5" width="9.5703125" customWidth="1"/>
    <col min="7" max="7" width="10.7109375" customWidth="1"/>
    <col min="8" max="8" width="9.5703125" customWidth="1"/>
    <col min="10" max="10" width="13.140625" customWidth="1"/>
    <col min="11" max="11" width="9.5703125" customWidth="1"/>
    <col min="13" max="14" width="11" customWidth="1"/>
    <col min="15" max="15" width="29.28515625" bestFit="1" customWidth="1"/>
    <col min="16" max="16" width="11" customWidth="1"/>
  </cols>
  <sheetData>
    <row r="1" spans="1:16" x14ac:dyDescent="0.25">
      <c r="A1" t="s">
        <v>123</v>
      </c>
      <c r="B1" t="s">
        <v>245</v>
      </c>
      <c r="D1" t="s">
        <v>124</v>
      </c>
      <c r="E1" t="s">
        <v>245</v>
      </c>
      <c r="G1" t="s">
        <v>125</v>
      </c>
      <c r="H1" t="s">
        <v>245</v>
      </c>
      <c r="J1" t="s">
        <v>278</v>
      </c>
      <c r="K1" t="s">
        <v>245</v>
      </c>
      <c r="M1" t="s">
        <v>279</v>
      </c>
      <c r="N1" t="s">
        <v>280</v>
      </c>
      <c r="O1" t="s">
        <v>244</v>
      </c>
      <c r="P1" t="s">
        <v>241</v>
      </c>
    </row>
    <row r="2" spans="1:16" x14ac:dyDescent="0.25">
      <c r="A2" t="s">
        <v>113</v>
      </c>
      <c r="B2" s="263">
        <v>44.01</v>
      </c>
      <c r="D2" t="s">
        <v>126</v>
      </c>
      <c r="E2" s="263">
        <v>72.27</v>
      </c>
      <c r="G2" t="s">
        <v>130</v>
      </c>
      <c r="H2" s="263">
        <v>21.94</v>
      </c>
      <c r="J2" t="s">
        <v>89</v>
      </c>
      <c r="K2" s="263">
        <v>9.7995359999999998</v>
      </c>
      <c r="M2" t="s">
        <v>88</v>
      </c>
      <c r="N2" s="262" t="s">
        <v>79</v>
      </c>
      <c r="O2" s="262" t="s">
        <v>242</v>
      </c>
      <c r="P2" s="262" t="s">
        <v>243</v>
      </c>
    </row>
    <row r="3" spans="1:16" x14ac:dyDescent="0.25">
      <c r="A3" t="s">
        <v>114</v>
      </c>
      <c r="B3" s="263">
        <v>27.47</v>
      </c>
      <c r="D3" t="s">
        <v>127</v>
      </c>
      <c r="E3" s="263">
        <v>3.46</v>
      </c>
      <c r="G3" t="s">
        <v>131</v>
      </c>
      <c r="H3" s="263">
        <v>26.69</v>
      </c>
      <c r="J3" t="s">
        <v>92</v>
      </c>
      <c r="K3" s="263">
        <v>26.907714000000002</v>
      </c>
      <c r="M3" t="s">
        <v>91</v>
      </c>
      <c r="N3" s="262" t="s">
        <v>80</v>
      </c>
      <c r="O3" s="262" t="s">
        <v>255</v>
      </c>
      <c r="P3" s="262" t="s">
        <v>246</v>
      </c>
    </row>
    <row r="4" spans="1:16" x14ac:dyDescent="0.25">
      <c r="A4" t="s">
        <v>115</v>
      </c>
      <c r="B4" s="263">
        <v>15.38</v>
      </c>
      <c r="D4" t="s">
        <v>128</v>
      </c>
      <c r="E4" s="263">
        <v>10.54</v>
      </c>
      <c r="G4" t="s">
        <v>132</v>
      </c>
      <c r="H4" s="263">
        <v>23.8</v>
      </c>
      <c r="J4" t="s">
        <v>90</v>
      </c>
      <c r="K4" s="263">
        <v>7.4464920000000001</v>
      </c>
      <c r="M4" t="s">
        <v>89</v>
      </c>
      <c r="N4" s="262" t="s">
        <v>81</v>
      </c>
      <c r="O4" s="262" t="s">
        <v>256</v>
      </c>
      <c r="P4" s="262" t="s">
        <v>247</v>
      </c>
    </row>
    <row r="5" spans="1:16" x14ac:dyDescent="0.25">
      <c r="A5" t="s">
        <v>116</v>
      </c>
      <c r="B5" s="263">
        <v>7.91</v>
      </c>
      <c r="D5" t="s">
        <v>129</v>
      </c>
      <c r="E5" s="263">
        <v>13.73</v>
      </c>
      <c r="G5" t="s">
        <v>133</v>
      </c>
      <c r="H5" s="263">
        <v>10.65</v>
      </c>
      <c r="J5" t="s">
        <v>93</v>
      </c>
      <c r="K5" s="263">
        <v>29.33</v>
      </c>
      <c r="M5" t="s">
        <v>92</v>
      </c>
      <c r="N5" s="262" t="s">
        <v>87</v>
      </c>
      <c r="O5" s="262" t="s">
        <v>281</v>
      </c>
      <c r="P5" s="262" t="s">
        <v>248</v>
      </c>
    </row>
    <row r="6" spans="1:16" x14ac:dyDescent="0.25">
      <c r="A6" t="s">
        <v>119</v>
      </c>
      <c r="B6" s="263">
        <v>1.84</v>
      </c>
      <c r="D6" s="264" t="s">
        <v>277</v>
      </c>
      <c r="E6" s="265">
        <v>99.999999999999986</v>
      </c>
      <c r="G6" t="s">
        <v>134</v>
      </c>
      <c r="H6" s="263">
        <v>4.42</v>
      </c>
      <c r="J6" t="s">
        <v>111</v>
      </c>
      <c r="K6" s="263">
        <v>0.41</v>
      </c>
      <c r="M6" t="s">
        <v>90</v>
      </c>
      <c r="N6" s="262" t="s">
        <v>82</v>
      </c>
      <c r="O6" s="262" t="s">
        <v>257</v>
      </c>
      <c r="P6" s="262" t="s">
        <v>249</v>
      </c>
    </row>
    <row r="7" spans="1:16" x14ac:dyDescent="0.25">
      <c r="A7" t="s">
        <v>118</v>
      </c>
      <c r="B7" s="263">
        <v>1.86</v>
      </c>
      <c r="G7" t="s">
        <v>135</v>
      </c>
      <c r="H7" s="263">
        <v>12.5</v>
      </c>
      <c r="J7" t="s">
        <v>91</v>
      </c>
      <c r="K7" s="263">
        <v>21.679650999999993</v>
      </c>
      <c r="M7" t="s">
        <v>95</v>
      </c>
      <c r="N7" s="262" t="s">
        <v>83</v>
      </c>
      <c r="O7" s="262" t="s">
        <v>179</v>
      </c>
      <c r="P7" s="262" t="s">
        <v>250</v>
      </c>
    </row>
    <row r="8" spans="1:16" x14ac:dyDescent="0.25">
      <c r="A8" t="s">
        <v>117</v>
      </c>
      <c r="B8" s="263">
        <v>4.47</v>
      </c>
      <c r="G8" s="264" t="s">
        <v>277</v>
      </c>
      <c r="H8" s="265">
        <v>100.00000000000001</v>
      </c>
      <c r="J8" t="s">
        <v>88</v>
      </c>
      <c r="K8" s="263">
        <v>3.4503490000000063</v>
      </c>
      <c r="M8" t="s">
        <v>94</v>
      </c>
      <c r="N8" s="262" t="s">
        <v>84</v>
      </c>
      <c r="O8" s="262" t="s">
        <v>180</v>
      </c>
      <c r="P8" s="262" t="s">
        <v>251</v>
      </c>
    </row>
    <row r="9" spans="1:16" x14ac:dyDescent="0.25">
      <c r="A9" t="s">
        <v>120</v>
      </c>
      <c r="B9" s="263">
        <v>1.07</v>
      </c>
      <c r="H9" s="263"/>
      <c r="J9" t="s">
        <v>94</v>
      </c>
      <c r="K9" s="263">
        <v>0</v>
      </c>
      <c r="M9" t="s">
        <v>97</v>
      </c>
      <c r="N9" s="262" t="s">
        <v>85</v>
      </c>
      <c r="O9" s="262" t="s">
        <v>181</v>
      </c>
      <c r="P9" s="262" t="s">
        <v>252</v>
      </c>
    </row>
    <row r="10" spans="1:16" x14ac:dyDescent="0.25">
      <c r="A10" t="s">
        <v>121</v>
      </c>
      <c r="B10" s="263">
        <v>-4.42</v>
      </c>
      <c r="E10" s="196"/>
      <c r="H10" s="263"/>
      <c r="J10" t="s">
        <v>97</v>
      </c>
      <c r="K10" s="263">
        <v>0</v>
      </c>
      <c r="M10" t="s">
        <v>108</v>
      </c>
      <c r="N10" s="262" t="s">
        <v>107</v>
      </c>
      <c r="O10" s="262" t="s">
        <v>198</v>
      </c>
      <c r="P10" s="262" t="s">
        <v>253</v>
      </c>
    </row>
    <row r="11" spans="1:16" x14ac:dyDescent="0.25">
      <c r="A11" t="s">
        <v>122</v>
      </c>
      <c r="B11" s="263">
        <v>0.41</v>
      </c>
      <c r="H11" s="263"/>
      <c r="J11" t="s">
        <v>95</v>
      </c>
      <c r="K11" s="263">
        <v>5.54</v>
      </c>
      <c r="M11" t="s">
        <v>93</v>
      </c>
      <c r="N11" s="262" t="s">
        <v>86</v>
      </c>
      <c r="O11" s="262" t="s">
        <v>258</v>
      </c>
      <c r="P11" s="262" t="s">
        <v>254</v>
      </c>
    </row>
    <row r="12" spans="1:16" x14ac:dyDescent="0.25">
      <c r="A12" s="264" t="s">
        <v>277</v>
      </c>
      <c r="B12" s="265">
        <v>99.999999999999972</v>
      </c>
      <c r="H12" s="263"/>
      <c r="J12" s="264" t="s">
        <v>277</v>
      </c>
      <c r="K12" s="265">
        <v>104.563742</v>
      </c>
      <c r="M12" s="264" t="s">
        <v>96</v>
      </c>
      <c r="N12" s="266" t="s">
        <v>78</v>
      </c>
      <c r="O12" s="266" t="s">
        <v>282</v>
      </c>
      <c r="P12" s="266" t="s">
        <v>98</v>
      </c>
    </row>
    <row r="13" spans="1:16" x14ac:dyDescent="0.25">
      <c r="H13" s="263"/>
      <c r="N13" s="261"/>
      <c r="O13" s="261"/>
      <c r="P13" s="261"/>
    </row>
    <row r="14" spans="1:16" x14ac:dyDescent="0.25">
      <c r="O14" s="261"/>
    </row>
    <row r="15" spans="1:16" x14ac:dyDescent="0.25">
      <c r="O15" s="261"/>
    </row>
    <row r="16" spans="1:16" x14ac:dyDescent="0.25">
      <c r="O16" s="261"/>
    </row>
    <row r="17" spans="13:15" x14ac:dyDescent="0.25">
      <c r="O17" s="261"/>
    </row>
    <row r="18" spans="13:15" x14ac:dyDescent="0.25">
      <c r="O18" s="261"/>
    </row>
    <row r="19" spans="13:15" x14ac:dyDescent="0.25">
      <c r="O19" s="261"/>
    </row>
    <row r="20" spans="13:15" x14ac:dyDescent="0.25">
      <c r="O20" s="261"/>
    </row>
    <row r="21" spans="13:15" x14ac:dyDescent="0.25">
      <c r="O21" s="261"/>
    </row>
    <row r="22" spans="13:15" x14ac:dyDescent="0.25">
      <c r="M22" s="261"/>
      <c r="N22" s="261"/>
      <c r="O22" s="261"/>
    </row>
  </sheetData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DATA</vt:lpstr>
      <vt:lpstr>TOTAL</vt:lpstr>
      <vt:lpstr>PORTFOLIO</vt:lpstr>
      <vt:lpstr>RETURNS</vt:lpstr>
      <vt:lpstr>HOLDINGS</vt:lpstr>
      <vt:lpstr>BENCH</vt:lpstr>
      <vt:lpstr>PORTFOLIO!Print_Area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QuantMaven</dc:creator>
  <cp:lastModifiedBy>Pc</cp:lastModifiedBy>
  <cp:lastPrinted>2019-08-02T17:44:52Z</cp:lastPrinted>
  <dcterms:created xsi:type="dcterms:W3CDTF">2013-09-25T14:38:32Z</dcterms:created>
  <dcterms:modified xsi:type="dcterms:W3CDTF">2019-08-08T18:38:55Z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5504ea23-156a-4ae8-9d72-657c465539b0</vt:lpwstr>
  </property>
</Properties>
</file>